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imino/Documents/gmu/OR603/project/"/>
    </mc:Choice>
  </mc:AlternateContent>
  <xr:revisionPtr revIDLastSave="0" documentId="13_ncr:1_{BE791A25-1757-044B-AC93-079518AE679C}" xr6:coauthVersionLast="43" xr6:coauthVersionMax="43" xr10:uidLastSave="{00000000-0000-0000-0000-000000000000}"/>
  <bookViews>
    <workbookView xWindow="1580" yWindow="540" windowWidth="24460" windowHeight="16300" firstSheet="13" activeTab="18" xr2:uid="{C253B6A1-ED70-0C4C-B4A3-496003EF925D}"/>
  </bookViews>
  <sheets>
    <sheet name="Format | Ideas" sheetId="10" r:id="rId1"/>
    <sheet name="Simple PER" sheetId="11" r:id="rId2"/>
    <sheet name="Value" sheetId="12" r:id="rId3"/>
    <sheet name="Raw (2013-2014)" sheetId="16" r:id="rId4"/>
    <sheet name="Salary (2013-2014)" sheetId="15" r:id="rId5"/>
    <sheet name="Raw (2014-2015)" sheetId="14" r:id="rId6"/>
    <sheet name="Salary (2014-2015)" sheetId="13" r:id="rId7"/>
    <sheet name="Raw (2015-2016)" sheetId="7" r:id="rId8"/>
    <sheet name="Salary (2015-2016)" sheetId="8" r:id="rId9"/>
    <sheet name="Raw (2016-2017)" sheetId="6" r:id="rId10"/>
    <sheet name="Salary (2016-2017)" sheetId="5" r:id="rId11"/>
    <sheet name="Raw (2017-2018)" sheetId="1" r:id="rId12"/>
    <sheet name="Salary (2017-2018)" sheetId="4" r:id="rId13"/>
    <sheet name="Dataset (2013-2014)" sheetId="17" r:id="rId14"/>
    <sheet name="Dataset (2014-2015)" sheetId="18" r:id="rId15"/>
    <sheet name="Dataset (2015-2016)" sheetId="19" r:id="rId16"/>
    <sheet name="Dataset (2016-2017)" sheetId="20" r:id="rId17"/>
    <sheet name="Dataset (2017-2018)" sheetId="21" r:id="rId18"/>
    <sheet name="Results - Visualization" sheetId="23" r:id="rId19"/>
    <sheet name="Top 10 (2017-2018)" sheetId="9" r:id="rId20"/>
  </sheets>
  <externalReferences>
    <externalReference r:id="rId2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3" hidden="1">'Dataset (2013-2014)'!$A$1:$AK$158</definedName>
    <definedName name="_xlnm._FilterDatabase" localSheetId="14" hidden="1">'Dataset (2014-2015)'!$A$1:$AK$131</definedName>
    <definedName name="_xlnm._FilterDatabase" localSheetId="15" hidden="1">'Dataset (2015-2016)'!$A$1:$AK$125</definedName>
    <definedName name="_xlnm._FilterDatabase" localSheetId="16" hidden="1">'Dataset (2016-2017)'!$E$1:$E$126</definedName>
    <definedName name="_xlnm._FilterDatabase" localSheetId="17" hidden="1">'Dataset (2017-2018)'!$E$1:$E$121</definedName>
    <definedName name="_xlnm._FilterDatabase" localSheetId="3" hidden="1">'Raw (2013-2014)'!$AE$1:$AE$158</definedName>
    <definedName name="_xlnm._FilterDatabase" localSheetId="5" hidden="1">'Raw (2014-2015)'!$AE$1:$AE$131</definedName>
    <definedName name="_xlnm._FilterDatabase" localSheetId="7" hidden="1">'Raw (2015-2016)'!$AE$1:$AE$125</definedName>
    <definedName name="_xlnm._FilterDatabase" localSheetId="9" hidden="1">'Raw (2016-2017)'!$AE$1:$AE$126</definedName>
    <definedName name="_xlnm._FilterDatabase" localSheetId="11" hidden="1">'Raw (2017-2018)'!$AE$1:$AE$121</definedName>
    <definedName name="look">[1]Winston!$AH$7:$AI$24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2" i="23" l="1"/>
  <c r="AB41" i="23"/>
  <c r="AB40" i="23"/>
  <c r="AB34" i="23"/>
  <c r="AB33" i="23"/>
  <c r="AB32" i="23"/>
  <c r="AB31" i="23"/>
  <c r="AB30" i="23"/>
  <c r="AB29" i="23"/>
  <c r="AB28" i="23"/>
  <c r="AB27" i="23"/>
  <c r="AB26" i="23"/>
  <c r="AB25" i="23"/>
  <c r="Z42" i="23"/>
  <c r="Z41" i="23"/>
  <c r="Z40" i="23"/>
  <c r="Z34" i="23"/>
  <c r="Z33" i="23"/>
  <c r="Z32" i="23"/>
  <c r="Z31" i="23"/>
  <c r="Z30" i="23"/>
  <c r="Z29" i="23"/>
  <c r="Z28" i="23"/>
  <c r="Z27" i="23"/>
  <c r="Z26" i="23"/>
  <c r="Z25" i="23"/>
  <c r="U43" i="23"/>
  <c r="U42" i="23"/>
  <c r="U41" i="23"/>
  <c r="U40" i="23"/>
  <c r="U34" i="23"/>
  <c r="U33" i="23"/>
  <c r="U32" i="23"/>
  <c r="U31" i="23"/>
  <c r="U30" i="23"/>
  <c r="U29" i="23"/>
  <c r="U28" i="23"/>
  <c r="U27" i="23"/>
  <c r="U26" i="23"/>
  <c r="U25" i="23"/>
  <c r="S43" i="23"/>
  <c r="S42" i="23"/>
  <c r="S41" i="23"/>
  <c r="S40" i="23"/>
  <c r="S34" i="23"/>
  <c r="S33" i="23"/>
  <c r="S32" i="23"/>
  <c r="S31" i="23"/>
  <c r="S30" i="23"/>
  <c r="S29" i="23"/>
  <c r="S28" i="23"/>
  <c r="S27" i="23"/>
  <c r="S26" i="23"/>
  <c r="S25" i="23"/>
  <c r="AI21" i="23"/>
  <c r="AI20" i="23"/>
  <c r="AI19" i="23"/>
  <c r="AI18" i="23"/>
  <c r="AI12" i="23"/>
  <c r="AI11" i="23"/>
  <c r="AI10" i="23"/>
  <c r="AI9" i="23"/>
  <c r="AI8" i="23"/>
  <c r="AI7" i="23"/>
  <c r="AI6" i="23"/>
  <c r="AI5" i="23"/>
  <c r="AI4" i="23"/>
  <c r="AI3" i="23"/>
  <c r="AG21" i="23"/>
  <c r="AG20" i="23"/>
  <c r="AG19" i="23"/>
  <c r="AG18" i="23"/>
  <c r="AG12" i="23"/>
  <c r="AG11" i="23"/>
  <c r="AG10" i="23"/>
  <c r="AG9" i="23"/>
  <c r="AG8" i="23"/>
  <c r="AG7" i="23"/>
  <c r="AG6" i="23"/>
  <c r="AG5" i="23"/>
  <c r="AG4" i="23"/>
  <c r="AG3" i="23"/>
  <c r="AB21" i="23"/>
  <c r="AB20" i="23"/>
  <c r="AB19" i="23"/>
  <c r="AB18" i="23"/>
  <c r="AB12" i="23"/>
  <c r="AB11" i="23"/>
  <c r="AB10" i="23"/>
  <c r="AB9" i="23"/>
  <c r="AB8" i="23"/>
  <c r="AB7" i="23"/>
  <c r="AB6" i="23"/>
  <c r="AB5" i="23"/>
  <c r="AB4" i="23"/>
  <c r="AB3" i="23"/>
  <c r="Z21" i="23"/>
  <c r="Z20" i="23"/>
  <c r="Z19" i="23"/>
  <c r="Z18" i="23"/>
  <c r="Z12" i="23"/>
  <c r="Z11" i="23"/>
  <c r="Z10" i="23"/>
  <c r="Z9" i="23"/>
  <c r="Z8" i="23"/>
  <c r="Z7" i="23"/>
  <c r="Z6" i="23"/>
  <c r="Z5" i="23"/>
  <c r="Z4" i="23"/>
  <c r="Z3" i="23"/>
  <c r="U21" i="23"/>
  <c r="S21" i="23"/>
  <c r="U20" i="23"/>
  <c r="S20" i="23"/>
  <c r="U19" i="23"/>
  <c r="S19" i="23"/>
  <c r="U18" i="23"/>
  <c r="S18" i="23"/>
  <c r="U12" i="23"/>
  <c r="S12" i="23"/>
  <c r="U11" i="23"/>
  <c r="S11" i="23"/>
  <c r="U10" i="23"/>
  <c r="S10" i="23"/>
  <c r="U9" i="23"/>
  <c r="S9" i="23"/>
  <c r="U8" i="23"/>
  <c r="S8" i="23"/>
  <c r="U7" i="23"/>
  <c r="S7" i="23"/>
  <c r="U6" i="23"/>
  <c r="S6" i="23"/>
  <c r="U5" i="23"/>
  <c r="S5" i="23"/>
  <c r="U4" i="23"/>
  <c r="S4" i="23"/>
  <c r="U3" i="23"/>
  <c r="S3" i="23"/>
  <c r="F24" i="11" l="1"/>
  <c r="F23" i="11"/>
  <c r="F22" i="11"/>
  <c r="F21" i="11"/>
  <c r="AE5" i="16" l="1"/>
  <c r="AL5" i="16" s="1"/>
  <c r="AE6" i="16"/>
  <c r="AL6" i="16" s="1"/>
  <c r="AE7" i="16"/>
  <c r="AL7" i="16" s="1"/>
  <c r="AE8" i="16"/>
  <c r="AL8" i="16" s="1"/>
  <c r="AE9" i="16"/>
  <c r="AL9" i="16" s="1"/>
  <c r="AE10" i="16"/>
  <c r="AL10" i="16" s="1"/>
  <c r="AE11" i="16"/>
  <c r="AL11" i="16" s="1"/>
  <c r="AE12" i="16"/>
  <c r="AL12" i="16" s="1"/>
  <c r="AE13" i="16"/>
  <c r="AL13" i="16" s="1"/>
  <c r="AE14" i="16"/>
  <c r="AL14" i="16" s="1"/>
  <c r="AE15" i="16"/>
  <c r="AL15" i="16" s="1"/>
  <c r="AE16" i="16"/>
  <c r="AL16" i="16" s="1"/>
  <c r="AE17" i="16"/>
  <c r="AL17" i="16" s="1"/>
  <c r="AE18" i="16"/>
  <c r="AL18" i="16" s="1"/>
  <c r="AE19" i="16"/>
  <c r="AL19" i="16" s="1"/>
  <c r="AE20" i="16"/>
  <c r="AL20" i="16" s="1"/>
  <c r="AE21" i="16"/>
  <c r="AL21" i="16" s="1"/>
  <c r="AE22" i="16"/>
  <c r="AL22" i="16" s="1"/>
  <c r="AE23" i="16"/>
  <c r="AL23" i="16" s="1"/>
  <c r="AE24" i="16"/>
  <c r="AL24" i="16" s="1"/>
  <c r="AE25" i="16"/>
  <c r="AL25" i="16" s="1"/>
  <c r="AE26" i="16"/>
  <c r="AL26" i="16" s="1"/>
  <c r="AE27" i="16"/>
  <c r="AL27" i="16" s="1"/>
  <c r="AE28" i="16"/>
  <c r="AL28" i="16" s="1"/>
  <c r="AE29" i="16"/>
  <c r="AL29" i="16" s="1"/>
  <c r="AE30" i="16"/>
  <c r="AL30" i="16" s="1"/>
  <c r="AE31" i="16"/>
  <c r="AL31" i="16" s="1"/>
  <c r="AE32" i="16"/>
  <c r="AL32" i="16" s="1"/>
  <c r="AE33" i="16"/>
  <c r="AL33" i="16" s="1"/>
  <c r="AE34" i="16"/>
  <c r="AL34" i="16" s="1"/>
  <c r="AE35" i="16"/>
  <c r="AL35" i="16" s="1"/>
  <c r="AE36" i="16"/>
  <c r="AL36" i="16" s="1"/>
  <c r="AE37" i="16"/>
  <c r="AL37" i="16" s="1"/>
  <c r="AE38" i="16"/>
  <c r="AL38" i="16" s="1"/>
  <c r="AE39" i="16"/>
  <c r="AL39" i="16" s="1"/>
  <c r="AE40" i="16"/>
  <c r="AL40" i="16" s="1"/>
  <c r="AE41" i="16"/>
  <c r="AL41" i="16" s="1"/>
  <c r="AE42" i="16"/>
  <c r="AL42" i="16" s="1"/>
  <c r="AE43" i="16"/>
  <c r="AL43" i="16" s="1"/>
  <c r="AE44" i="16"/>
  <c r="AL44" i="16" s="1"/>
  <c r="AE45" i="16"/>
  <c r="AL45" i="16" s="1"/>
  <c r="AE46" i="16"/>
  <c r="AL46" i="16" s="1"/>
  <c r="AE47" i="16"/>
  <c r="AL47" i="16" s="1"/>
  <c r="AE48" i="16"/>
  <c r="AL48" i="16" s="1"/>
  <c r="AE49" i="16"/>
  <c r="AL49" i="16" s="1"/>
  <c r="AE50" i="16"/>
  <c r="AL50" i="16" s="1"/>
  <c r="AE51" i="16"/>
  <c r="AL51" i="16" s="1"/>
  <c r="AE52" i="16"/>
  <c r="AL52" i="16" s="1"/>
  <c r="AE53" i="16"/>
  <c r="AL53" i="16" s="1"/>
  <c r="AE54" i="16"/>
  <c r="AL54" i="16" s="1"/>
  <c r="AE55" i="16"/>
  <c r="AL55" i="16" s="1"/>
  <c r="AE56" i="16"/>
  <c r="AL56" i="16" s="1"/>
  <c r="AE57" i="16"/>
  <c r="AL57" i="16" s="1"/>
  <c r="AE58" i="16"/>
  <c r="AL58" i="16" s="1"/>
  <c r="AE59" i="16"/>
  <c r="AL59" i="16" s="1"/>
  <c r="AE60" i="16"/>
  <c r="AL60" i="16" s="1"/>
  <c r="AE61" i="16"/>
  <c r="AL61" i="16" s="1"/>
  <c r="AE62" i="16"/>
  <c r="AL62" i="16" s="1"/>
  <c r="AE63" i="16"/>
  <c r="AL63" i="16" s="1"/>
  <c r="AE64" i="16"/>
  <c r="AL64" i="16" s="1"/>
  <c r="AE65" i="16"/>
  <c r="AL65" i="16" s="1"/>
  <c r="AE66" i="16"/>
  <c r="AL66" i="16" s="1"/>
  <c r="AE67" i="16"/>
  <c r="AL67" i="16" s="1"/>
  <c r="AE68" i="16"/>
  <c r="AL68" i="16" s="1"/>
  <c r="AE69" i="16"/>
  <c r="AL69" i="16" s="1"/>
  <c r="AE70" i="16"/>
  <c r="AL70" i="16" s="1"/>
  <c r="AE71" i="16"/>
  <c r="AL71" i="16" s="1"/>
  <c r="AE72" i="16"/>
  <c r="AL72" i="16" s="1"/>
  <c r="AE73" i="16"/>
  <c r="AL73" i="16" s="1"/>
  <c r="AE74" i="16"/>
  <c r="AL74" i="16" s="1"/>
  <c r="AE75" i="16"/>
  <c r="AL75" i="16" s="1"/>
  <c r="AE76" i="16"/>
  <c r="AL76" i="16" s="1"/>
  <c r="AE77" i="16"/>
  <c r="AL77" i="16" s="1"/>
  <c r="AE78" i="16"/>
  <c r="AL78" i="16" s="1"/>
  <c r="AE79" i="16"/>
  <c r="AL79" i="16" s="1"/>
  <c r="AE80" i="16"/>
  <c r="AL80" i="16" s="1"/>
  <c r="AE81" i="16"/>
  <c r="AL81" i="16" s="1"/>
  <c r="AE82" i="16"/>
  <c r="AL82" i="16" s="1"/>
  <c r="AE83" i="16"/>
  <c r="AL83" i="16" s="1"/>
  <c r="AE84" i="16"/>
  <c r="AL84" i="16" s="1"/>
  <c r="AE85" i="16"/>
  <c r="AL85" i="16" s="1"/>
  <c r="AE86" i="16"/>
  <c r="AL86" i="16" s="1"/>
  <c r="AE87" i="16"/>
  <c r="AL87" i="16" s="1"/>
  <c r="AE88" i="16"/>
  <c r="AL88" i="16" s="1"/>
  <c r="AE89" i="16"/>
  <c r="AL89" i="16" s="1"/>
  <c r="AE90" i="16"/>
  <c r="AL90" i="16" s="1"/>
  <c r="AE91" i="16"/>
  <c r="AL91" i="16" s="1"/>
  <c r="AE92" i="16"/>
  <c r="AL92" i="16" s="1"/>
  <c r="AE93" i="16"/>
  <c r="AL93" i="16" s="1"/>
  <c r="AE94" i="16"/>
  <c r="AL94" i="16" s="1"/>
  <c r="AE95" i="16"/>
  <c r="AL95" i="16" s="1"/>
  <c r="AE96" i="16"/>
  <c r="AL96" i="16" s="1"/>
  <c r="AE97" i="16"/>
  <c r="AL97" i="16" s="1"/>
  <c r="AE98" i="16"/>
  <c r="AL98" i="16" s="1"/>
  <c r="AE99" i="16"/>
  <c r="AL99" i="16" s="1"/>
  <c r="AE100" i="16"/>
  <c r="AL100" i="16" s="1"/>
  <c r="AE101" i="16"/>
  <c r="AL101" i="16" s="1"/>
  <c r="AE102" i="16"/>
  <c r="AL102" i="16" s="1"/>
  <c r="AE103" i="16"/>
  <c r="AL103" i="16" s="1"/>
  <c r="AE104" i="16"/>
  <c r="AL104" i="16" s="1"/>
  <c r="AE105" i="16"/>
  <c r="AL105" i="16" s="1"/>
  <c r="AE106" i="16"/>
  <c r="AL106" i="16" s="1"/>
  <c r="AE107" i="16"/>
  <c r="AL107" i="16" s="1"/>
  <c r="AE108" i="16"/>
  <c r="AL108" i="16" s="1"/>
  <c r="AE109" i="16"/>
  <c r="AL109" i="16" s="1"/>
  <c r="AE110" i="16"/>
  <c r="AL110" i="16" s="1"/>
  <c r="AE111" i="16"/>
  <c r="AL111" i="16" s="1"/>
  <c r="AE112" i="16"/>
  <c r="AL112" i="16" s="1"/>
  <c r="AE113" i="16"/>
  <c r="AL113" i="16" s="1"/>
  <c r="AE114" i="16"/>
  <c r="AL114" i="16" s="1"/>
  <c r="AE115" i="16"/>
  <c r="AL115" i="16" s="1"/>
  <c r="AE116" i="16"/>
  <c r="AL116" i="16" s="1"/>
  <c r="AE117" i="16"/>
  <c r="AL117" i="16" s="1"/>
  <c r="AE118" i="16"/>
  <c r="AL118" i="16" s="1"/>
  <c r="AE119" i="16"/>
  <c r="AL119" i="16" s="1"/>
  <c r="AE120" i="16"/>
  <c r="AL120" i="16" s="1"/>
  <c r="AE121" i="16"/>
  <c r="AL121" i="16" s="1"/>
  <c r="AE122" i="16"/>
  <c r="AL122" i="16" s="1"/>
  <c r="AE123" i="16"/>
  <c r="AL123" i="16" s="1"/>
  <c r="AE124" i="16"/>
  <c r="AL124" i="16" s="1"/>
  <c r="AE125" i="16"/>
  <c r="AL125" i="16" s="1"/>
  <c r="AE126" i="16"/>
  <c r="AL126" i="16" s="1"/>
  <c r="AE127" i="16"/>
  <c r="AL127" i="16" s="1"/>
  <c r="AE128" i="16"/>
  <c r="AL128" i="16" s="1"/>
  <c r="AE129" i="16"/>
  <c r="AL129" i="16" s="1"/>
  <c r="AE130" i="16"/>
  <c r="AL130" i="16" s="1"/>
  <c r="AE131" i="16"/>
  <c r="AL131" i="16" s="1"/>
  <c r="AE132" i="16"/>
  <c r="AL132" i="16" s="1"/>
  <c r="AE133" i="16"/>
  <c r="AL133" i="16" s="1"/>
  <c r="AE134" i="16"/>
  <c r="AL134" i="16" s="1"/>
  <c r="AE135" i="16"/>
  <c r="AL135" i="16" s="1"/>
  <c r="AE136" i="16"/>
  <c r="AL136" i="16" s="1"/>
  <c r="AE137" i="16"/>
  <c r="AL137" i="16" s="1"/>
  <c r="AE138" i="16"/>
  <c r="AL138" i="16" s="1"/>
  <c r="AE139" i="16"/>
  <c r="AL139" i="16" s="1"/>
  <c r="AE140" i="16"/>
  <c r="AL140" i="16" s="1"/>
  <c r="AE141" i="16"/>
  <c r="AL141" i="16" s="1"/>
  <c r="AE142" i="16"/>
  <c r="AL142" i="16" s="1"/>
  <c r="AE143" i="16"/>
  <c r="AL143" i="16" s="1"/>
  <c r="AE144" i="16"/>
  <c r="AL144" i="16" s="1"/>
  <c r="AE145" i="16"/>
  <c r="AL145" i="16" s="1"/>
  <c r="AE146" i="16"/>
  <c r="AL146" i="16" s="1"/>
  <c r="AE147" i="16"/>
  <c r="AL147" i="16" s="1"/>
  <c r="AE148" i="16"/>
  <c r="AL148" i="16" s="1"/>
  <c r="AE149" i="16"/>
  <c r="AL149" i="16" s="1"/>
  <c r="AE150" i="16"/>
  <c r="AL150" i="16" s="1"/>
  <c r="AE151" i="16"/>
  <c r="AL151" i="16" s="1"/>
  <c r="AE152" i="16"/>
  <c r="AL152" i="16" s="1"/>
  <c r="AE153" i="16"/>
  <c r="AL153" i="16" s="1"/>
  <c r="AE154" i="16"/>
  <c r="AL154" i="16" s="1"/>
  <c r="AE155" i="16"/>
  <c r="AL155" i="16" s="1"/>
  <c r="AE156" i="16"/>
  <c r="AL156" i="16" s="1"/>
  <c r="AE157" i="16"/>
  <c r="AL157" i="16" s="1"/>
  <c r="AE158" i="16"/>
  <c r="AL158" i="16" s="1"/>
  <c r="AE3" i="16"/>
  <c r="AL3" i="16" s="1"/>
  <c r="AE4" i="16"/>
  <c r="AL4" i="16" s="1"/>
  <c r="AE2" i="16"/>
  <c r="AL2" i="16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2" i="15"/>
  <c r="R9" i="16"/>
  <c r="AH9" i="16" s="1"/>
  <c r="R10" i="16"/>
  <c r="AH10" i="16" s="1"/>
  <c r="R11" i="16"/>
  <c r="AH11" i="16" s="1"/>
  <c r="R12" i="16"/>
  <c r="AH12" i="16" s="1"/>
  <c r="R13" i="16"/>
  <c r="AH13" i="16" s="1"/>
  <c r="R14" i="16"/>
  <c r="AH14" i="16" s="1"/>
  <c r="R15" i="16"/>
  <c r="AH15" i="16" s="1"/>
  <c r="R16" i="16"/>
  <c r="AH16" i="16" s="1"/>
  <c r="R17" i="16"/>
  <c r="AH17" i="16" s="1"/>
  <c r="R18" i="16"/>
  <c r="AH18" i="16" s="1"/>
  <c r="R19" i="16"/>
  <c r="AH19" i="16" s="1"/>
  <c r="R20" i="16"/>
  <c r="AH20" i="16" s="1"/>
  <c r="R21" i="16"/>
  <c r="AH21" i="16" s="1"/>
  <c r="R22" i="16"/>
  <c r="AH22" i="16" s="1"/>
  <c r="R23" i="16"/>
  <c r="AH23" i="16" s="1"/>
  <c r="R24" i="16"/>
  <c r="AH24" i="16" s="1"/>
  <c r="R25" i="16"/>
  <c r="AH25" i="16" s="1"/>
  <c r="R26" i="16"/>
  <c r="AH26" i="16" s="1"/>
  <c r="R27" i="16"/>
  <c r="AH27" i="16" s="1"/>
  <c r="R28" i="16"/>
  <c r="AH28" i="16" s="1"/>
  <c r="R29" i="16"/>
  <c r="AH29" i="16" s="1"/>
  <c r="R30" i="16"/>
  <c r="AH30" i="16" s="1"/>
  <c r="R31" i="16"/>
  <c r="AH31" i="16" s="1"/>
  <c r="R32" i="16"/>
  <c r="AH32" i="16" s="1"/>
  <c r="R33" i="16"/>
  <c r="AH33" i="16" s="1"/>
  <c r="R34" i="16"/>
  <c r="AH34" i="16" s="1"/>
  <c r="R35" i="16"/>
  <c r="AH35" i="16" s="1"/>
  <c r="R36" i="16"/>
  <c r="AH36" i="16" s="1"/>
  <c r="R37" i="16"/>
  <c r="AH37" i="16" s="1"/>
  <c r="R38" i="16"/>
  <c r="AH38" i="16" s="1"/>
  <c r="R39" i="16"/>
  <c r="AH39" i="16" s="1"/>
  <c r="R40" i="16"/>
  <c r="AH40" i="16" s="1"/>
  <c r="R41" i="16"/>
  <c r="AH41" i="16" s="1"/>
  <c r="R42" i="16"/>
  <c r="AH42" i="16" s="1"/>
  <c r="R43" i="16"/>
  <c r="AH43" i="16" s="1"/>
  <c r="R44" i="16"/>
  <c r="AH44" i="16" s="1"/>
  <c r="R45" i="16"/>
  <c r="AH45" i="16" s="1"/>
  <c r="R46" i="16"/>
  <c r="AH46" i="16" s="1"/>
  <c r="R47" i="16"/>
  <c r="AH47" i="16" s="1"/>
  <c r="R48" i="16"/>
  <c r="AH48" i="16" s="1"/>
  <c r="R49" i="16"/>
  <c r="AH49" i="16" s="1"/>
  <c r="R50" i="16"/>
  <c r="AH50" i="16" s="1"/>
  <c r="R51" i="16"/>
  <c r="AH51" i="16" s="1"/>
  <c r="R52" i="16"/>
  <c r="AH52" i="16" s="1"/>
  <c r="R53" i="16"/>
  <c r="AH53" i="16" s="1"/>
  <c r="R54" i="16"/>
  <c r="AH54" i="16" s="1"/>
  <c r="R55" i="16"/>
  <c r="AH55" i="16" s="1"/>
  <c r="R56" i="16"/>
  <c r="AH56" i="16" s="1"/>
  <c r="R57" i="16"/>
  <c r="AH57" i="16" s="1"/>
  <c r="R58" i="16"/>
  <c r="AH58" i="16" s="1"/>
  <c r="R59" i="16"/>
  <c r="AH59" i="16" s="1"/>
  <c r="R60" i="16"/>
  <c r="AH60" i="16" s="1"/>
  <c r="R61" i="16"/>
  <c r="AH61" i="16" s="1"/>
  <c r="R62" i="16"/>
  <c r="AH62" i="16" s="1"/>
  <c r="R63" i="16"/>
  <c r="AH63" i="16" s="1"/>
  <c r="R64" i="16"/>
  <c r="AH64" i="16" s="1"/>
  <c r="R65" i="16"/>
  <c r="AH65" i="16" s="1"/>
  <c r="R66" i="16"/>
  <c r="AH66" i="16" s="1"/>
  <c r="R67" i="16"/>
  <c r="AH67" i="16" s="1"/>
  <c r="R68" i="16"/>
  <c r="AH68" i="16" s="1"/>
  <c r="R69" i="16"/>
  <c r="AH69" i="16" s="1"/>
  <c r="R70" i="16"/>
  <c r="AH70" i="16" s="1"/>
  <c r="R71" i="16"/>
  <c r="AH71" i="16" s="1"/>
  <c r="R72" i="16"/>
  <c r="AH72" i="16" s="1"/>
  <c r="R73" i="16"/>
  <c r="AH73" i="16" s="1"/>
  <c r="R74" i="16"/>
  <c r="AH74" i="16" s="1"/>
  <c r="R75" i="16"/>
  <c r="AH75" i="16" s="1"/>
  <c r="R76" i="16"/>
  <c r="AH76" i="16" s="1"/>
  <c r="R77" i="16"/>
  <c r="AH77" i="16" s="1"/>
  <c r="R78" i="16"/>
  <c r="AH78" i="16" s="1"/>
  <c r="R79" i="16"/>
  <c r="AH79" i="16" s="1"/>
  <c r="R80" i="16"/>
  <c r="AH80" i="16" s="1"/>
  <c r="R81" i="16"/>
  <c r="AH81" i="16" s="1"/>
  <c r="R82" i="16"/>
  <c r="AH82" i="16" s="1"/>
  <c r="R83" i="16"/>
  <c r="AH83" i="16" s="1"/>
  <c r="R84" i="16"/>
  <c r="AH84" i="16" s="1"/>
  <c r="R85" i="16"/>
  <c r="AH85" i="16" s="1"/>
  <c r="R86" i="16"/>
  <c r="AH86" i="16" s="1"/>
  <c r="R87" i="16"/>
  <c r="AH87" i="16" s="1"/>
  <c r="R88" i="16"/>
  <c r="AH88" i="16" s="1"/>
  <c r="R89" i="16"/>
  <c r="AH89" i="16" s="1"/>
  <c r="R90" i="16"/>
  <c r="AH90" i="16" s="1"/>
  <c r="R91" i="16"/>
  <c r="AH91" i="16" s="1"/>
  <c r="R92" i="16"/>
  <c r="AH92" i="16" s="1"/>
  <c r="R93" i="16"/>
  <c r="AH93" i="16" s="1"/>
  <c r="R94" i="16"/>
  <c r="AH94" i="16" s="1"/>
  <c r="R95" i="16"/>
  <c r="AH95" i="16" s="1"/>
  <c r="R96" i="16"/>
  <c r="AH96" i="16" s="1"/>
  <c r="R97" i="16"/>
  <c r="AH97" i="16" s="1"/>
  <c r="R98" i="16"/>
  <c r="AH98" i="16" s="1"/>
  <c r="R99" i="16"/>
  <c r="AH99" i="16" s="1"/>
  <c r="R100" i="16"/>
  <c r="AH100" i="16" s="1"/>
  <c r="R101" i="16"/>
  <c r="AH101" i="16" s="1"/>
  <c r="R102" i="16"/>
  <c r="AH102" i="16" s="1"/>
  <c r="R103" i="16"/>
  <c r="AH103" i="16" s="1"/>
  <c r="R104" i="16"/>
  <c r="AH104" i="16" s="1"/>
  <c r="R105" i="16"/>
  <c r="AH105" i="16" s="1"/>
  <c r="R106" i="16"/>
  <c r="AH106" i="16" s="1"/>
  <c r="R107" i="16"/>
  <c r="AH107" i="16" s="1"/>
  <c r="R108" i="16"/>
  <c r="AH108" i="16" s="1"/>
  <c r="R109" i="16"/>
  <c r="AH109" i="16" s="1"/>
  <c r="R110" i="16"/>
  <c r="AH110" i="16" s="1"/>
  <c r="R111" i="16"/>
  <c r="AH111" i="16" s="1"/>
  <c r="R112" i="16"/>
  <c r="AH112" i="16" s="1"/>
  <c r="R113" i="16"/>
  <c r="AH113" i="16" s="1"/>
  <c r="R114" i="16"/>
  <c r="AH114" i="16" s="1"/>
  <c r="R115" i="16"/>
  <c r="AH115" i="16" s="1"/>
  <c r="R116" i="16"/>
  <c r="AH116" i="16" s="1"/>
  <c r="R117" i="16"/>
  <c r="AH117" i="16" s="1"/>
  <c r="R118" i="16"/>
  <c r="AH118" i="16" s="1"/>
  <c r="R119" i="16"/>
  <c r="AH119" i="16" s="1"/>
  <c r="R120" i="16"/>
  <c r="AH120" i="16" s="1"/>
  <c r="R121" i="16"/>
  <c r="AH121" i="16" s="1"/>
  <c r="R122" i="16"/>
  <c r="AH122" i="16" s="1"/>
  <c r="R123" i="16"/>
  <c r="AH123" i="16" s="1"/>
  <c r="R124" i="16"/>
  <c r="AH124" i="16" s="1"/>
  <c r="R125" i="16"/>
  <c r="AH125" i="16" s="1"/>
  <c r="R126" i="16"/>
  <c r="AH126" i="16" s="1"/>
  <c r="R127" i="16"/>
  <c r="AH127" i="16" s="1"/>
  <c r="R128" i="16"/>
  <c r="AH128" i="16" s="1"/>
  <c r="R129" i="16"/>
  <c r="AH129" i="16" s="1"/>
  <c r="R130" i="16"/>
  <c r="AH130" i="16" s="1"/>
  <c r="R131" i="16"/>
  <c r="AH131" i="16" s="1"/>
  <c r="R132" i="16"/>
  <c r="AH132" i="16" s="1"/>
  <c r="R133" i="16"/>
  <c r="AH133" i="16" s="1"/>
  <c r="R134" i="16"/>
  <c r="AH134" i="16" s="1"/>
  <c r="R135" i="16"/>
  <c r="AH135" i="16" s="1"/>
  <c r="R136" i="16"/>
  <c r="AH136" i="16" s="1"/>
  <c r="R137" i="16"/>
  <c r="AH137" i="16" s="1"/>
  <c r="R138" i="16"/>
  <c r="AH138" i="16" s="1"/>
  <c r="R139" i="16"/>
  <c r="AH139" i="16" s="1"/>
  <c r="R140" i="16"/>
  <c r="AH140" i="16" s="1"/>
  <c r="R141" i="16"/>
  <c r="AH141" i="16" s="1"/>
  <c r="R142" i="16"/>
  <c r="AH142" i="16" s="1"/>
  <c r="R143" i="16"/>
  <c r="AH143" i="16" s="1"/>
  <c r="R144" i="16"/>
  <c r="AH144" i="16" s="1"/>
  <c r="R145" i="16"/>
  <c r="AH145" i="16" s="1"/>
  <c r="R146" i="16"/>
  <c r="AH146" i="16" s="1"/>
  <c r="R147" i="16"/>
  <c r="AH147" i="16" s="1"/>
  <c r="R148" i="16"/>
  <c r="AH148" i="16" s="1"/>
  <c r="R149" i="16"/>
  <c r="AH149" i="16" s="1"/>
  <c r="R150" i="16"/>
  <c r="AH150" i="16" s="1"/>
  <c r="R151" i="16"/>
  <c r="AH151" i="16" s="1"/>
  <c r="R152" i="16"/>
  <c r="AH152" i="16" s="1"/>
  <c r="R153" i="16"/>
  <c r="AH153" i="16" s="1"/>
  <c r="R154" i="16"/>
  <c r="AH154" i="16" s="1"/>
  <c r="R155" i="16"/>
  <c r="AH155" i="16" s="1"/>
  <c r="R156" i="16"/>
  <c r="AH156" i="16" s="1"/>
  <c r="R157" i="16"/>
  <c r="AH157" i="16" s="1"/>
  <c r="R158" i="16"/>
  <c r="AH158" i="16" s="1"/>
  <c r="R8" i="16"/>
  <c r="AH8" i="16" s="1"/>
  <c r="R7" i="16"/>
  <c r="AH7" i="16" s="1"/>
  <c r="R6" i="16"/>
  <c r="AH6" i="16" s="1"/>
  <c r="R5" i="16"/>
  <c r="AH5" i="16" s="1"/>
  <c r="R4" i="16"/>
  <c r="AH4" i="16" s="1"/>
  <c r="R3" i="16"/>
  <c r="AH3" i="16" s="1"/>
  <c r="R2" i="16"/>
  <c r="AH2" i="16" s="1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AI28" i="16" s="1"/>
  <c r="O29" i="16"/>
  <c r="O30" i="16"/>
  <c r="O31" i="16"/>
  <c r="O32" i="16"/>
  <c r="O33" i="16"/>
  <c r="O34" i="16"/>
  <c r="O35" i="16"/>
  <c r="O36" i="16"/>
  <c r="AI36" i="16" s="1"/>
  <c r="O37" i="16"/>
  <c r="O38" i="16"/>
  <c r="O39" i="16"/>
  <c r="O40" i="16"/>
  <c r="O41" i="16"/>
  <c r="O42" i="16"/>
  <c r="AI42" i="16" s="1"/>
  <c r="O43" i="16"/>
  <c r="O44" i="16"/>
  <c r="AI44" i="16" s="1"/>
  <c r="O45" i="16"/>
  <c r="O46" i="16"/>
  <c r="O47" i="16"/>
  <c r="O48" i="16"/>
  <c r="O49" i="16"/>
  <c r="O50" i="16"/>
  <c r="AI50" i="16" s="1"/>
  <c r="O51" i="16"/>
  <c r="O52" i="16"/>
  <c r="AI52" i="16" s="1"/>
  <c r="O53" i="16"/>
  <c r="O54" i="16"/>
  <c r="O55" i="16"/>
  <c r="O56" i="16"/>
  <c r="O57" i="16"/>
  <c r="O58" i="16"/>
  <c r="O59" i="16"/>
  <c r="O60" i="16"/>
  <c r="AI60" i="16" s="1"/>
  <c r="O61" i="16"/>
  <c r="O62" i="16"/>
  <c r="O63" i="16"/>
  <c r="O64" i="16"/>
  <c r="O65" i="16"/>
  <c r="O66" i="16"/>
  <c r="AI66" i="16" s="1"/>
  <c r="O67" i="16"/>
  <c r="O68" i="16"/>
  <c r="O69" i="16"/>
  <c r="O70" i="16"/>
  <c r="O71" i="16"/>
  <c r="O72" i="16"/>
  <c r="O73" i="16"/>
  <c r="O74" i="16"/>
  <c r="O75" i="16"/>
  <c r="O76" i="16"/>
  <c r="AI76" i="16" s="1"/>
  <c r="O77" i="16"/>
  <c r="O78" i="16"/>
  <c r="O79" i="16"/>
  <c r="O80" i="16"/>
  <c r="O81" i="16"/>
  <c r="O82" i="16"/>
  <c r="AI82" i="16" s="1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AI106" i="16" s="1"/>
  <c r="O107" i="16"/>
  <c r="O108" i="16"/>
  <c r="AI108" i="16" s="1"/>
  <c r="O109" i="16"/>
  <c r="O110" i="16"/>
  <c r="O111" i="16"/>
  <c r="O112" i="16"/>
  <c r="O113" i="16"/>
  <c r="O114" i="16"/>
  <c r="AI114" i="16" s="1"/>
  <c r="O115" i="16"/>
  <c r="O116" i="16"/>
  <c r="AI116" i="16" s="1"/>
  <c r="O117" i="16"/>
  <c r="O118" i="16"/>
  <c r="O119" i="16"/>
  <c r="O120" i="16"/>
  <c r="O121" i="16"/>
  <c r="O122" i="16"/>
  <c r="O123" i="16"/>
  <c r="O124" i="16"/>
  <c r="AI124" i="16" s="1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AI138" i="16" s="1"/>
  <c r="O139" i="16"/>
  <c r="O140" i="16"/>
  <c r="O141" i="16"/>
  <c r="O142" i="16"/>
  <c r="O143" i="16"/>
  <c r="O144" i="16"/>
  <c r="O145" i="16"/>
  <c r="O146" i="16"/>
  <c r="O147" i="16"/>
  <c r="O148" i="16"/>
  <c r="AI148" i="16" s="1"/>
  <c r="O149" i="16"/>
  <c r="O150" i="16"/>
  <c r="O151" i="16"/>
  <c r="O152" i="16"/>
  <c r="O153" i="16"/>
  <c r="O154" i="16"/>
  <c r="AI154" i="16" s="1"/>
  <c r="O155" i="16"/>
  <c r="O156" i="16"/>
  <c r="AI156" i="16" s="1"/>
  <c r="O157" i="16"/>
  <c r="O158" i="16"/>
  <c r="O6" i="16"/>
  <c r="O5" i="16"/>
  <c r="O4" i="16"/>
  <c r="O3" i="16"/>
  <c r="AI3" i="16" s="1"/>
  <c r="O2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6" i="16"/>
  <c r="J5" i="16"/>
  <c r="J4" i="16"/>
  <c r="J3" i="16"/>
  <c r="J2" i="16"/>
  <c r="AL10" i="14"/>
  <c r="D2" i="13"/>
  <c r="D3" i="13"/>
  <c r="D4" i="13"/>
  <c r="D5" i="13"/>
  <c r="D6" i="13"/>
  <c r="D7" i="13"/>
  <c r="D8" i="13"/>
  <c r="D9" i="13"/>
  <c r="D10" i="13"/>
  <c r="AE3" i="14" s="1"/>
  <c r="AL3" i="14" s="1"/>
  <c r="D11" i="13"/>
  <c r="D12" i="13"/>
  <c r="D13" i="13"/>
  <c r="D14" i="13"/>
  <c r="D15" i="13"/>
  <c r="D16" i="13"/>
  <c r="D17" i="13"/>
  <c r="D18" i="13"/>
  <c r="AE11" i="14" s="1"/>
  <c r="AL11" i="14" s="1"/>
  <c r="D19" i="13"/>
  <c r="D20" i="13"/>
  <c r="D21" i="13"/>
  <c r="D22" i="13"/>
  <c r="D23" i="13"/>
  <c r="D24" i="13"/>
  <c r="D25" i="13"/>
  <c r="D26" i="13"/>
  <c r="AE19" i="14" s="1"/>
  <c r="AL19" i="14" s="1"/>
  <c r="D27" i="13"/>
  <c r="D28" i="13"/>
  <c r="D29" i="13"/>
  <c r="D30" i="13"/>
  <c r="D31" i="13"/>
  <c r="D32" i="13"/>
  <c r="D33" i="13"/>
  <c r="D34" i="13"/>
  <c r="AE24" i="14" s="1"/>
  <c r="AL24" i="14" s="1"/>
  <c r="D35" i="13"/>
  <c r="D36" i="13"/>
  <c r="D37" i="13"/>
  <c r="D38" i="13"/>
  <c r="D39" i="13"/>
  <c r="D40" i="13"/>
  <c r="D41" i="13"/>
  <c r="D42" i="13"/>
  <c r="AE28" i="14" s="1"/>
  <c r="AL28" i="14" s="1"/>
  <c r="D43" i="13"/>
  <c r="D44" i="13"/>
  <c r="D45" i="13"/>
  <c r="D46" i="13"/>
  <c r="D47" i="13"/>
  <c r="D48" i="13"/>
  <c r="D49" i="13"/>
  <c r="D50" i="13"/>
  <c r="AE36" i="14" s="1"/>
  <c r="AL36" i="14" s="1"/>
  <c r="D51" i="13"/>
  <c r="D52" i="13"/>
  <c r="D53" i="13"/>
  <c r="D54" i="13"/>
  <c r="D55" i="13"/>
  <c r="D56" i="13"/>
  <c r="D57" i="13"/>
  <c r="D58" i="13"/>
  <c r="AE39" i="14" s="1"/>
  <c r="AL39" i="14" s="1"/>
  <c r="D59" i="13"/>
  <c r="D60" i="13"/>
  <c r="D61" i="13"/>
  <c r="D62" i="13"/>
  <c r="D63" i="13"/>
  <c r="D64" i="13"/>
  <c r="D65" i="13"/>
  <c r="D66" i="13"/>
  <c r="AE45" i="14" s="1"/>
  <c r="AL45" i="14" s="1"/>
  <c r="D67" i="13"/>
  <c r="D68" i="13"/>
  <c r="D69" i="13"/>
  <c r="D70" i="13"/>
  <c r="D71" i="13"/>
  <c r="D72" i="13"/>
  <c r="D73" i="13"/>
  <c r="D74" i="13"/>
  <c r="AE49" i="14" s="1"/>
  <c r="AL49" i="14" s="1"/>
  <c r="D75" i="13"/>
  <c r="D76" i="13"/>
  <c r="D77" i="13"/>
  <c r="D78" i="13"/>
  <c r="D79" i="13"/>
  <c r="D80" i="13"/>
  <c r="D81" i="13"/>
  <c r="D82" i="13"/>
  <c r="AE54" i="14" s="1"/>
  <c r="AL54" i="14" s="1"/>
  <c r="D83" i="13"/>
  <c r="D84" i="13"/>
  <c r="D85" i="13"/>
  <c r="D86" i="13"/>
  <c r="D87" i="13"/>
  <c r="D88" i="13"/>
  <c r="D89" i="13"/>
  <c r="D90" i="13"/>
  <c r="AE59" i="14" s="1"/>
  <c r="AL59" i="14" s="1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AE67" i="14" s="1"/>
  <c r="AL67" i="14" s="1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AE70" i="14" s="1"/>
  <c r="AL70" i="14" s="1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AE75" i="14" s="1"/>
  <c r="AL75" i="14" s="1"/>
  <c r="D139" i="13"/>
  <c r="D140" i="13"/>
  <c r="D141" i="13"/>
  <c r="D142" i="13"/>
  <c r="D143" i="13"/>
  <c r="D144" i="13"/>
  <c r="D145" i="13"/>
  <c r="D146" i="13"/>
  <c r="AE81" i="14" s="1"/>
  <c r="AL81" i="14" s="1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AE94" i="14" s="1"/>
  <c r="AL94" i="14" s="1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AE102" i="14" s="1"/>
  <c r="AL102" i="14" s="1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AE107" i="14" s="1"/>
  <c r="AL107" i="14" s="1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AE122" i="14" s="1"/>
  <c r="AL122" i="14" s="1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AE128" i="14" s="1"/>
  <c r="AL128" i="14" s="1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AE6" i="14"/>
  <c r="AL6" i="14" s="1"/>
  <c r="AE14" i="14"/>
  <c r="AL14" i="14" s="1"/>
  <c r="AE18" i="14"/>
  <c r="AL18" i="14" s="1"/>
  <c r="AE23" i="14"/>
  <c r="AL23" i="14" s="1"/>
  <c r="AE27" i="14"/>
  <c r="AL27" i="14" s="1"/>
  <c r="AE35" i="14"/>
  <c r="AL35" i="14" s="1"/>
  <c r="AE44" i="14"/>
  <c r="AL44" i="14" s="1"/>
  <c r="AE72" i="14"/>
  <c r="AL72" i="14" s="1"/>
  <c r="AE80" i="14"/>
  <c r="AL80" i="14" s="1"/>
  <c r="AE87" i="14"/>
  <c r="AL87" i="14" s="1"/>
  <c r="AE90" i="14"/>
  <c r="AL90" i="14" s="1"/>
  <c r="AE93" i="14"/>
  <c r="AL93" i="14" s="1"/>
  <c r="AE101" i="14"/>
  <c r="AL101" i="14" s="1"/>
  <c r="AE110" i="14"/>
  <c r="AL110" i="14" s="1"/>
  <c r="AE114" i="14"/>
  <c r="AL114" i="14" s="1"/>
  <c r="AE127" i="14"/>
  <c r="AL127" i="14" s="1"/>
  <c r="AE131" i="14"/>
  <c r="AL131" i="14" s="1"/>
  <c r="R9" i="14"/>
  <c r="AH9" i="14" s="1"/>
  <c r="R10" i="14"/>
  <c r="AH10" i="14" s="1"/>
  <c r="R11" i="14"/>
  <c r="AH11" i="14" s="1"/>
  <c r="R12" i="14"/>
  <c r="AH12" i="14" s="1"/>
  <c r="R13" i="14"/>
  <c r="AH13" i="14" s="1"/>
  <c r="R14" i="14"/>
  <c r="AH14" i="14" s="1"/>
  <c r="R15" i="14"/>
  <c r="AH15" i="14" s="1"/>
  <c r="R16" i="14"/>
  <c r="AH16" i="14" s="1"/>
  <c r="R17" i="14"/>
  <c r="AH17" i="14" s="1"/>
  <c r="R18" i="14"/>
  <c r="AH18" i="14" s="1"/>
  <c r="R19" i="14"/>
  <c r="AH19" i="14" s="1"/>
  <c r="R20" i="14"/>
  <c r="AH20" i="14" s="1"/>
  <c r="R21" i="14"/>
  <c r="AH21" i="14" s="1"/>
  <c r="R22" i="14"/>
  <c r="AH22" i="14" s="1"/>
  <c r="R23" i="14"/>
  <c r="AH23" i="14" s="1"/>
  <c r="R24" i="14"/>
  <c r="AH24" i="14" s="1"/>
  <c r="R25" i="14"/>
  <c r="AH25" i="14" s="1"/>
  <c r="R26" i="14"/>
  <c r="AH26" i="14" s="1"/>
  <c r="R27" i="14"/>
  <c r="AH27" i="14" s="1"/>
  <c r="R28" i="14"/>
  <c r="AH28" i="14" s="1"/>
  <c r="R29" i="14"/>
  <c r="AH29" i="14" s="1"/>
  <c r="R30" i="14"/>
  <c r="AH30" i="14" s="1"/>
  <c r="R31" i="14"/>
  <c r="AH31" i="14" s="1"/>
  <c r="R32" i="14"/>
  <c r="AH32" i="14" s="1"/>
  <c r="R33" i="14"/>
  <c r="AH33" i="14" s="1"/>
  <c r="R34" i="14"/>
  <c r="AH34" i="14" s="1"/>
  <c r="R35" i="14"/>
  <c r="AH35" i="14" s="1"/>
  <c r="R36" i="14"/>
  <c r="AH36" i="14" s="1"/>
  <c r="R37" i="14"/>
  <c r="AH37" i="14" s="1"/>
  <c r="R38" i="14"/>
  <c r="AH38" i="14" s="1"/>
  <c r="R39" i="14"/>
  <c r="AH39" i="14" s="1"/>
  <c r="R40" i="14"/>
  <c r="AH40" i="14" s="1"/>
  <c r="R41" i="14"/>
  <c r="AH41" i="14" s="1"/>
  <c r="R42" i="14"/>
  <c r="AH42" i="14" s="1"/>
  <c r="R43" i="14"/>
  <c r="AH43" i="14" s="1"/>
  <c r="R44" i="14"/>
  <c r="AH44" i="14" s="1"/>
  <c r="R45" i="14"/>
  <c r="AH45" i="14" s="1"/>
  <c r="R46" i="14"/>
  <c r="AH46" i="14" s="1"/>
  <c r="R47" i="14"/>
  <c r="AH47" i="14" s="1"/>
  <c r="R48" i="14"/>
  <c r="AH48" i="14" s="1"/>
  <c r="R49" i="14"/>
  <c r="AH49" i="14" s="1"/>
  <c r="R50" i="14"/>
  <c r="AH50" i="14" s="1"/>
  <c r="R51" i="14"/>
  <c r="AH51" i="14" s="1"/>
  <c r="R52" i="14"/>
  <c r="AH52" i="14" s="1"/>
  <c r="R53" i="14"/>
  <c r="AH53" i="14" s="1"/>
  <c r="R54" i="14"/>
  <c r="AH54" i="14" s="1"/>
  <c r="R55" i="14"/>
  <c r="AH55" i="14" s="1"/>
  <c r="R56" i="14"/>
  <c r="AH56" i="14" s="1"/>
  <c r="R57" i="14"/>
  <c r="AH57" i="14" s="1"/>
  <c r="R58" i="14"/>
  <c r="AH58" i="14" s="1"/>
  <c r="R59" i="14"/>
  <c r="AH59" i="14" s="1"/>
  <c r="R60" i="14"/>
  <c r="AH60" i="14" s="1"/>
  <c r="R61" i="14"/>
  <c r="AH61" i="14" s="1"/>
  <c r="R62" i="14"/>
  <c r="AH62" i="14" s="1"/>
  <c r="R63" i="14"/>
  <c r="AH63" i="14" s="1"/>
  <c r="R64" i="14"/>
  <c r="AH64" i="14" s="1"/>
  <c r="R65" i="14"/>
  <c r="AH65" i="14" s="1"/>
  <c r="R66" i="14"/>
  <c r="AH66" i="14" s="1"/>
  <c r="R67" i="14"/>
  <c r="AH67" i="14" s="1"/>
  <c r="R68" i="14"/>
  <c r="AH68" i="14" s="1"/>
  <c r="R69" i="14"/>
  <c r="AH69" i="14" s="1"/>
  <c r="R70" i="14"/>
  <c r="AH70" i="14" s="1"/>
  <c r="R71" i="14"/>
  <c r="AH71" i="14" s="1"/>
  <c r="R72" i="14"/>
  <c r="AH72" i="14" s="1"/>
  <c r="R73" i="14"/>
  <c r="AH73" i="14" s="1"/>
  <c r="R74" i="14"/>
  <c r="AH74" i="14" s="1"/>
  <c r="R75" i="14"/>
  <c r="AH75" i="14" s="1"/>
  <c r="R76" i="14"/>
  <c r="AH76" i="14" s="1"/>
  <c r="R77" i="14"/>
  <c r="AH77" i="14" s="1"/>
  <c r="R78" i="14"/>
  <c r="AH78" i="14" s="1"/>
  <c r="R79" i="14"/>
  <c r="AH79" i="14" s="1"/>
  <c r="R80" i="14"/>
  <c r="AH80" i="14" s="1"/>
  <c r="R81" i="14"/>
  <c r="AH81" i="14" s="1"/>
  <c r="R82" i="14"/>
  <c r="AH82" i="14" s="1"/>
  <c r="R83" i="14"/>
  <c r="AH83" i="14" s="1"/>
  <c r="R84" i="14"/>
  <c r="AH84" i="14" s="1"/>
  <c r="R85" i="14"/>
  <c r="AH85" i="14" s="1"/>
  <c r="R86" i="14"/>
  <c r="AH86" i="14" s="1"/>
  <c r="R87" i="14"/>
  <c r="AH87" i="14" s="1"/>
  <c r="R88" i="14"/>
  <c r="AH88" i="14" s="1"/>
  <c r="R89" i="14"/>
  <c r="AH89" i="14" s="1"/>
  <c r="R90" i="14"/>
  <c r="AH90" i="14" s="1"/>
  <c r="R91" i="14"/>
  <c r="AH91" i="14" s="1"/>
  <c r="R92" i="14"/>
  <c r="AH92" i="14" s="1"/>
  <c r="R93" i="14"/>
  <c r="AH93" i="14" s="1"/>
  <c r="R94" i="14"/>
  <c r="AH94" i="14" s="1"/>
  <c r="R95" i="14"/>
  <c r="AH95" i="14" s="1"/>
  <c r="R96" i="14"/>
  <c r="AH96" i="14" s="1"/>
  <c r="R97" i="14"/>
  <c r="AH97" i="14" s="1"/>
  <c r="R98" i="14"/>
  <c r="AH98" i="14" s="1"/>
  <c r="R99" i="14"/>
  <c r="AH99" i="14" s="1"/>
  <c r="R100" i="14"/>
  <c r="AH100" i="14" s="1"/>
  <c r="R101" i="14"/>
  <c r="AH101" i="14" s="1"/>
  <c r="R102" i="14"/>
  <c r="AH102" i="14" s="1"/>
  <c r="R103" i="14"/>
  <c r="AH103" i="14" s="1"/>
  <c r="R104" i="14"/>
  <c r="AH104" i="14" s="1"/>
  <c r="R105" i="14"/>
  <c r="AH105" i="14" s="1"/>
  <c r="R106" i="14"/>
  <c r="AH106" i="14" s="1"/>
  <c r="R107" i="14"/>
  <c r="AH107" i="14" s="1"/>
  <c r="R108" i="14"/>
  <c r="AH108" i="14" s="1"/>
  <c r="R109" i="14"/>
  <c r="AH109" i="14" s="1"/>
  <c r="R110" i="14"/>
  <c r="AH110" i="14" s="1"/>
  <c r="R111" i="14"/>
  <c r="AH111" i="14" s="1"/>
  <c r="R112" i="14"/>
  <c r="AH112" i="14" s="1"/>
  <c r="R113" i="14"/>
  <c r="AH113" i="14" s="1"/>
  <c r="R114" i="14"/>
  <c r="AH114" i="14" s="1"/>
  <c r="R115" i="14"/>
  <c r="AH115" i="14" s="1"/>
  <c r="R116" i="14"/>
  <c r="AH116" i="14" s="1"/>
  <c r="R117" i="14"/>
  <c r="AH117" i="14" s="1"/>
  <c r="R118" i="14"/>
  <c r="AH118" i="14" s="1"/>
  <c r="R119" i="14"/>
  <c r="AH119" i="14" s="1"/>
  <c r="R120" i="14"/>
  <c r="AH120" i="14" s="1"/>
  <c r="R121" i="14"/>
  <c r="AH121" i="14" s="1"/>
  <c r="R122" i="14"/>
  <c r="AH122" i="14" s="1"/>
  <c r="R123" i="14"/>
  <c r="AH123" i="14" s="1"/>
  <c r="R124" i="14"/>
  <c r="AH124" i="14" s="1"/>
  <c r="R125" i="14"/>
  <c r="AH125" i="14" s="1"/>
  <c r="R126" i="14"/>
  <c r="AH126" i="14" s="1"/>
  <c r="R127" i="14"/>
  <c r="AH127" i="14" s="1"/>
  <c r="R128" i="14"/>
  <c r="AH128" i="14" s="1"/>
  <c r="R129" i="14"/>
  <c r="AH129" i="14" s="1"/>
  <c r="R130" i="14"/>
  <c r="AH130" i="14" s="1"/>
  <c r="R131" i="14"/>
  <c r="AH131" i="14" s="1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AI30" i="14" s="1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AI51" i="14" s="1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AI83" i="14" s="1"/>
  <c r="O84" i="14"/>
  <c r="O85" i="14"/>
  <c r="O86" i="14"/>
  <c r="O87" i="14"/>
  <c r="O88" i="14"/>
  <c r="O89" i="14"/>
  <c r="O90" i="14"/>
  <c r="O91" i="14"/>
  <c r="AI91" i="14" s="1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AI123" i="14" s="1"/>
  <c r="O124" i="14"/>
  <c r="O125" i="14"/>
  <c r="O126" i="14"/>
  <c r="O127" i="14"/>
  <c r="O128" i="14"/>
  <c r="O129" i="14"/>
  <c r="O130" i="14"/>
  <c r="O131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R8" i="14"/>
  <c r="AH8" i="14" s="1"/>
  <c r="R7" i="14"/>
  <c r="AH7" i="14" s="1"/>
  <c r="R6" i="14"/>
  <c r="AH6" i="14" s="1"/>
  <c r="R5" i="14"/>
  <c r="AH5" i="14" s="1"/>
  <c r="R4" i="14"/>
  <c r="AH4" i="14" s="1"/>
  <c r="R3" i="14"/>
  <c r="AH3" i="14" s="1"/>
  <c r="R2" i="14"/>
  <c r="AH2" i="14" s="1"/>
  <c r="O8" i="14"/>
  <c r="AI8" i="14" s="1"/>
  <c r="O7" i="14"/>
  <c r="O6" i="14"/>
  <c r="O5" i="14"/>
  <c r="O4" i="14"/>
  <c r="O3" i="14"/>
  <c r="O2" i="14"/>
  <c r="J8" i="14"/>
  <c r="J7" i="14"/>
  <c r="J6" i="14"/>
  <c r="J5" i="14"/>
  <c r="J4" i="14"/>
  <c r="J3" i="14"/>
  <c r="J2" i="14"/>
  <c r="AL11" i="7"/>
  <c r="R9" i="7"/>
  <c r="AH9" i="7" s="1"/>
  <c r="R10" i="7"/>
  <c r="AH10" i="7" s="1"/>
  <c r="R11" i="7"/>
  <c r="AH11" i="7" s="1"/>
  <c r="R12" i="7"/>
  <c r="AH12" i="7" s="1"/>
  <c r="R13" i="7"/>
  <c r="AH13" i="7" s="1"/>
  <c r="R14" i="7"/>
  <c r="AH14" i="7" s="1"/>
  <c r="R15" i="7"/>
  <c r="AH15" i="7" s="1"/>
  <c r="R16" i="7"/>
  <c r="AH16" i="7" s="1"/>
  <c r="R17" i="7"/>
  <c r="AH17" i="7" s="1"/>
  <c r="R18" i="7"/>
  <c r="AH18" i="7" s="1"/>
  <c r="R19" i="7"/>
  <c r="AH19" i="7" s="1"/>
  <c r="R20" i="7"/>
  <c r="AH20" i="7" s="1"/>
  <c r="R21" i="7"/>
  <c r="AH21" i="7" s="1"/>
  <c r="R22" i="7"/>
  <c r="AH22" i="7" s="1"/>
  <c r="R23" i="7"/>
  <c r="AH23" i="7" s="1"/>
  <c r="R24" i="7"/>
  <c r="AH24" i="7" s="1"/>
  <c r="R25" i="7"/>
  <c r="AH25" i="7" s="1"/>
  <c r="R26" i="7"/>
  <c r="AH26" i="7" s="1"/>
  <c r="R27" i="7"/>
  <c r="AH27" i="7" s="1"/>
  <c r="R28" i="7"/>
  <c r="AH28" i="7" s="1"/>
  <c r="R29" i="7"/>
  <c r="AH29" i="7" s="1"/>
  <c r="R30" i="7"/>
  <c r="AH30" i="7" s="1"/>
  <c r="R31" i="7"/>
  <c r="AH31" i="7" s="1"/>
  <c r="R32" i="7"/>
  <c r="AH32" i="7" s="1"/>
  <c r="R33" i="7"/>
  <c r="AH33" i="7" s="1"/>
  <c r="R34" i="7"/>
  <c r="AH34" i="7" s="1"/>
  <c r="R35" i="7"/>
  <c r="AH35" i="7" s="1"/>
  <c r="R36" i="7"/>
  <c r="AH36" i="7" s="1"/>
  <c r="R37" i="7"/>
  <c r="AH37" i="7" s="1"/>
  <c r="R38" i="7"/>
  <c r="AH38" i="7" s="1"/>
  <c r="R39" i="7"/>
  <c r="AH39" i="7" s="1"/>
  <c r="R40" i="7"/>
  <c r="AH40" i="7" s="1"/>
  <c r="R41" i="7"/>
  <c r="AH41" i="7" s="1"/>
  <c r="R42" i="7"/>
  <c r="AH42" i="7" s="1"/>
  <c r="R43" i="7"/>
  <c r="AH43" i="7" s="1"/>
  <c r="R44" i="7"/>
  <c r="AH44" i="7" s="1"/>
  <c r="R45" i="7"/>
  <c r="AH45" i="7" s="1"/>
  <c r="R46" i="7"/>
  <c r="AH46" i="7" s="1"/>
  <c r="R47" i="7"/>
  <c r="AH47" i="7" s="1"/>
  <c r="R48" i="7"/>
  <c r="AH48" i="7" s="1"/>
  <c r="R49" i="7"/>
  <c r="AH49" i="7" s="1"/>
  <c r="R50" i="7"/>
  <c r="AH50" i="7" s="1"/>
  <c r="R51" i="7"/>
  <c r="AH51" i="7" s="1"/>
  <c r="R52" i="7"/>
  <c r="AH52" i="7" s="1"/>
  <c r="R53" i="7"/>
  <c r="AH53" i="7" s="1"/>
  <c r="R54" i="7"/>
  <c r="AH54" i="7" s="1"/>
  <c r="R55" i="7"/>
  <c r="AH55" i="7" s="1"/>
  <c r="R56" i="7"/>
  <c r="AH56" i="7" s="1"/>
  <c r="R57" i="7"/>
  <c r="AH57" i="7" s="1"/>
  <c r="R58" i="7"/>
  <c r="AH58" i="7" s="1"/>
  <c r="R59" i="7"/>
  <c r="AH59" i="7" s="1"/>
  <c r="R60" i="7"/>
  <c r="AH60" i="7" s="1"/>
  <c r="R61" i="7"/>
  <c r="AH61" i="7" s="1"/>
  <c r="R62" i="7"/>
  <c r="AH62" i="7" s="1"/>
  <c r="R63" i="7"/>
  <c r="AH63" i="7" s="1"/>
  <c r="R64" i="7"/>
  <c r="AH64" i="7" s="1"/>
  <c r="R65" i="7"/>
  <c r="AH65" i="7" s="1"/>
  <c r="R66" i="7"/>
  <c r="AH66" i="7" s="1"/>
  <c r="R67" i="7"/>
  <c r="AH67" i="7" s="1"/>
  <c r="R68" i="7"/>
  <c r="AH68" i="7" s="1"/>
  <c r="R69" i="7"/>
  <c r="AH69" i="7" s="1"/>
  <c r="R70" i="7"/>
  <c r="AH70" i="7" s="1"/>
  <c r="R71" i="7"/>
  <c r="AH71" i="7" s="1"/>
  <c r="R72" i="7"/>
  <c r="AH72" i="7" s="1"/>
  <c r="R73" i="7"/>
  <c r="AH73" i="7" s="1"/>
  <c r="R74" i="7"/>
  <c r="AH74" i="7" s="1"/>
  <c r="R75" i="7"/>
  <c r="AH75" i="7" s="1"/>
  <c r="R76" i="7"/>
  <c r="AH76" i="7" s="1"/>
  <c r="R77" i="7"/>
  <c r="AH77" i="7" s="1"/>
  <c r="R78" i="7"/>
  <c r="AH78" i="7" s="1"/>
  <c r="R79" i="7"/>
  <c r="AH79" i="7" s="1"/>
  <c r="R80" i="7"/>
  <c r="AH80" i="7" s="1"/>
  <c r="R81" i="7"/>
  <c r="AH81" i="7" s="1"/>
  <c r="R82" i="7"/>
  <c r="AH82" i="7" s="1"/>
  <c r="R83" i="7"/>
  <c r="AH83" i="7" s="1"/>
  <c r="R84" i="7"/>
  <c r="AH84" i="7" s="1"/>
  <c r="R85" i="7"/>
  <c r="AH85" i="7" s="1"/>
  <c r="R86" i="7"/>
  <c r="AH86" i="7" s="1"/>
  <c r="R87" i="7"/>
  <c r="AH87" i="7" s="1"/>
  <c r="R88" i="7"/>
  <c r="AH88" i="7" s="1"/>
  <c r="R89" i="7"/>
  <c r="AH89" i="7" s="1"/>
  <c r="R90" i="7"/>
  <c r="AH90" i="7" s="1"/>
  <c r="R91" i="7"/>
  <c r="AH91" i="7" s="1"/>
  <c r="R92" i="7"/>
  <c r="AH92" i="7" s="1"/>
  <c r="R93" i="7"/>
  <c r="AH93" i="7" s="1"/>
  <c r="R94" i="7"/>
  <c r="AH94" i="7" s="1"/>
  <c r="R95" i="7"/>
  <c r="AH95" i="7" s="1"/>
  <c r="R96" i="7"/>
  <c r="AH96" i="7" s="1"/>
  <c r="R97" i="7"/>
  <c r="AH97" i="7" s="1"/>
  <c r="R98" i="7"/>
  <c r="AH98" i="7" s="1"/>
  <c r="R99" i="7"/>
  <c r="AH99" i="7" s="1"/>
  <c r="R100" i="7"/>
  <c r="AH100" i="7" s="1"/>
  <c r="R101" i="7"/>
  <c r="AH101" i="7" s="1"/>
  <c r="R102" i="7"/>
  <c r="AH102" i="7" s="1"/>
  <c r="R103" i="7"/>
  <c r="AH103" i="7" s="1"/>
  <c r="R104" i="7"/>
  <c r="AH104" i="7" s="1"/>
  <c r="R105" i="7"/>
  <c r="AH105" i="7" s="1"/>
  <c r="R106" i="7"/>
  <c r="AH106" i="7" s="1"/>
  <c r="R107" i="7"/>
  <c r="AH107" i="7" s="1"/>
  <c r="R108" i="7"/>
  <c r="AH108" i="7" s="1"/>
  <c r="R109" i="7"/>
  <c r="AH109" i="7" s="1"/>
  <c r="R110" i="7"/>
  <c r="AH110" i="7" s="1"/>
  <c r="R111" i="7"/>
  <c r="AH111" i="7" s="1"/>
  <c r="R112" i="7"/>
  <c r="AH112" i="7" s="1"/>
  <c r="R113" i="7"/>
  <c r="AH113" i="7" s="1"/>
  <c r="R114" i="7"/>
  <c r="AH114" i="7" s="1"/>
  <c r="R115" i="7"/>
  <c r="AH115" i="7" s="1"/>
  <c r="R116" i="7"/>
  <c r="AH116" i="7" s="1"/>
  <c r="R117" i="7"/>
  <c r="AH117" i="7" s="1"/>
  <c r="R118" i="7"/>
  <c r="AH118" i="7" s="1"/>
  <c r="R119" i="7"/>
  <c r="AH119" i="7" s="1"/>
  <c r="R120" i="7"/>
  <c r="AH120" i="7" s="1"/>
  <c r="R121" i="7"/>
  <c r="AH121" i="7" s="1"/>
  <c r="R122" i="7"/>
  <c r="AH122" i="7" s="1"/>
  <c r="R123" i="7"/>
  <c r="AH123" i="7" s="1"/>
  <c r="R124" i="7"/>
  <c r="AH124" i="7" s="1"/>
  <c r="R125" i="7"/>
  <c r="AH125" i="7" s="1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R8" i="7"/>
  <c r="AH8" i="7" s="1"/>
  <c r="R7" i="7"/>
  <c r="AH7" i="7" s="1"/>
  <c r="R6" i="7"/>
  <c r="AH6" i="7" s="1"/>
  <c r="R5" i="7"/>
  <c r="AH5" i="7" s="1"/>
  <c r="R4" i="7"/>
  <c r="AH4" i="7" s="1"/>
  <c r="R3" i="7"/>
  <c r="AH3" i="7" s="1"/>
  <c r="R2" i="7"/>
  <c r="AH2" i="7" s="1"/>
  <c r="O8" i="7"/>
  <c r="O7" i="7"/>
  <c r="O6" i="7"/>
  <c r="O5" i="7"/>
  <c r="O4" i="7"/>
  <c r="O3" i="7"/>
  <c r="O2" i="7"/>
  <c r="J8" i="7"/>
  <c r="J7" i="7"/>
  <c r="J6" i="7"/>
  <c r="J5" i="7"/>
  <c r="J4" i="7"/>
  <c r="J3" i="7"/>
  <c r="J2" i="7"/>
  <c r="AL3" i="6"/>
  <c r="AL4" i="6"/>
  <c r="AL5" i="6"/>
  <c r="AL8" i="6"/>
  <c r="AL9" i="6"/>
  <c r="AL10" i="6"/>
  <c r="AL11" i="6"/>
  <c r="AH78" i="6"/>
  <c r="R7" i="6"/>
  <c r="AH7" i="6" s="1"/>
  <c r="R8" i="6"/>
  <c r="AH8" i="6" s="1"/>
  <c r="R9" i="6"/>
  <c r="AH9" i="6" s="1"/>
  <c r="R10" i="6"/>
  <c r="AH10" i="6" s="1"/>
  <c r="R11" i="6"/>
  <c r="AH11" i="6" s="1"/>
  <c r="R12" i="6"/>
  <c r="AH12" i="6" s="1"/>
  <c r="R13" i="6"/>
  <c r="AH13" i="6" s="1"/>
  <c r="R14" i="6"/>
  <c r="AH14" i="6" s="1"/>
  <c r="R15" i="6"/>
  <c r="AH15" i="6" s="1"/>
  <c r="R16" i="6"/>
  <c r="AH16" i="6" s="1"/>
  <c r="R17" i="6"/>
  <c r="AH17" i="6" s="1"/>
  <c r="R18" i="6"/>
  <c r="AH18" i="6" s="1"/>
  <c r="R19" i="6"/>
  <c r="AH19" i="6" s="1"/>
  <c r="R20" i="6"/>
  <c r="AH20" i="6" s="1"/>
  <c r="R21" i="6"/>
  <c r="AH21" i="6" s="1"/>
  <c r="R22" i="6"/>
  <c r="AH22" i="6" s="1"/>
  <c r="R23" i="6"/>
  <c r="AH23" i="6" s="1"/>
  <c r="R24" i="6"/>
  <c r="AH24" i="6" s="1"/>
  <c r="R25" i="6"/>
  <c r="AH25" i="6" s="1"/>
  <c r="R26" i="6"/>
  <c r="AH26" i="6" s="1"/>
  <c r="R27" i="6"/>
  <c r="AH27" i="6" s="1"/>
  <c r="R28" i="6"/>
  <c r="AH28" i="6" s="1"/>
  <c r="R29" i="6"/>
  <c r="AH29" i="6" s="1"/>
  <c r="R30" i="6"/>
  <c r="AH30" i="6" s="1"/>
  <c r="R31" i="6"/>
  <c r="AH31" i="6" s="1"/>
  <c r="R32" i="6"/>
  <c r="AH32" i="6" s="1"/>
  <c r="R33" i="6"/>
  <c r="AH33" i="6" s="1"/>
  <c r="R34" i="6"/>
  <c r="AH34" i="6" s="1"/>
  <c r="R35" i="6"/>
  <c r="AH35" i="6" s="1"/>
  <c r="R36" i="6"/>
  <c r="AH36" i="6" s="1"/>
  <c r="R37" i="6"/>
  <c r="AH37" i="6" s="1"/>
  <c r="R38" i="6"/>
  <c r="AH38" i="6" s="1"/>
  <c r="R39" i="6"/>
  <c r="AH39" i="6" s="1"/>
  <c r="R40" i="6"/>
  <c r="AH40" i="6" s="1"/>
  <c r="R41" i="6"/>
  <c r="AH41" i="6" s="1"/>
  <c r="R42" i="6"/>
  <c r="AH42" i="6" s="1"/>
  <c r="R43" i="6"/>
  <c r="AH43" i="6" s="1"/>
  <c r="R44" i="6"/>
  <c r="AH44" i="6" s="1"/>
  <c r="R45" i="6"/>
  <c r="AH45" i="6" s="1"/>
  <c r="R46" i="6"/>
  <c r="AH46" i="6" s="1"/>
  <c r="R47" i="6"/>
  <c r="AH47" i="6" s="1"/>
  <c r="R48" i="6"/>
  <c r="AH48" i="6" s="1"/>
  <c r="R49" i="6"/>
  <c r="AH49" i="6" s="1"/>
  <c r="R50" i="6"/>
  <c r="AH50" i="6" s="1"/>
  <c r="R51" i="6"/>
  <c r="AH51" i="6" s="1"/>
  <c r="R52" i="6"/>
  <c r="AH52" i="6" s="1"/>
  <c r="R53" i="6"/>
  <c r="AH53" i="6" s="1"/>
  <c r="R54" i="6"/>
  <c r="AH54" i="6" s="1"/>
  <c r="R55" i="6"/>
  <c r="AH55" i="6" s="1"/>
  <c r="R56" i="6"/>
  <c r="AH56" i="6" s="1"/>
  <c r="R57" i="6"/>
  <c r="AH57" i="6" s="1"/>
  <c r="R58" i="6"/>
  <c r="AH58" i="6" s="1"/>
  <c r="R59" i="6"/>
  <c r="AH59" i="6" s="1"/>
  <c r="R60" i="6"/>
  <c r="AH60" i="6" s="1"/>
  <c r="R61" i="6"/>
  <c r="AH61" i="6" s="1"/>
  <c r="R62" i="6"/>
  <c r="AH62" i="6" s="1"/>
  <c r="R63" i="6"/>
  <c r="AH63" i="6" s="1"/>
  <c r="R64" i="6"/>
  <c r="AH64" i="6" s="1"/>
  <c r="R65" i="6"/>
  <c r="AH65" i="6" s="1"/>
  <c r="R66" i="6"/>
  <c r="AH66" i="6" s="1"/>
  <c r="R67" i="6"/>
  <c r="AH67" i="6" s="1"/>
  <c r="R68" i="6"/>
  <c r="AH68" i="6" s="1"/>
  <c r="R69" i="6"/>
  <c r="AH69" i="6" s="1"/>
  <c r="R70" i="6"/>
  <c r="AH70" i="6" s="1"/>
  <c r="R71" i="6"/>
  <c r="AH71" i="6" s="1"/>
  <c r="R72" i="6"/>
  <c r="AH72" i="6" s="1"/>
  <c r="R73" i="6"/>
  <c r="AH73" i="6" s="1"/>
  <c r="R74" i="6"/>
  <c r="AH74" i="6" s="1"/>
  <c r="R75" i="6"/>
  <c r="AH75" i="6" s="1"/>
  <c r="R76" i="6"/>
  <c r="AH76" i="6" s="1"/>
  <c r="R77" i="6"/>
  <c r="AH77" i="6" s="1"/>
  <c r="R78" i="6"/>
  <c r="R79" i="6"/>
  <c r="AH79" i="6" s="1"/>
  <c r="R80" i="6"/>
  <c r="AH80" i="6" s="1"/>
  <c r="R81" i="6"/>
  <c r="AH81" i="6" s="1"/>
  <c r="R82" i="6"/>
  <c r="AH82" i="6" s="1"/>
  <c r="R83" i="6"/>
  <c r="AH83" i="6" s="1"/>
  <c r="R84" i="6"/>
  <c r="AH84" i="6" s="1"/>
  <c r="R85" i="6"/>
  <c r="AH85" i="6" s="1"/>
  <c r="R86" i="6"/>
  <c r="AH86" i="6" s="1"/>
  <c r="R87" i="6"/>
  <c r="AH87" i="6" s="1"/>
  <c r="R88" i="6"/>
  <c r="AH88" i="6" s="1"/>
  <c r="R89" i="6"/>
  <c r="AH89" i="6" s="1"/>
  <c r="R90" i="6"/>
  <c r="AH90" i="6" s="1"/>
  <c r="R91" i="6"/>
  <c r="AH91" i="6" s="1"/>
  <c r="R92" i="6"/>
  <c r="AH92" i="6" s="1"/>
  <c r="R93" i="6"/>
  <c r="AH93" i="6" s="1"/>
  <c r="R94" i="6"/>
  <c r="AH94" i="6" s="1"/>
  <c r="R95" i="6"/>
  <c r="AH95" i="6" s="1"/>
  <c r="R96" i="6"/>
  <c r="AH96" i="6" s="1"/>
  <c r="R97" i="6"/>
  <c r="AH97" i="6" s="1"/>
  <c r="R98" i="6"/>
  <c r="AH98" i="6" s="1"/>
  <c r="R99" i="6"/>
  <c r="AH99" i="6" s="1"/>
  <c r="R100" i="6"/>
  <c r="AH100" i="6" s="1"/>
  <c r="R101" i="6"/>
  <c r="AH101" i="6" s="1"/>
  <c r="R102" i="6"/>
  <c r="AH102" i="6" s="1"/>
  <c r="R103" i="6"/>
  <c r="AH103" i="6" s="1"/>
  <c r="R104" i="6"/>
  <c r="AH104" i="6" s="1"/>
  <c r="R105" i="6"/>
  <c r="AH105" i="6" s="1"/>
  <c r="R106" i="6"/>
  <c r="AH106" i="6" s="1"/>
  <c r="R107" i="6"/>
  <c r="AH107" i="6" s="1"/>
  <c r="R108" i="6"/>
  <c r="AH108" i="6" s="1"/>
  <c r="R109" i="6"/>
  <c r="AH109" i="6" s="1"/>
  <c r="R110" i="6"/>
  <c r="AH110" i="6" s="1"/>
  <c r="R111" i="6"/>
  <c r="AH111" i="6" s="1"/>
  <c r="R112" i="6"/>
  <c r="AH112" i="6" s="1"/>
  <c r="R113" i="6"/>
  <c r="AH113" i="6" s="1"/>
  <c r="R114" i="6"/>
  <c r="AH114" i="6" s="1"/>
  <c r="R115" i="6"/>
  <c r="AH115" i="6" s="1"/>
  <c r="R116" i="6"/>
  <c r="AH116" i="6" s="1"/>
  <c r="R117" i="6"/>
  <c r="AH117" i="6" s="1"/>
  <c r="R118" i="6"/>
  <c r="AH118" i="6" s="1"/>
  <c r="R119" i="6"/>
  <c r="AH119" i="6" s="1"/>
  <c r="R120" i="6"/>
  <c r="AH120" i="6" s="1"/>
  <c r="R121" i="6"/>
  <c r="AH121" i="6" s="1"/>
  <c r="R122" i="6"/>
  <c r="AH122" i="6" s="1"/>
  <c r="R123" i="6"/>
  <c r="AH123" i="6" s="1"/>
  <c r="R124" i="6"/>
  <c r="AH124" i="6" s="1"/>
  <c r="R125" i="6"/>
  <c r="AH125" i="6" s="1"/>
  <c r="R126" i="6"/>
  <c r="AH126" i="6" s="1"/>
  <c r="R6" i="6"/>
  <c r="AH6" i="6" s="1"/>
  <c r="R5" i="6"/>
  <c r="AH5" i="6" s="1"/>
  <c r="R4" i="6"/>
  <c r="AH4" i="6" s="1"/>
  <c r="R3" i="6"/>
  <c r="AH3" i="6" s="1"/>
  <c r="R2" i="6"/>
  <c r="AH2" i="6" s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O8" i="6"/>
  <c r="O7" i="6"/>
  <c r="O6" i="6"/>
  <c r="O5" i="6"/>
  <c r="O4" i="6"/>
  <c r="O3" i="6"/>
  <c r="O2" i="6"/>
  <c r="J8" i="6"/>
  <c r="J7" i="6"/>
  <c r="J6" i="6"/>
  <c r="J5" i="6"/>
  <c r="J4" i="6"/>
  <c r="J3" i="6"/>
  <c r="J2" i="6"/>
  <c r="O9" i="6"/>
  <c r="O10" i="6"/>
  <c r="O11" i="6"/>
  <c r="AI11" i="6" s="1"/>
  <c r="O12" i="6"/>
  <c r="AI12" i="6" s="1"/>
  <c r="O13" i="6"/>
  <c r="AI13" i="6" s="1"/>
  <c r="O14" i="6"/>
  <c r="AI14" i="6" s="1"/>
  <c r="O15" i="6"/>
  <c r="O16" i="6"/>
  <c r="O17" i="6"/>
  <c r="O18" i="6"/>
  <c r="O19" i="6"/>
  <c r="AI19" i="6" s="1"/>
  <c r="O20" i="6"/>
  <c r="O21" i="6"/>
  <c r="AI21" i="6" s="1"/>
  <c r="O22" i="6"/>
  <c r="O23" i="6"/>
  <c r="O24" i="6"/>
  <c r="O25" i="6"/>
  <c r="O26" i="6"/>
  <c r="O27" i="6"/>
  <c r="AI27" i="6" s="1"/>
  <c r="O28" i="6"/>
  <c r="AI28" i="6" s="1"/>
  <c r="O29" i="6"/>
  <c r="AI29" i="6" s="1"/>
  <c r="O30" i="6"/>
  <c r="O31" i="6"/>
  <c r="O32" i="6"/>
  <c r="O33" i="6"/>
  <c r="O34" i="6"/>
  <c r="O35" i="6"/>
  <c r="O36" i="6"/>
  <c r="AI36" i="6" s="1"/>
  <c r="O37" i="6"/>
  <c r="O38" i="6"/>
  <c r="AI38" i="6" s="1"/>
  <c r="O39" i="6"/>
  <c r="O40" i="6"/>
  <c r="O41" i="6"/>
  <c r="O42" i="6"/>
  <c r="O43" i="6"/>
  <c r="AI43" i="6" s="1"/>
  <c r="O44" i="6"/>
  <c r="O45" i="6"/>
  <c r="AI45" i="6" s="1"/>
  <c r="O46" i="6"/>
  <c r="O47" i="6"/>
  <c r="O48" i="6"/>
  <c r="O49" i="6"/>
  <c r="O50" i="6"/>
  <c r="O51" i="6"/>
  <c r="O52" i="6"/>
  <c r="AI52" i="6" s="1"/>
  <c r="O53" i="6"/>
  <c r="AI53" i="6" s="1"/>
  <c r="O54" i="6"/>
  <c r="O55" i="6"/>
  <c r="O56" i="6"/>
  <c r="O57" i="6"/>
  <c r="O58" i="6"/>
  <c r="O59" i="6"/>
  <c r="AI59" i="6" s="1"/>
  <c r="O60" i="6"/>
  <c r="AI60" i="6" s="1"/>
  <c r="O61" i="6"/>
  <c r="AI61" i="6" s="1"/>
  <c r="O62" i="6"/>
  <c r="AI62" i="6" s="1"/>
  <c r="O63" i="6"/>
  <c r="O64" i="6"/>
  <c r="O65" i="6"/>
  <c r="O66" i="6"/>
  <c r="O67" i="6"/>
  <c r="AI67" i="6" s="1"/>
  <c r="O68" i="6"/>
  <c r="AI68" i="6" s="1"/>
  <c r="O69" i="6"/>
  <c r="O70" i="6"/>
  <c r="AI70" i="6" s="1"/>
  <c r="O71" i="6"/>
  <c r="O72" i="6"/>
  <c r="O73" i="6"/>
  <c r="O74" i="6"/>
  <c r="O75" i="6"/>
  <c r="AI75" i="6" s="1"/>
  <c r="O76" i="6"/>
  <c r="AI76" i="6" s="1"/>
  <c r="O77" i="6"/>
  <c r="O78" i="6"/>
  <c r="AI78" i="6" s="1"/>
  <c r="O79" i="6"/>
  <c r="O80" i="6"/>
  <c r="O81" i="6"/>
  <c r="O82" i="6"/>
  <c r="O83" i="6"/>
  <c r="AI83" i="6" s="1"/>
  <c r="O84" i="6"/>
  <c r="AI84" i="6" s="1"/>
  <c r="O85" i="6"/>
  <c r="AI85" i="6" s="1"/>
  <c r="O86" i="6"/>
  <c r="AI86" i="6" s="1"/>
  <c r="O87" i="6"/>
  <c r="O88" i="6"/>
  <c r="O89" i="6"/>
  <c r="O90" i="6"/>
  <c r="O91" i="6"/>
  <c r="O92" i="6"/>
  <c r="AI92" i="6" s="1"/>
  <c r="O93" i="6"/>
  <c r="AI93" i="6" s="1"/>
  <c r="O94" i="6"/>
  <c r="O95" i="6"/>
  <c r="O96" i="6"/>
  <c r="O97" i="6"/>
  <c r="O98" i="6"/>
  <c r="O99" i="6"/>
  <c r="AI99" i="6" s="1"/>
  <c r="O100" i="6"/>
  <c r="O101" i="6"/>
  <c r="AI101" i="6" s="1"/>
  <c r="O102" i="6"/>
  <c r="AI102" i="6" s="1"/>
  <c r="O103" i="6"/>
  <c r="O104" i="6"/>
  <c r="O105" i="6"/>
  <c r="O106" i="6"/>
  <c r="O107" i="6"/>
  <c r="O108" i="6"/>
  <c r="O109" i="6"/>
  <c r="AI109" i="6" s="1"/>
  <c r="O110" i="6"/>
  <c r="O111" i="6"/>
  <c r="O112" i="6"/>
  <c r="O113" i="6"/>
  <c r="O114" i="6"/>
  <c r="O115" i="6"/>
  <c r="AI115" i="6" s="1"/>
  <c r="O116" i="6"/>
  <c r="AI116" i="6" s="1"/>
  <c r="O117" i="6"/>
  <c r="AI117" i="6" s="1"/>
  <c r="O118" i="6"/>
  <c r="AI118" i="6" s="1"/>
  <c r="O119" i="6"/>
  <c r="O120" i="6"/>
  <c r="O121" i="6"/>
  <c r="O122" i="6"/>
  <c r="O123" i="6"/>
  <c r="AI123" i="6" s="1"/>
  <c r="O124" i="6"/>
  <c r="O125" i="6"/>
  <c r="AI125" i="6" s="1"/>
  <c r="O126" i="6"/>
  <c r="AI126" i="6" s="1"/>
  <c r="AJ52" i="6" l="1"/>
  <c r="AK52" i="6" s="1"/>
  <c r="AI8" i="6"/>
  <c r="AI114" i="6"/>
  <c r="AI90" i="6"/>
  <c r="AI58" i="6"/>
  <c r="AI50" i="6"/>
  <c r="AI122" i="6"/>
  <c r="AI98" i="6"/>
  <c r="AI42" i="6"/>
  <c r="AI106" i="6"/>
  <c r="AI74" i="6"/>
  <c r="AI34" i="6"/>
  <c r="AJ34" i="6" s="1"/>
  <c r="AK34" i="6" s="1"/>
  <c r="AJ123" i="6"/>
  <c r="AK123" i="6" s="1"/>
  <c r="AJ115" i="6"/>
  <c r="AK115" i="6" s="1"/>
  <c r="AJ99" i="6"/>
  <c r="AK99" i="6" s="1"/>
  <c r="AJ83" i="6"/>
  <c r="AK83" i="6" s="1"/>
  <c r="AJ67" i="6"/>
  <c r="AK67" i="6" s="1"/>
  <c r="AJ19" i="6"/>
  <c r="AK19" i="6" s="1"/>
  <c r="AI113" i="6"/>
  <c r="AJ113" i="6" s="1"/>
  <c r="AK113" i="6" s="1"/>
  <c r="AI65" i="6"/>
  <c r="AJ65" i="6" s="1"/>
  <c r="AK65" i="6" s="1"/>
  <c r="AI57" i="6"/>
  <c r="AI49" i="6"/>
  <c r="AI33" i="6"/>
  <c r="AI25" i="6"/>
  <c r="AI17" i="6"/>
  <c r="AI10" i="6"/>
  <c r="AI120" i="6"/>
  <c r="AJ120" i="6" s="1"/>
  <c r="AK120" i="6" s="1"/>
  <c r="AI104" i="6"/>
  <c r="AJ104" i="6" s="1"/>
  <c r="AK104" i="6" s="1"/>
  <c r="AI88" i="6"/>
  <c r="AI80" i="6"/>
  <c r="AI56" i="6"/>
  <c r="AJ56" i="6" s="1"/>
  <c r="AK56" i="6" s="1"/>
  <c r="AI48" i="6"/>
  <c r="AI40" i="6"/>
  <c r="AI32" i="6"/>
  <c r="AJ32" i="6" s="1"/>
  <c r="AK32" i="6" s="1"/>
  <c r="AI16" i="6"/>
  <c r="AJ16" i="6" s="1"/>
  <c r="AK16" i="6" s="1"/>
  <c r="AI112" i="6"/>
  <c r="AI96" i="6"/>
  <c r="AJ96" i="6" s="1"/>
  <c r="AK96" i="6" s="1"/>
  <c r="AI5" i="6"/>
  <c r="AI6" i="6"/>
  <c r="AJ78" i="6"/>
  <c r="AK78" i="6" s="1"/>
  <c r="AJ114" i="6"/>
  <c r="AK114" i="6" s="1"/>
  <c r="AJ106" i="6"/>
  <c r="AK106" i="6" s="1"/>
  <c r="AJ90" i="6"/>
  <c r="AK90" i="6" s="1"/>
  <c r="AJ74" i="6"/>
  <c r="AK74" i="6" s="1"/>
  <c r="AJ58" i="6"/>
  <c r="AK58" i="6" s="1"/>
  <c r="AJ50" i="6"/>
  <c r="AK50" i="6" s="1"/>
  <c r="AJ57" i="6"/>
  <c r="AK57" i="6" s="1"/>
  <c r="AJ17" i="6"/>
  <c r="AK17" i="6" s="1"/>
  <c r="AI119" i="6"/>
  <c r="AJ119" i="6" s="1"/>
  <c r="AK119" i="6" s="1"/>
  <c r="AI111" i="6"/>
  <c r="AI103" i="6"/>
  <c r="AJ103" i="6" s="1"/>
  <c r="AK103" i="6" s="1"/>
  <c r="AI95" i="6"/>
  <c r="AI79" i="6"/>
  <c r="AJ79" i="6" s="1"/>
  <c r="AK79" i="6" s="1"/>
  <c r="AI71" i="6"/>
  <c r="AJ71" i="6" s="1"/>
  <c r="AK71" i="6" s="1"/>
  <c r="AI63" i="6"/>
  <c r="AJ63" i="6" s="1"/>
  <c r="AK63" i="6" s="1"/>
  <c r="AI55" i="6"/>
  <c r="AJ55" i="6" s="1"/>
  <c r="AK55" i="6" s="1"/>
  <c r="AI23" i="6"/>
  <c r="AJ23" i="6" s="1"/>
  <c r="AK23" i="6" s="1"/>
  <c r="AI3" i="6"/>
  <c r="AJ88" i="6"/>
  <c r="AK88" i="6" s="1"/>
  <c r="AJ40" i="6"/>
  <c r="AK40" i="6" s="1"/>
  <c r="AJ111" i="6"/>
  <c r="AK111" i="6" s="1"/>
  <c r="AJ126" i="6"/>
  <c r="AK126" i="6" s="1"/>
  <c r="AJ118" i="6"/>
  <c r="AK118" i="6" s="1"/>
  <c r="AJ102" i="6"/>
  <c r="AK102" i="6" s="1"/>
  <c r="AJ86" i="6"/>
  <c r="AK86" i="6" s="1"/>
  <c r="AJ62" i="6"/>
  <c r="AK62" i="6" s="1"/>
  <c r="AJ38" i="6"/>
  <c r="AK38" i="6" s="1"/>
  <c r="AJ125" i="6"/>
  <c r="AK125" i="6" s="1"/>
  <c r="AJ117" i="6"/>
  <c r="AK117" i="6" s="1"/>
  <c r="AJ109" i="6"/>
  <c r="AK109" i="6" s="1"/>
  <c r="AJ101" i="6"/>
  <c r="AK101" i="6" s="1"/>
  <c r="AJ93" i="6"/>
  <c r="AK93" i="6" s="1"/>
  <c r="AJ85" i="6"/>
  <c r="AK85" i="6" s="1"/>
  <c r="AJ61" i="6"/>
  <c r="AK61" i="6" s="1"/>
  <c r="AJ53" i="6"/>
  <c r="AK53" i="6" s="1"/>
  <c r="AJ45" i="6"/>
  <c r="AK45" i="6" s="1"/>
  <c r="AJ29" i="6"/>
  <c r="AK29" i="6" s="1"/>
  <c r="AJ21" i="6"/>
  <c r="AK21" i="6" s="1"/>
  <c r="AI7" i="6"/>
  <c r="AJ116" i="6"/>
  <c r="AK116" i="6" s="1"/>
  <c r="AJ76" i="6"/>
  <c r="AK76" i="6" s="1"/>
  <c r="AJ60" i="6"/>
  <c r="AK60" i="6" s="1"/>
  <c r="AJ36" i="6"/>
  <c r="AK36" i="6" s="1"/>
  <c r="AJ95" i="6"/>
  <c r="AK95" i="6" s="1"/>
  <c r="AJ122" i="6"/>
  <c r="AK122" i="6" s="1"/>
  <c r="AJ80" i="6"/>
  <c r="AK80" i="6" s="1"/>
  <c r="AJ59" i="6"/>
  <c r="AK59" i="6" s="1"/>
  <c r="AJ49" i="6"/>
  <c r="AK49" i="6" s="1"/>
  <c r="AJ43" i="6"/>
  <c r="AK43" i="6" s="1"/>
  <c r="AJ70" i="6"/>
  <c r="AK70" i="6" s="1"/>
  <c r="AJ68" i="6"/>
  <c r="AK68" i="6" s="1"/>
  <c r="AJ112" i="6"/>
  <c r="AK112" i="6" s="1"/>
  <c r="AI82" i="6"/>
  <c r="AJ82" i="6" s="1"/>
  <c r="AK82" i="6" s="1"/>
  <c r="AI72" i="6"/>
  <c r="AJ72" i="6" s="1"/>
  <c r="AK72" i="6" s="1"/>
  <c r="AI69" i="6"/>
  <c r="AJ69" i="6" s="1"/>
  <c r="AK69" i="6" s="1"/>
  <c r="AI47" i="6"/>
  <c r="AJ47" i="6" s="1"/>
  <c r="AK47" i="6" s="1"/>
  <c r="AI41" i="6"/>
  <c r="AJ41" i="6" s="1"/>
  <c r="AK41" i="6" s="1"/>
  <c r="AI37" i="6"/>
  <c r="AI31" i="6"/>
  <c r="AJ31" i="6" s="1"/>
  <c r="AK31" i="6" s="1"/>
  <c r="AI24" i="6"/>
  <c r="AJ24" i="6" s="1"/>
  <c r="AK24" i="6" s="1"/>
  <c r="AI20" i="6"/>
  <c r="AJ20" i="6" s="1"/>
  <c r="AK20" i="6" s="1"/>
  <c r="AI15" i="6"/>
  <c r="AI4" i="6"/>
  <c r="AJ42" i="6"/>
  <c r="AK42" i="6" s="1"/>
  <c r="AJ27" i="6"/>
  <c r="AK27" i="6" s="1"/>
  <c r="AJ25" i="6"/>
  <c r="AK25" i="6" s="1"/>
  <c r="AJ98" i="6"/>
  <c r="AK98" i="6" s="1"/>
  <c r="AJ92" i="6"/>
  <c r="AK92" i="6" s="1"/>
  <c r="AJ75" i="6"/>
  <c r="AK75" i="6" s="1"/>
  <c r="AJ37" i="6"/>
  <c r="AK37" i="6" s="1"/>
  <c r="AI124" i="6"/>
  <c r="AJ124" i="6" s="1"/>
  <c r="AK124" i="6" s="1"/>
  <c r="AI121" i="6"/>
  <c r="AJ121" i="6" s="1"/>
  <c r="AK121" i="6" s="1"/>
  <c r="AI108" i="6"/>
  <c r="AJ108" i="6" s="1"/>
  <c r="AK108" i="6" s="1"/>
  <c r="AI107" i="6"/>
  <c r="AJ107" i="6" s="1"/>
  <c r="AK107" i="6" s="1"/>
  <c r="AI105" i="6"/>
  <c r="AJ105" i="6" s="1"/>
  <c r="AK105" i="6" s="1"/>
  <c r="AI100" i="6"/>
  <c r="AJ100" i="6" s="1"/>
  <c r="AK100" i="6" s="1"/>
  <c r="AI94" i="6"/>
  <c r="AJ94" i="6" s="1"/>
  <c r="AK94" i="6" s="1"/>
  <c r="AI91" i="6"/>
  <c r="AJ91" i="6" s="1"/>
  <c r="AK91" i="6" s="1"/>
  <c r="AI81" i="6"/>
  <c r="AJ81" i="6" s="1"/>
  <c r="AK81" i="6" s="1"/>
  <c r="AI64" i="6"/>
  <c r="AJ64" i="6" s="1"/>
  <c r="AK64" i="6" s="1"/>
  <c r="AI54" i="6"/>
  <c r="AJ54" i="6" s="1"/>
  <c r="AK54" i="6" s="1"/>
  <c r="AI46" i="6"/>
  <c r="AJ46" i="6" s="1"/>
  <c r="AK46" i="6" s="1"/>
  <c r="AI39" i="6"/>
  <c r="AJ39" i="6" s="1"/>
  <c r="AK39" i="6" s="1"/>
  <c r="AI35" i="6"/>
  <c r="AJ35" i="6" s="1"/>
  <c r="AK35" i="6" s="1"/>
  <c r="AI30" i="6"/>
  <c r="AJ30" i="6" s="1"/>
  <c r="AK30" i="6" s="1"/>
  <c r="AI26" i="6"/>
  <c r="AJ26" i="6" s="1"/>
  <c r="AK26" i="6" s="1"/>
  <c r="AI22" i="6"/>
  <c r="AJ22" i="6" s="1"/>
  <c r="AK22" i="6" s="1"/>
  <c r="AI18" i="6"/>
  <c r="AJ84" i="6"/>
  <c r="AK84" i="6" s="1"/>
  <c r="AJ18" i="6"/>
  <c r="AK18" i="6" s="1"/>
  <c r="AJ48" i="6"/>
  <c r="AK48" i="6" s="1"/>
  <c r="AI110" i="6"/>
  <c r="AJ110" i="6" s="1"/>
  <c r="AK110" i="6" s="1"/>
  <c r="AI97" i="6"/>
  <c r="AJ97" i="6" s="1"/>
  <c r="AK97" i="6" s="1"/>
  <c r="AI89" i="6"/>
  <c r="AJ89" i="6" s="1"/>
  <c r="AK89" i="6" s="1"/>
  <c r="AI87" i="6"/>
  <c r="AJ87" i="6" s="1"/>
  <c r="AK87" i="6" s="1"/>
  <c r="AI77" i="6"/>
  <c r="AJ77" i="6" s="1"/>
  <c r="AK77" i="6" s="1"/>
  <c r="AI73" i="6"/>
  <c r="AJ73" i="6" s="1"/>
  <c r="AK73" i="6" s="1"/>
  <c r="AI66" i="6"/>
  <c r="AJ66" i="6" s="1"/>
  <c r="AK66" i="6" s="1"/>
  <c r="AI51" i="6"/>
  <c r="AJ51" i="6" s="1"/>
  <c r="AK51" i="6" s="1"/>
  <c r="AI44" i="6"/>
  <c r="AJ44" i="6" s="1"/>
  <c r="AK44" i="6" s="1"/>
  <c r="AI9" i="6"/>
  <c r="AI2" i="6"/>
  <c r="AJ2" i="6" s="1"/>
  <c r="AK2" i="6" s="1"/>
  <c r="AJ33" i="6"/>
  <c r="AK33" i="6" s="1"/>
  <c r="AJ28" i="6"/>
  <c r="AK28" i="6" s="1"/>
  <c r="AI8" i="7"/>
  <c r="AI96" i="7"/>
  <c r="AJ96" i="7" s="1"/>
  <c r="AK96" i="7" s="1"/>
  <c r="AI88" i="7"/>
  <c r="AI62" i="7"/>
  <c r="AJ62" i="7" s="1"/>
  <c r="AK62" i="7" s="1"/>
  <c r="AI44" i="7"/>
  <c r="AJ44" i="7" s="1"/>
  <c r="AK44" i="7" s="1"/>
  <c r="AI27" i="7"/>
  <c r="AJ27" i="7" s="1"/>
  <c r="AK27" i="7" s="1"/>
  <c r="AI13" i="7"/>
  <c r="AJ13" i="7" s="1"/>
  <c r="AK13" i="7" s="1"/>
  <c r="AI4" i="7"/>
  <c r="AJ4" i="7" s="1"/>
  <c r="AK4" i="7" s="1"/>
  <c r="AI119" i="7"/>
  <c r="AI114" i="7"/>
  <c r="AJ114" i="7" s="1"/>
  <c r="AK114" i="7" s="1"/>
  <c r="AI112" i="7"/>
  <c r="AI106" i="7"/>
  <c r="AJ106" i="7" s="1"/>
  <c r="AK106" i="7" s="1"/>
  <c r="AI91" i="7"/>
  <c r="AJ91" i="7" s="1"/>
  <c r="AK91" i="7" s="1"/>
  <c r="AI87" i="7"/>
  <c r="AJ87" i="7" s="1"/>
  <c r="AK87" i="7" s="1"/>
  <c r="AI84" i="7"/>
  <c r="AJ84" i="7" s="1"/>
  <c r="AK84" i="7" s="1"/>
  <c r="AI74" i="7"/>
  <c r="AJ74" i="7" s="1"/>
  <c r="AK74" i="7" s="1"/>
  <c r="AI67" i="7"/>
  <c r="AI61" i="7"/>
  <c r="AI54" i="7"/>
  <c r="AJ54" i="7" s="1"/>
  <c r="AK54" i="7" s="1"/>
  <c r="AI48" i="7"/>
  <c r="AJ48" i="7" s="1"/>
  <c r="AK48" i="7" s="1"/>
  <c r="AI41" i="7"/>
  <c r="AJ41" i="7" s="1"/>
  <c r="AK41" i="7" s="1"/>
  <c r="AI36" i="7"/>
  <c r="AJ36" i="7" s="1"/>
  <c r="AK36" i="7" s="1"/>
  <c r="AI32" i="7"/>
  <c r="AJ32" i="7" s="1"/>
  <c r="AK32" i="7" s="1"/>
  <c r="AI25" i="7"/>
  <c r="AJ25" i="7" s="1"/>
  <c r="AK25" i="7" s="1"/>
  <c r="AI15" i="7"/>
  <c r="AJ15" i="7" s="1"/>
  <c r="AK15" i="7" s="1"/>
  <c r="AI10" i="7"/>
  <c r="AJ10" i="7" s="1"/>
  <c r="AK10" i="7" s="1"/>
  <c r="AJ88" i="7"/>
  <c r="AK88" i="7" s="1"/>
  <c r="AI5" i="7"/>
  <c r="AJ5" i="7" s="1"/>
  <c r="AK5" i="7" s="1"/>
  <c r="AI123" i="7"/>
  <c r="AJ123" i="7" s="1"/>
  <c r="AK123" i="7" s="1"/>
  <c r="AI118" i="7"/>
  <c r="AJ118" i="7" s="1"/>
  <c r="AK118" i="7" s="1"/>
  <c r="AI111" i="7"/>
  <c r="AJ111" i="7" s="1"/>
  <c r="AK111" i="7" s="1"/>
  <c r="AI105" i="7"/>
  <c r="AJ105" i="7" s="1"/>
  <c r="AK105" i="7" s="1"/>
  <c r="AI100" i="7"/>
  <c r="AJ100" i="7" s="1"/>
  <c r="AK100" i="7" s="1"/>
  <c r="AI90" i="7"/>
  <c r="AI80" i="7"/>
  <c r="AI76" i="7"/>
  <c r="AJ76" i="7" s="1"/>
  <c r="AK76" i="7" s="1"/>
  <c r="AI73" i="7"/>
  <c r="AJ73" i="7" s="1"/>
  <c r="AK73" i="7" s="1"/>
  <c r="AI69" i="7"/>
  <c r="AJ69" i="7" s="1"/>
  <c r="AK69" i="7" s="1"/>
  <c r="AI60" i="7"/>
  <c r="AJ60" i="7" s="1"/>
  <c r="AK60" i="7" s="1"/>
  <c r="AI31" i="7"/>
  <c r="AJ31" i="7" s="1"/>
  <c r="AK31" i="7" s="1"/>
  <c r="AI29" i="7"/>
  <c r="AI24" i="7"/>
  <c r="AJ24" i="7" s="1"/>
  <c r="AK24" i="7" s="1"/>
  <c r="AI21" i="7"/>
  <c r="AJ21" i="7" s="1"/>
  <c r="AK21" i="7" s="1"/>
  <c r="AI9" i="7"/>
  <c r="AI6" i="7"/>
  <c r="AJ6" i="7" s="1"/>
  <c r="AK6" i="7" s="1"/>
  <c r="AI17" i="7"/>
  <c r="AJ17" i="7" s="1"/>
  <c r="AK17" i="7" s="1"/>
  <c r="AI122" i="7"/>
  <c r="AJ122" i="7" s="1"/>
  <c r="AK122" i="7" s="1"/>
  <c r="AI113" i="7"/>
  <c r="AJ113" i="7" s="1"/>
  <c r="AK113" i="7" s="1"/>
  <c r="AI109" i="7"/>
  <c r="AJ109" i="7" s="1"/>
  <c r="AK109" i="7" s="1"/>
  <c r="AI103" i="7"/>
  <c r="AI99" i="7"/>
  <c r="AI75" i="7"/>
  <c r="AI64" i="7"/>
  <c r="AJ64" i="7" s="1"/>
  <c r="AK64" i="7" s="1"/>
  <c r="AI59" i="7"/>
  <c r="AJ59" i="7" s="1"/>
  <c r="AK59" i="7" s="1"/>
  <c r="AI53" i="7"/>
  <c r="AJ53" i="7" s="1"/>
  <c r="AK53" i="7" s="1"/>
  <c r="AI45" i="7"/>
  <c r="AJ45" i="7" s="1"/>
  <c r="AK45" i="7" s="1"/>
  <c r="AI7" i="7"/>
  <c r="AJ7" i="7" s="1"/>
  <c r="AK7" i="7" s="1"/>
  <c r="AJ8" i="7"/>
  <c r="AK8" i="7" s="1"/>
  <c r="AI104" i="7"/>
  <c r="AI121" i="7"/>
  <c r="AJ121" i="7" s="1"/>
  <c r="AK121" i="7" s="1"/>
  <c r="AI108" i="7"/>
  <c r="AJ108" i="7" s="1"/>
  <c r="AK108" i="7" s="1"/>
  <c r="AI102" i="7"/>
  <c r="AJ102" i="7" s="1"/>
  <c r="AK102" i="7" s="1"/>
  <c r="AI94" i="7"/>
  <c r="AJ94" i="7" s="1"/>
  <c r="AK94" i="7" s="1"/>
  <c r="AI89" i="7"/>
  <c r="AJ89" i="7" s="1"/>
  <c r="AK89" i="7" s="1"/>
  <c r="AI86" i="7"/>
  <c r="AI83" i="7"/>
  <c r="AJ83" i="7" s="1"/>
  <c r="AK83" i="7" s="1"/>
  <c r="AI72" i="7"/>
  <c r="AJ72" i="7" s="1"/>
  <c r="AK72" i="7" s="1"/>
  <c r="AI52" i="7"/>
  <c r="AJ52" i="7" s="1"/>
  <c r="AK52" i="7" s="1"/>
  <c r="AI47" i="7"/>
  <c r="AJ47" i="7" s="1"/>
  <c r="AK47" i="7" s="1"/>
  <c r="AI40" i="7"/>
  <c r="AJ40" i="7" s="1"/>
  <c r="AK40" i="7" s="1"/>
  <c r="AI14" i="7"/>
  <c r="AJ14" i="7" s="1"/>
  <c r="AK14" i="7" s="1"/>
  <c r="AJ119" i="7"/>
  <c r="AK119" i="7" s="1"/>
  <c r="AJ112" i="7"/>
  <c r="AK112" i="7" s="1"/>
  <c r="AJ67" i="7"/>
  <c r="AK67" i="7" s="1"/>
  <c r="AJ61" i="7"/>
  <c r="AK61" i="7" s="1"/>
  <c r="AI117" i="7"/>
  <c r="AI110" i="7"/>
  <c r="AJ110" i="7" s="1"/>
  <c r="AK110" i="7" s="1"/>
  <c r="AI97" i="7"/>
  <c r="AJ97" i="7" s="1"/>
  <c r="AK97" i="7" s="1"/>
  <c r="AI93" i="7"/>
  <c r="AJ93" i="7" s="1"/>
  <c r="AK93" i="7" s="1"/>
  <c r="AI82" i="7"/>
  <c r="AJ82" i="7" s="1"/>
  <c r="AK82" i="7" s="1"/>
  <c r="AI79" i="7"/>
  <c r="AJ79" i="7" s="1"/>
  <c r="AK79" i="7" s="1"/>
  <c r="AI71" i="7"/>
  <c r="AJ71" i="7" s="1"/>
  <c r="AK71" i="7" s="1"/>
  <c r="AI68" i="7"/>
  <c r="AJ68" i="7" s="1"/>
  <c r="AK68" i="7" s="1"/>
  <c r="AI63" i="7"/>
  <c r="AI58" i="7"/>
  <c r="AJ58" i="7" s="1"/>
  <c r="AK58" i="7" s="1"/>
  <c r="AI51" i="7"/>
  <c r="AJ51" i="7" s="1"/>
  <c r="AK51" i="7" s="1"/>
  <c r="AI39" i="7"/>
  <c r="AJ39" i="7" s="1"/>
  <c r="AK39" i="7" s="1"/>
  <c r="AI35" i="7"/>
  <c r="AJ35" i="7" s="1"/>
  <c r="AK35" i="7" s="1"/>
  <c r="AI18" i="7"/>
  <c r="AJ18" i="7" s="1"/>
  <c r="AK18" i="7" s="1"/>
  <c r="AJ90" i="7"/>
  <c r="AK90" i="7" s="1"/>
  <c r="AJ80" i="7"/>
  <c r="AK80" i="7" s="1"/>
  <c r="AJ29" i="7"/>
  <c r="AK29" i="7" s="1"/>
  <c r="AI120" i="7"/>
  <c r="AJ120" i="7" s="1"/>
  <c r="AK120" i="7" s="1"/>
  <c r="AI116" i="7"/>
  <c r="AJ116" i="7" s="1"/>
  <c r="AK116" i="7" s="1"/>
  <c r="AI92" i="7"/>
  <c r="AJ92" i="7" s="1"/>
  <c r="AK92" i="7" s="1"/>
  <c r="AI78" i="7"/>
  <c r="AJ78" i="7" s="1"/>
  <c r="AK78" i="7" s="1"/>
  <c r="AI66" i="7"/>
  <c r="AJ66" i="7" s="1"/>
  <c r="AK66" i="7" s="1"/>
  <c r="AI57" i="7"/>
  <c r="AJ57" i="7" s="1"/>
  <c r="AK57" i="7" s="1"/>
  <c r="AI46" i="7"/>
  <c r="AJ46" i="7" s="1"/>
  <c r="AK46" i="7" s="1"/>
  <c r="AI38" i="7"/>
  <c r="AJ38" i="7" s="1"/>
  <c r="AK38" i="7" s="1"/>
  <c r="AI30" i="7"/>
  <c r="AJ30" i="7" s="1"/>
  <c r="AK30" i="7" s="1"/>
  <c r="AJ103" i="7"/>
  <c r="AK103" i="7" s="1"/>
  <c r="AJ99" i="7"/>
  <c r="AK99" i="7" s="1"/>
  <c r="AJ75" i="7"/>
  <c r="AK75" i="7" s="1"/>
  <c r="AJ86" i="7"/>
  <c r="AK86" i="7" s="1"/>
  <c r="AI2" i="7"/>
  <c r="AJ2" i="7" s="1"/>
  <c r="AK2" i="7" s="1"/>
  <c r="AI124" i="7"/>
  <c r="AJ124" i="7" s="1"/>
  <c r="AK124" i="7" s="1"/>
  <c r="AI107" i="7"/>
  <c r="AJ107" i="7" s="1"/>
  <c r="AK107" i="7" s="1"/>
  <c r="AI101" i="7"/>
  <c r="AJ101" i="7" s="1"/>
  <c r="AK101" i="7" s="1"/>
  <c r="AI95" i="7"/>
  <c r="AJ95" i="7" s="1"/>
  <c r="AK95" i="7" s="1"/>
  <c r="AI85" i="7"/>
  <c r="AJ85" i="7" s="1"/>
  <c r="AK85" i="7" s="1"/>
  <c r="AI81" i="7"/>
  <c r="AJ81" i="7" s="1"/>
  <c r="AK81" i="7" s="1"/>
  <c r="AI77" i="7"/>
  <c r="AJ77" i="7" s="1"/>
  <c r="AK77" i="7" s="1"/>
  <c r="AI65" i="7"/>
  <c r="AJ65" i="7" s="1"/>
  <c r="AK65" i="7" s="1"/>
  <c r="AI56" i="7"/>
  <c r="AJ56" i="7" s="1"/>
  <c r="AK56" i="7" s="1"/>
  <c r="AI50" i="7"/>
  <c r="AJ50" i="7" s="1"/>
  <c r="AK50" i="7" s="1"/>
  <c r="AI43" i="7"/>
  <c r="AJ43" i="7" s="1"/>
  <c r="AK43" i="7" s="1"/>
  <c r="AI37" i="7"/>
  <c r="AJ37" i="7" s="1"/>
  <c r="AK37" i="7" s="1"/>
  <c r="AI34" i="7"/>
  <c r="AJ34" i="7" s="1"/>
  <c r="AK34" i="7" s="1"/>
  <c r="AI26" i="7"/>
  <c r="AJ26" i="7" s="1"/>
  <c r="AK26" i="7" s="1"/>
  <c r="AI22" i="7"/>
  <c r="AJ22" i="7" s="1"/>
  <c r="AK22" i="7" s="1"/>
  <c r="AI16" i="7"/>
  <c r="AJ16" i="7" s="1"/>
  <c r="AK16" i="7" s="1"/>
  <c r="AI12" i="7"/>
  <c r="AJ12" i="7" s="1"/>
  <c r="AK12" i="7" s="1"/>
  <c r="AI3" i="7"/>
  <c r="AJ3" i="7" s="1"/>
  <c r="AK3" i="7" s="1"/>
  <c r="AI125" i="7"/>
  <c r="AJ125" i="7" s="1"/>
  <c r="AK125" i="7" s="1"/>
  <c r="AI115" i="7"/>
  <c r="AJ115" i="7" s="1"/>
  <c r="AK115" i="7" s="1"/>
  <c r="AI98" i="7"/>
  <c r="AJ98" i="7" s="1"/>
  <c r="AK98" i="7" s="1"/>
  <c r="AI70" i="7"/>
  <c r="AJ70" i="7" s="1"/>
  <c r="AK70" i="7" s="1"/>
  <c r="AI55" i="7"/>
  <c r="AJ55" i="7" s="1"/>
  <c r="AK55" i="7" s="1"/>
  <c r="AI49" i="7"/>
  <c r="AJ49" i="7" s="1"/>
  <c r="AK49" i="7" s="1"/>
  <c r="AI42" i="7"/>
  <c r="AJ42" i="7" s="1"/>
  <c r="AK42" i="7" s="1"/>
  <c r="AI33" i="7"/>
  <c r="AJ33" i="7" s="1"/>
  <c r="AK33" i="7" s="1"/>
  <c r="AI11" i="7"/>
  <c r="AJ11" i="7" s="1"/>
  <c r="AK11" i="7" s="1"/>
  <c r="AM11" i="7" s="1"/>
  <c r="AJ117" i="7"/>
  <c r="AK117" i="7" s="1"/>
  <c r="AJ104" i="7"/>
  <c r="AK104" i="7" s="1"/>
  <c r="AJ63" i="7"/>
  <c r="AK63" i="7" s="1"/>
  <c r="AJ9" i="7"/>
  <c r="AK9" i="7" s="1"/>
  <c r="AI23" i="7"/>
  <c r="AJ23" i="7" s="1"/>
  <c r="AK23" i="7" s="1"/>
  <c r="AI20" i="7"/>
  <c r="AJ20" i="7" s="1"/>
  <c r="AK20" i="7" s="1"/>
  <c r="AI28" i="7"/>
  <c r="AJ28" i="7" s="1"/>
  <c r="AK28" i="7" s="1"/>
  <c r="AI19" i="7"/>
  <c r="AJ19" i="7" s="1"/>
  <c r="AK19" i="7" s="1"/>
  <c r="AI14" i="14"/>
  <c r="AI106" i="14"/>
  <c r="AI5" i="14"/>
  <c r="AI113" i="14"/>
  <c r="AI97" i="14"/>
  <c r="AI73" i="14"/>
  <c r="AI57" i="14"/>
  <c r="AI41" i="14"/>
  <c r="AJ41" i="14" s="1"/>
  <c r="AK41" i="14" s="1"/>
  <c r="AI25" i="14"/>
  <c r="AI120" i="14"/>
  <c r="AI104" i="14"/>
  <c r="AI88" i="14"/>
  <c r="AI64" i="14"/>
  <c r="AI56" i="14"/>
  <c r="AI111" i="14"/>
  <c r="AJ111" i="14" s="1"/>
  <c r="AK111" i="14" s="1"/>
  <c r="AI103" i="14"/>
  <c r="AJ103" i="14" s="1"/>
  <c r="AK103" i="14" s="1"/>
  <c r="AI31" i="14"/>
  <c r="AJ106" i="14"/>
  <c r="AK106" i="14" s="1"/>
  <c r="AI110" i="14"/>
  <c r="AJ113" i="14"/>
  <c r="AK113" i="14" s="1"/>
  <c r="AJ97" i="14"/>
  <c r="AK97" i="14" s="1"/>
  <c r="AI117" i="14"/>
  <c r="AJ117" i="14" s="1"/>
  <c r="AK117" i="14" s="1"/>
  <c r="AI109" i="14"/>
  <c r="AJ109" i="14" s="1"/>
  <c r="AK109" i="14" s="1"/>
  <c r="AI61" i="14"/>
  <c r="AJ61" i="14" s="1"/>
  <c r="AK61" i="14" s="1"/>
  <c r="AI37" i="14"/>
  <c r="AI21" i="14"/>
  <c r="AJ21" i="14" s="1"/>
  <c r="AK21" i="14" s="1"/>
  <c r="AI13" i="14"/>
  <c r="AI116" i="14"/>
  <c r="AJ116" i="14" s="1"/>
  <c r="AK116" i="14" s="1"/>
  <c r="AI92" i="14"/>
  <c r="AI84" i="14"/>
  <c r="AJ84" i="14" s="1"/>
  <c r="AK84" i="14" s="1"/>
  <c r="AJ33" i="14"/>
  <c r="AK33" i="14" s="1"/>
  <c r="AI2" i="14"/>
  <c r="AJ2" i="14" s="1"/>
  <c r="AK2" i="14" s="1"/>
  <c r="AI125" i="14"/>
  <c r="AI119" i="14"/>
  <c r="AI98" i="14"/>
  <c r="AI96" i="14"/>
  <c r="AJ96" i="14" s="1"/>
  <c r="AK96" i="14" s="1"/>
  <c r="AI82" i="14"/>
  <c r="AJ82" i="14" s="1"/>
  <c r="AK82" i="14" s="1"/>
  <c r="AI76" i="14"/>
  <c r="AJ76" i="14" s="1"/>
  <c r="AK76" i="14" s="1"/>
  <c r="AI68" i="14"/>
  <c r="AJ68" i="14" s="1"/>
  <c r="AK68" i="14" s="1"/>
  <c r="AI63" i="14"/>
  <c r="AJ63" i="14" s="1"/>
  <c r="AK63" i="14" s="1"/>
  <c r="AI60" i="14"/>
  <c r="AI55" i="14"/>
  <c r="AI50" i="14"/>
  <c r="AI46" i="14"/>
  <c r="AI40" i="14"/>
  <c r="AI29" i="14"/>
  <c r="AJ29" i="14" s="1"/>
  <c r="AK29" i="14" s="1"/>
  <c r="AI20" i="14"/>
  <c r="AJ20" i="14" s="1"/>
  <c r="AK20" i="14" s="1"/>
  <c r="AI12" i="14"/>
  <c r="AJ12" i="14" s="1"/>
  <c r="AK12" i="14" s="1"/>
  <c r="AI3" i="14"/>
  <c r="AJ3" i="14" s="1"/>
  <c r="AK3" i="14" s="1"/>
  <c r="AM3" i="14" s="1"/>
  <c r="AI128" i="14"/>
  <c r="AI122" i="14"/>
  <c r="AI107" i="14"/>
  <c r="AJ107" i="14" s="1"/>
  <c r="AK107" i="14" s="1"/>
  <c r="AM107" i="14" s="1"/>
  <c r="AI102" i="14"/>
  <c r="AJ102" i="14" s="1"/>
  <c r="AK102" i="14" s="1"/>
  <c r="AM102" i="14" s="1"/>
  <c r="AI94" i="14"/>
  <c r="AJ94" i="14" s="1"/>
  <c r="AK94" i="14" s="1"/>
  <c r="AM94" i="14" s="1"/>
  <c r="AI81" i="14"/>
  <c r="AJ81" i="14" s="1"/>
  <c r="AK81" i="14" s="1"/>
  <c r="AM81" i="14" s="1"/>
  <c r="AI75" i="14"/>
  <c r="AJ75" i="14" s="1"/>
  <c r="AK75" i="14" s="1"/>
  <c r="AM75" i="14" s="1"/>
  <c r="AI72" i="14"/>
  <c r="AI70" i="14"/>
  <c r="AI67" i="14"/>
  <c r="AI59" i="14"/>
  <c r="AI54" i="14"/>
  <c r="AJ54" i="14" s="1"/>
  <c r="AK54" i="14" s="1"/>
  <c r="AM54" i="14" s="1"/>
  <c r="AI49" i="14"/>
  <c r="AJ49" i="14" s="1"/>
  <c r="AK49" i="14" s="1"/>
  <c r="AM49" i="14" s="1"/>
  <c r="AI45" i="14"/>
  <c r="AJ45" i="14" s="1"/>
  <c r="AK45" i="14" s="1"/>
  <c r="AM45" i="14" s="1"/>
  <c r="AI39" i="14"/>
  <c r="AJ39" i="14" s="1"/>
  <c r="AK39" i="14" s="1"/>
  <c r="AM39" i="14" s="1"/>
  <c r="AI36" i="14"/>
  <c r="AI28" i="14"/>
  <c r="AI24" i="14"/>
  <c r="AI19" i="14"/>
  <c r="AJ19" i="14" s="1"/>
  <c r="AK19" i="14" s="1"/>
  <c r="AM19" i="14" s="1"/>
  <c r="AI11" i="14"/>
  <c r="AJ11" i="14" s="1"/>
  <c r="AK11" i="14" s="1"/>
  <c r="AM11" i="14" s="1"/>
  <c r="AJ104" i="14"/>
  <c r="AK104" i="14" s="1"/>
  <c r="AJ92" i="14"/>
  <c r="AK92" i="14" s="1"/>
  <c r="AJ57" i="14"/>
  <c r="AK57" i="14" s="1"/>
  <c r="AJ37" i="14"/>
  <c r="AK37" i="14" s="1"/>
  <c r="AJ31" i="14"/>
  <c r="AK31" i="14" s="1"/>
  <c r="AJ25" i="14"/>
  <c r="AK25" i="14" s="1"/>
  <c r="AJ14" i="14"/>
  <c r="AK14" i="14" s="1"/>
  <c r="AM14" i="14" s="1"/>
  <c r="AI4" i="14"/>
  <c r="AJ4" i="14" s="1"/>
  <c r="AK4" i="14" s="1"/>
  <c r="AJ5" i="14"/>
  <c r="AK5" i="14" s="1"/>
  <c r="AI131" i="14"/>
  <c r="AJ131" i="14" s="1"/>
  <c r="AK131" i="14" s="1"/>
  <c r="AM131" i="14" s="1"/>
  <c r="AI127" i="14"/>
  <c r="AI114" i="14"/>
  <c r="AI101" i="14"/>
  <c r="AI93" i="14"/>
  <c r="AJ93" i="14" s="1"/>
  <c r="AK93" i="14" s="1"/>
  <c r="AM93" i="14" s="1"/>
  <c r="AI87" i="14"/>
  <c r="AJ87" i="14" s="1"/>
  <c r="AK87" i="14" s="1"/>
  <c r="AM87" i="14" s="1"/>
  <c r="AI80" i="14"/>
  <c r="AI10" i="14"/>
  <c r="AJ10" i="14" s="1"/>
  <c r="AK10" i="14" s="1"/>
  <c r="AM10" i="14" s="1"/>
  <c r="AJ123" i="14"/>
  <c r="AK123" i="14" s="1"/>
  <c r="AJ120" i="14"/>
  <c r="AK120" i="14" s="1"/>
  <c r="AJ110" i="14"/>
  <c r="AK110" i="14" s="1"/>
  <c r="AJ91" i="14"/>
  <c r="AK91" i="14" s="1"/>
  <c r="AJ88" i="14"/>
  <c r="AK88" i="14" s="1"/>
  <c r="AJ83" i="14"/>
  <c r="AK83" i="14" s="1"/>
  <c r="AJ73" i="14"/>
  <c r="AK73" i="14" s="1"/>
  <c r="AJ64" i="14"/>
  <c r="AK64" i="14" s="1"/>
  <c r="AJ56" i="14"/>
  <c r="AK56" i="14" s="1"/>
  <c r="AJ51" i="14"/>
  <c r="AK51" i="14" s="1"/>
  <c r="AJ30" i="14"/>
  <c r="AK30" i="14" s="1"/>
  <c r="AJ13" i="14"/>
  <c r="AK13" i="14" s="1"/>
  <c r="AJ6" i="14"/>
  <c r="AK6" i="14" s="1"/>
  <c r="AM6" i="14" s="1"/>
  <c r="AI86" i="14"/>
  <c r="AJ86" i="14" s="1"/>
  <c r="AK86" i="14" s="1"/>
  <c r="AI79" i="14"/>
  <c r="AJ79" i="14" s="1"/>
  <c r="AK79" i="14" s="1"/>
  <c r="AI66" i="14"/>
  <c r="AJ66" i="14" s="1"/>
  <c r="AK66" i="14" s="1"/>
  <c r="AI48" i="14"/>
  <c r="AJ48" i="14" s="1"/>
  <c r="AK48" i="14" s="1"/>
  <c r="AI43" i="14"/>
  <c r="AJ43" i="14" s="1"/>
  <c r="AK43" i="14" s="1"/>
  <c r="AI38" i="14"/>
  <c r="AI34" i="14"/>
  <c r="AJ34" i="14" s="1"/>
  <c r="AK34" i="14" s="1"/>
  <c r="AI17" i="14"/>
  <c r="AJ17" i="14" s="1"/>
  <c r="AK17" i="14" s="1"/>
  <c r="AI9" i="14"/>
  <c r="AJ9" i="14" s="1"/>
  <c r="AK9" i="14" s="1"/>
  <c r="AJ125" i="14"/>
  <c r="AK125" i="14" s="1"/>
  <c r="AJ119" i="14"/>
  <c r="AK119" i="14" s="1"/>
  <c r="AJ98" i="14"/>
  <c r="AK98" i="14" s="1"/>
  <c r="AJ60" i="14"/>
  <c r="AK60" i="14" s="1"/>
  <c r="AJ55" i="14"/>
  <c r="AK55" i="14" s="1"/>
  <c r="AJ50" i="14"/>
  <c r="AK50" i="14" s="1"/>
  <c r="AJ46" i="14"/>
  <c r="AK46" i="14" s="1"/>
  <c r="AJ40" i="14"/>
  <c r="AK40" i="14" s="1"/>
  <c r="AJ38" i="14"/>
  <c r="AK38" i="14" s="1"/>
  <c r="AI6" i="14"/>
  <c r="AI130" i="14"/>
  <c r="AJ130" i="14" s="1"/>
  <c r="AK130" i="14" s="1"/>
  <c r="AI112" i="14"/>
  <c r="AJ112" i="14" s="1"/>
  <c r="AK112" i="14" s="1"/>
  <c r="AI108" i="14"/>
  <c r="AJ108" i="14" s="1"/>
  <c r="AK108" i="14" s="1"/>
  <c r="AI105" i="14"/>
  <c r="AJ105" i="14" s="1"/>
  <c r="AK105" i="14" s="1"/>
  <c r="AI100" i="14"/>
  <c r="AJ100" i="14" s="1"/>
  <c r="AK100" i="14" s="1"/>
  <c r="AI90" i="14"/>
  <c r="AJ90" i="14" s="1"/>
  <c r="AK90" i="14" s="1"/>
  <c r="AM90" i="14" s="1"/>
  <c r="AI85" i="14"/>
  <c r="AJ85" i="14" s="1"/>
  <c r="AK85" i="14" s="1"/>
  <c r="AI78" i="14"/>
  <c r="AI71" i="14"/>
  <c r="AJ71" i="14" s="1"/>
  <c r="AK71" i="14" s="1"/>
  <c r="AI62" i="14"/>
  <c r="AJ62" i="14" s="1"/>
  <c r="AK62" i="14" s="1"/>
  <c r="AI58" i="14"/>
  <c r="AJ58" i="14" s="1"/>
  <c r="AK58" i="14" s="1"/>
  <c r="AI16" i="14"/>
  <c r="AJ16" i="14" s="1"/>
  <c r="AK16" i="14" s="1"/>
  <c r="AJ128" i="14"/>
  <c r="AK128" i="14" s="1"/>
  <c r="AM128" i="14" s="1"/>
  <c r="AJ122" i="14"/>
  <c r="AK122" i="14" s="1"/>
  <c r="AM122" i="14" s="1"/>
  <c r="AJ72" i="14"/>
  <c r="AK72" i="14" s="1"/>
  <c r="AJ70" i="14"/>
  <c r="AK70" i="14" s="1"/>
  <c r="AM70" i="14" s="1"/>
  <c r="AJ67" i="14"/>
  <c r="AK67" i="14" s="1"/>
  <c r="AM67" i="14" s="1"/>
  <c r="AJ59" i="14"/>
  <c r="AK59" i="14" s="1"/>
  <c r="AM59" i="14" s="1"/>
  <c r="AJ36" i="14"/>
  <c r="AK36" i="14" s="1"/>
  <c r="AJ28" i="14"/>
  <c r="AK28" i="14" s="1"/>
  <c r="AM28" i="14" s="1"/>
  <c r="AJ24" i="14"/>
  <c r="AK24" i="14" s="1"/>
  <c r="AM24" i="14" s="1"/>
  <c r="AJ78" i="14"/>
  <c r="AK78" i="14" s="1"/>
  <c r="AI7" i="14"/>
  <c r="AJ7" i="14" s="1"/>
  <c r="AK7" i="14" s="1"/>
  <c r="AJ8" i="14"/>
  <c r="AK8" i="14" s="1"/>
  <c r="AI129" i="14"/>
  <c r="AJ129" i="14" s="1"/>
  <c r="AK129" i="14" s="1"/>
  <c r="AI126" i="14"/>
  <c r="AJ126" i="14" s="1"/>
  <c r="AK126" i="14" s="1"/>
  <c r="AI124" i="14"/>
  <c r="AJ124" i="14" s="1"/>
  <c r="AK124" i="14" s="1"/>
  <c r="AI121" i="14"/>
  <c r="AJ121" i="14" s="1"/>
  <c r="AK121" i="14" s="1"/>
  <c r="AI118" i="14"/>
  <c r="AJ118" i="14" s="1"/>
  <c r="AK118" i="14" s="1"/>
  <c r="AI115" i="14"/>
  <c r="AJ115" i="14" s="1"/>
  <c r="AK115" i="14" s="1"/>
  <c r="AI99" i="14"/>
  <c r="AJ99" i="14" s="1"/>
  <c r="AK99" i="14" s="1"/>
  <c r="AI95" i="14"/>
  <c r="AJ95" i="14" s="1"/>
  <c r="AK95" i="14" s="1"/>
  <c r="AI89" i="14"/>
  <c r="AJ89" i="14" s="1"/>
  <c r="AK89" i="14" s="1"/>
  <c r="AI77" i="14"/>
  <c r="AJ77" i="14" s="1"/>
  <c r="AK77" i="14" s="1"/>
  <c r="AI74" i="14"/>
  <c r="AJ74" i="14" s="1"/>
  <c r="AK74" i="14" s="1"/>
  <c r="AI69" i="14"/>
  <c r="AJ69" i="14" s="1"/>
  <c r="AK69" i="14" s="1"/>
  <c r="AI65" i="14"/>
  <c r="AJ65" i="14" s="1"/>
  <c r="AK65" i="14" s="1"/>
  <c r="AI15" i="14"/>
  <c r="AJ15" i="14" s="1"/>
  <c r="AK15" i="14" s="1"/>
  <c r="AJ127" i="14"/>
  <c r="AK127" i="14" s="1"/>
  <c r="AM127" i="14" s="1"/>
  <c r="AJ114" i="14"/>
  <c r="AK114" i="14" s="1"/>
  <c r="AM114" i="14" s="1"/>
  <c r="AJ101" i="14"/>
  <c r="AK101" i="14" s="1"/>
  <c r="AJ80" i="14"/>
  <c r="AK80" i="14" s="1"/>
  <c r="AM80" i="14" s="1"/>
  <c r="AI53" i="14"/>
  <c r="AJ53" i="14" s="1"/>
  <c r="AK53" i="14" s="1"/>
  <c r="AI33" i="14"/>
  <c r="AI26" i="14"/>
  <c r="AJ26" i="14" s="1"/>
  <c r="AK26" i="14" s="1"/>
  <c r="AM72" i="14"/>
  <c r="AI52" i="14"/>
  <c r="AJ52" i="14" s="1"/>
  <c r="AK52" i="14" s="1"/>
  <c r="AI47" i="14"/>
  <c r="AJ47" i="14" s="1"/>
  <c r="AK47" i="14" s="1"/>
  <c r="AI42" i="14"/>
  <c r="AJ42" i="14" s="1"/>
  <c r="AK42" i="14" s="1"/>
  <c r="AI32" i="14"/>
  <c r="AJ32" i="14" s="1"/>
  <c r="AK32" i="14" s="1"/>
  <c r="AI22" i="14"/>
  <c r="AJ22" i="14" s="1"/>
  <c r="AK22" i="14" s="1"/>
  <c r="AM36" i="14"/>
  <c r="AM110" i="14"/>
  <c r="AI44" i="14"/>
  <c r="AJ44" i="14" s="1"/>
  <c r="AK44" i="14" s="1"/>
  <c r="AM44" i="14" s="1"/>
  <c r="AI35" i="14"/>
  <c r="AJ35" i="14" s="1"/>
  <c r="AK35" i="14" s="1"/>
  <c r="AM35" i="14" s="1"/>
  <c r="AI27" i="14"/>
  <c r="AJ27" i="14" s="1"/>
  <c r="AK27" i="14" s="1"/>
  <c r="AM27" i="14" s="1"/>
  <c r="AI23" i="14"/>
  <c r="AJ23" i="14" s="1"/>
  <c r="AK23" i="14" s="1"/>
  <c r="AM23" i="14" s="1"/>
  <c r="AI18" i="14"/>
  <c r="AJ18" i="14" s="1"/>
  <c r="AK18" i="14" s="1"/>
  <c r="AM18" i="14" s="1"/>
  <c r="AM101" i="14"/>
  <c r="AI5" i="16"/>
  <c r="AI152" i="16"/>
  <c r="AI144" i="16"/>
  <c r="AI128" i="16"/>
  <c r="AI120" i="16"/>
  <c r="AI112" i="16"/>
  <c r="AI96" i="16"/>
  <c r="AJ96" i="16" s="1"/>
  <c r="AK96" i="16" s="1"/>
  <c r="AM96" i="16" s="1"/>
  <c r="AI72" i="16"/>
  <c r="AJ72" i="16" s="1"/>
  <c r="AK72" i="16" s="1"/>
  <c r="AM72" i="16" s="1"/>
  <c r="AI24" i="16"/>
  <c r="AI16" i="16"/>
  <c r="AI8" i="16"/>
  <c r="AI134" i="16"/>
  <c r="AI86" i="16"/>
  <c r="AI70" i="16"/>
  <c r="AI62" i="16"/>
  <c r="AJ62" i="16" s="1"/>
  <c r="AK62" i="16" s="1"/>
  <c r="AM62" i="16" s="1"/>
  <c r="AI38" i="16"/>
  <c r="AJ38" i="16" s="1"/>
  <c r="AK38" i="16" s="1"/>
  <c r="AM38" i="16" s="1"/>
  <c r="AI30" i="16"/>
  <c r="AI22" i="16"/>
  <c r="AI14" i="16"/>
  <c r="AI4" i="16"/>
  <c r="AI153" i="16"/>
  <c r="AI121" i="16"/>
  <c r="AI113" i="16"/>
  <c r="AJ113" i="16" s="1"/>
  <c r="AK113" i="16" s="1"/>
  <c r="AM113" i="16" s="1"/>
  <c r="AI105" i="16"/>
  <c r="AI97" i="16"/>
  <c r="AI81" i="16"/>
  <c r="AI65" i="16"/>
  <c r="AJ65" i="16" s="1"/>
  <c r="AK65" i="16" s="1"/>
  <c r="AM65" i="16" s="1"/>
  <c r="AI49" i="16"/>
  <c r="AI41" i="16"/>
  <c r="AI6" i="16"/>
  <c r="AI151" i="16"/>
  <c r="AJ151" i="16" s="1"/>
  <c r="AK151" i="16" s="1"/>
  <c r="AM151" i="16" s="1"/>
  <c r="AI143" i="16"/>
  <c r="AJ143" i="16" s="1"/>
  <c r="AK143" i="16" s="1"/>
  <c r="AM143" i="16" s="1"/>
  <c r="AI135" i="16"/>
  <c r="AI119" i="16"/>
  <c r="AJ119" i="16" s="1"/>
  <c r="AK119" i="16" s="1"/>
  <c r="AM119" i="16" s="1"/>
  <c r="AI71" i="16"/>
  <c r="AI55" i="16"/>
  <c r="AI31" i="16"/>
  <c r="AI23" i="16"/>
  <c r="AI15" i="16"/>
  <c r="AJ15" i="16" s="1"/>
  <c r="AK15" i="16" s="1"/>
  <c r="AM15" i="16" s="1"/>
  <c r="AI7" i="16"/>
  <c r="AJ7" i="16" s="1"/>
  <c r="AK7" i="16" s="1"/>
  <c r="AM7" i="16" s="1"/>
  <c r="AI157" i="16"/>
  <c r="AI125" i="16"/>
  <c r="AI117" i="16"/>
  <c r="AI101" i="16"/>
  <c r="AI85" i="16"/>
  <c r="AI77" i="16"/>
  <c r="AI69" i="16"/>
  <c r="AJ69" i="16" s="1"/>
  <c r="AK69" i="16" s="1"/>
  <c r="AM69" i="16" s="1"/>
  <c r="AI61" i="16"/>
  <c r="AI45" i="16"/>
  <c r="AI37" i="16"/>
  <c r="AJ37" i="16" s="1"/>
  <c r="AK37" i="16" s="1"/>
  <c r="AM37" i="16" s="1"/>
  <c r="AI29" i="16"/>
  <c r="AI21" i="16"/>
  <c r="AI13" i="16"/>
  <c r="AJ3" i="16"/>
  <c r="AK3" i="16" s="1"/>
  <c r="AI140" i="16"/>
  <c r="AJ140" i="16" s="1"/>
  <c r="AK140" i="16" s="1"/>
  <c r="AM140" i="16" s="1"/>
  <c r="AI155" i="16"/>
  <c r="AJ155" i="16" s="1"/>
  <c r="AK155" i="16" s="1"/>
  <c r="AM155" i="16" s="1"/>
  <c r="AI147" i="16"/>
  <c r="AI139" i="16"/>
  <c r="AI131" i="16"/>
  <c r="AI107" i="16"/>
  <c r="AI91" i="16"/>
  <c r="AJ91" i="16" s="1"/>
  <c r="AK91" i="16" s="1"/>
  <c r="AM91" i="16" s="1"/>
  <c r="AI83" i="16"/>
  <c r="AI67" i="16"/>
  <c r="AI51" i="16"/>
  <c r="AI35" i="16"/>
  <c r="AI2" i="16"/>
  <c r="AJ2" i="16" s="1"/>
  <c r="AK2" i="16" s="1"/>
  <c r="AM2" i="16" s="1"/>
  <c r="AI145" i="16"/>
  <c r="AI132" i="16"/>
  <c r="AJ158" i="16"/>
  <c r="AK158" i="16" s="1"/>
  <c r="AM158" i="16" s="1"/>
  <c r="AI95" i="16"/>
  <c r="AJ95" i="16" s="1"/>
  <c r="AK95" i="16" s="1"/>
  <c r="AM95" i="16" s="1"/>
  <c r="AI90" i="16"/>
  <c r="AI80" i="16"/>
  <c r="AI75" i="16"/>
  <c r="AI64" i="16"/>
  <c r="AJ64" i="16" s="1"/>
  <c r="AK64" i="16" s="1"/>
  <c r="AM64" i="16" s="1"/>
  <c r="AI59" i="16"/>
  <c r="AI54" i="16"/>
  <c r="AI48" i="16"/>
  <c r="AJ48" i="16" s="1"/>
  <c r="AK48" i="16" s="1"/>
  <c r="AM48" i="16" s="1"/>
  <c r="AI40" i="16"/>
  <c r="AJ40" i="16" s="1"/>
  <c r="AK40" i="16" s="1"/>
  <c r="AM40" i="16" s="1"/>
  <c r="AI34" i="16"/>
  <c r="AI20" i="16"/>
  <c r="AJ20" i="16" s="1"/>
  <c r="AK20" i="16" s="1"/>
  <c r="AM20" i="16" s="1"/>
  <c r="AI12" i="16"/>
  <c r="AJ4" i="16"/>
  <c r="AK4" i="16" s="1"/>
  <c r="AJ145" i="16"/>
  <c r="AK145" i="16" s="1"/>
  <c r="AJ132" i="16"/>
  <c r="AK132" i="16" s="1"/>
  <c r="AJ73" i="16"/>
  <c r="AK73" i="16" s="1"/>
  <c r="AM73" i="16" s="1"/>
  <c r="AI150" i="16"/>
  <c r="AJ150" i="16" s="1"/>
  <c r="AK150" i="16" s="1"/>
  <c r="AM150" i="16" s="1"/>
  <c r="AI146" i="16"/>
  <c r="AJ146" i="16" s="1"/>
  <c r="AK146" i="16" s="1"/>
  <c r="AM146" i="16" s="1"/>
  <c r="AI142" i="16"/>
  <c r="AJ142" i="16" s="1"/>
  <c r="AK142" i="16" s="1"/>
  <c r="AM142" i="16" s="1"/>
  <c r="AI137" i="16"/>
  <c r="AJ137" i="16" s="1"/>
  <c r="AK137" i="16" s="1"/>
  <c r="AM137" i="16" s="1"/>
  <c r="AI133" i="16"/>
  <c r="AJ133" i="16" s="1"/>
  <c r="AK133" i="16" s="1"/>
  <c r="AM133" i="16" s="1"/>
  <c r="AI127" i="16"/>
  <c r="AJ127" i="16" s="1"/>
  <c r="AK127" i="16" s="1"/>
  <c r="AM127" i="16" s="1"/>
  <c r="AI111" i="16"/>
  <c r="AJ111" i="16" s="1"/>
  <c r="AK111" i="16" s="1"/>
  <c r="AM111" i="16" s="1"/>
  <c r="AI104" i="16"/>
  <c r="AJ104" i="16" s="1"/>
  <c r="AK104" i="16" s="1"/>
  <c r="AM104" i="16" s="1"/>
  <c r="AI100" i="16"/>
  <c r="AJ100" i="16" s="1"/>
  <c r="AK100" i="16" s="1"/>
  <c r="AM100" i="16" s="1"/>
  <c r="AI94" i="16"/>
  <c r="AJ94" i="16" s="1"/>
  <c r="AK94" i="16" s="1"/>
  <c r="AM94" i="16" s="1"/>
  <c r="AI89" i="16"/>
  <c r="AJ89" i="16" s="1"/>
  <c r="AK89" i="16" s="1"/>
  <c r="AM89" i="16" s="1"/>
  <c r="AI79" i="16"/>
  <c r="AJ79" i="16" s="1"/>
  <c r="AK79" i="16" s="1"/>
  <c r="AM79" i="16" s="1"/>
  <c r="AI63" i="16"/>
  <c r="AJ63" i="16" s="1"/>
  <c r="AK63" i="16" s="1"/>
  <c r="AM63" i="16" s="1"/>
  <c r="AI58" i="16"/>
  <c r="AJ58" i="16" s="1"/>
  <c r="AK58" i="16" s="1"/>
  <c r="AM58" i="16" s="1"/>
  <c r="AI53" i="16"/>
  <c r="AJ53" i="16" s="1"/>
  <c r="AK53" i="16" s="1"/>
  <c r="AM53" i="16" s="1"/>
  <c r="AI47" i="16"/>
  <c r="AJ47" i="16" s="1"/>
  <c r="AK47" i="16" s="1"/>
  <c r="AM47" i="16" s="1"/>
  <c r="AI43" i="16"/>
  <c r="AJ43" i="16" s="1"/>
  <c r="AK43" i="16" s="1"/>
  <c r="AM43" i="16" s="1"/>
  <c r="AI33" i="16"/>
  <c r="AJ33" i="16" s="1"/>
  <c r="AK33" i="16" s="1"/>
  <c r="AM33" i="16" s="1"/>
  <c r="AI27" i="16"/>
  <c r="AJ27" i="16" s="1"/>
  <c r="AK27" i="16" s="1"/>
  <c r="AM27" i="16" s="1"/>
  <c r="AI19" i="16"/>
  <c r="AJ19" i="16" s="1"/>
  <c r="AK19" i="16" s="1"/>
  <c r="AM19" i="16" s="1"/>
  <c r="AI11" i="16"/>
  <c r="AJ11" i="16" s="1"/>
  <c r="AK11" i="16" s="1"/>
  <c r="AM11" i="16" s="1"/>
  <c r="AJ5" i="16"/>
  <c r="AK5" i="16" s="1"/>
  <c r="AJ157" i="16"/>
  <c r="AK157" i="16" s="1"/>
  <c r="AJ153" i="16"/>
  <c r="AK153" i="16" s="1"/>
  <c r="AM153" i="16" s="1"/>
  <c r="AJ148" i="16"/>
  <c r="AK148" i="16" s="1"/>
  <c r="AM148" i="16" s="1"/>
  <c r="AJ135" i="16"/>
  <c r="AK135" i="16" s="1"/>
  <c r="AJ125" i="16"/>
  <c r="AK125" i="16" s="1"/>
  <c r="AM125" i="16" s="1"/>
  <c r="AJ121" i="16"/>
  <c r="AK121" i="16" s="1"/>
  <c r="AJ117" i="16"/>
  <c r="AK117" i="16" s="1"/>
  <c r="AM117" i="16" s="1"/>
  <c r="AJ114" i="16"/>
  <c r="AK114" i="16" s="1"/>
  <c r="AM114" i="16" s="1"/>
  <c r="AJ101" i="16"/>
  <c r="AK101" i="16" s="1"/>
  <c r="AM101" i="16" s="1"/>
  <c r="AJ97" i="16"/>
  <c r="AK97" i="16" s="1"/>
  <c r="AM97" i="16" s="1"/>
  <c r="AJ83" i="16"/>
  <c r="AK83" i="16" s="1"/>
  <c r="AJ16" i="16"/>
  <c r="AK16" i="16" s="1"/>
  <c r="AI158" i="16"/>
  <c r="AI149" i="16"/>
  <c r="AJ149" i="16" s="1"/>
  <c r="AK149" i="16" s="1"/>
  <c r="AM149" i="16" s="1"/>
  <c r="AI141" i="16"/>
  <c r="AJ141" i="16" s="1"/>
  <c r="AK141" i="16" s="1"/>
  <c r="AM141" i="16" s="1"/>
  <c r="AI136" i="16"/>
  <c r="AJ136" i="16" s="1"/>
  <c r="AK136" i="16" s="1"/>
  <c r="AM136" i="16" s="1"/>
  <c r="AI130" i="16"/>
  <c r="AJ130" i="16" s="1"/>
  <c r="AK130" i="16" s="1"/>
  <c r="AM130" i="16" s="1"/>
  <c r="AI123" i="16"/>
  <c r="AJ123" i="16" s="1"/>
  <c r="AK123" i="16" s="1"/>
  <c r="AM123" i="16" s="1"/>
  <c r="AI118" i="16"/>
  <c r="AJ118" i="16" s="1"/>
  <c r="AK118" i="16" s="1"/>
  <c r="AM118" i="16" s="1"/>
  <c r="AI115" i="16"/>
  <c r="AJ115" i="16" s="1"/>
  <c r="AK115" i="16" s="1"/>
  <c r="AM115" i="16" s="1"/>
  <c r="AI110" i="16"/>
  <c r="AJ110" i="16" s="1"/>
  <c r="AK110" i="16" s="1"/>
  <c r="AM110" i="16" s="1"/>
  <c r="AI103" i="16"/>
  <c r="AJ103" i="16" s="1"/>
  <c r="AK103" i="16" s="1"/>
  <c r="AM103" i="16" s="1"/>
  <c r="AI99" i="16"/>
  <c r="AJ99" i="16" s="1"/>
  <c r="AK99" i="16" s="1"/>
  <c r="AM99" i="16" s="1"/>
  <c r="AI93" i="16"/>
  <c r="AJ93" i="16" s="1"/>
  <c r="AK93" i="16" s="1"/>
  <c r="AM93" i="16" s="1"/>
  <c r="AI88" i="16"/>
  <c r="AJ88" i="16" s="1"/>
  <c r="AK88" i="16" s="1"/>
  <c r="AM88" i="16" s="1"/>
  <c r="AI74" i="16"/>
  <c r="AJ74" i="16" s="1"/>
  <c r="AK74" i="16" s="1"/>
  <c r="AM74" i="16" s="1"/>
  <c r="AI57" i="16"/>
  <c r="AJ57" i="16" s="1"/>
  <c r="AK57" i="16" s="1"/>
  <c r="AM57" i="16" s="1"/>
  <c r="AI26" i="16"/>
  <c r="AJ26" i="16" s="1"/>
  <c r="AK26" i="16" s="1"/>
  <c r="AM26" i="16" s="1"/>
  <c r="AI18" i="16"/>
  <c r="AJ18" i="16" s="1"/>
  <c r="AK18" i="16" s="1"/>
  <c r="AM18" i="16" s="1"/>
  <c r="AI10" i="16"/>
  <c r="AJ10" i="16" s="1"/>
  <c r="AK10" i="16" s="1"/>
  <c r="AM10" i="16" s="1"/>
  <c r="AJ6" i="16"/>
  <c r="AK6" i="16" s="1"/>
  <c r="AM6" i="16" s="1"/>
  <c r="AJ154" i="16"/>
  <c r="AK154" i="16" s="1"/>
  <c r="AJ120" i="16"/>
  <c r="AK120" i="16" s="1"/>
  <c r="AJ108" i="16"/>
  <c r="AK108" i="16" s="1"/>
  <c r="AM108" i="16" s="1"/>
  <c r="AJ86" i="16"/>
  <c r="AK86" i="16" s="1"/>
  <c r="AM86" i="16" s="1"/>
  <c r="AM135" i="16"/>
  <c r="AM121" i="16"/>
  <c r="AM83" i="16"/>
  <c r="AI129" i="16"/>
  <c r="AJ129" i="16" s="1"/>
  <c r="AK129" i="16" s="1"/>
  <c r="AM129" i="16" s="1"/>
  <c r="AI126" i="16"/>
  <c r="AJ126" i="16" s="1"/>
  <c r="AK126" i="16" s="1"/>
  <c r="AM126" i="16" s="1"/>
  <c r="AI122" i="16"/>
  <c r="AJ122" i="16" s="1"/>
  <c r="AK122" i="16" s="1"/>
  <c r="AM122" i="16" s="1"/>
  <c r="AI109" i="16"/>
  <c r="AJ109" i="16" s="1"/>
  <c r="AK109" i="16" s="1"/>
  <c r="AM109" i="16" s="1"/>
  <c r="AI102" i="16"/>
  <c r="AJ102" i="16" s="1"/>
  <c r="AK102" i="16" s="1"/>
  <c r="AM102" i="16" s="1"/>
  <c r="AI98" i="16"/>
  <c r="AJ98" i="16" s="1"/>
  <c r="AK98" i="16" s="1"/>
  <c r="AM98" i="16" s="1"/>
  <c r="AI92" i="16"/>
  <c r="AJ92" i="16" s="1"/>
  <c r="AK92" i="16" s="1"/>
  <c r="AM92" i="16" s="1"/>
  <c r="AI87" i="16"/>
  <c r="AJ87" i="16" s="1"/>
  <c r="AK87" i="16" s="1"/>
  <c r="AM87" i="16" s="1"/>
  <c r="AI84" i="16"/>
  <c r="AJ84" i="16" s="1"/>
  <c r="AK84" i="16" s="1"/>
  <c r="AM84" i="16" s="1"/>
  <c r="AI78" i="16"/>
  <c r="AJ78" i="16" s="1"/>
  <c r="AK78" i="16" s="1"/>
  <c r="AM78" i="16" s="1"/>
  <c r="AI73" i="16"/>
  <c r="AI68" i="16"/>
  <c r="AJ68" i="16" s="1"/>
  <c r="AK68" i="16" s="1"/>
  <c r="AM68" i="16" s="1"/>
  <c r="AI56" i="16"/>
  <c r="AJ56" i="16" s="1"/>
  <c r="AK56" i="16" s="1"/>
  <c r="AM56" i="16" s="1"/>
  <c r="AI46" i="16"/>
  <c r="AJ46" i="16" s="1"/>
  <c r="AK46" i="16" s="1"/>
  <c r="AM46" i="16" s="1"/>
  <c r="AI39" i="16"/>
  <c r="AJ39" i="16" s="1"/>
  <c r="AK39" i="16" s="1"/>
  <c r="AM39" i="16" s="1"/>
  <c r="AI32" i="16"/>
  <c r="AJ32" i="16" s="1"/>
  <c r="AK32" i="16" s="1"/>
  <c r="AM32" i="16" s="1"/>
  <c r="AI25" i="16"/>
  <c r="AJ25" i="16" s="1"/>
  <c r="AK25" i="16" s="1"/>
  <c r="AM25" i="16" s="1"/>
  <c r="AI17" i="16"/>
  <c r="AJ17" i="16" s="1"/>
  <c r="AK17" i="16" s="1"/>
  <c r="AM17" i="16" s="1"/>
  <c r="AI9" i="16"/>
  <c r="AJ9" i="16" s="1"/>
  <c r="AK9" i="16" s="1"/>
  <c r="AM9" i="16" s="1"/>
  <c r="AJ156" i="16"/>
  <c r="AK156" i="16" s="1"/>
  <c r="AM156" i="16" s="1"/>
  <c r="AJ152" i="16"/>
  <c r="AK152" i="16" s="1"/>
  <c r="AM152" i="16" s="1"/>
  <c r="AJ147" i="16"/>
  <c r="AK147" i="16" s="1"/>
  <c r="AM147" i="16" s="1"/>
  <c r="AJ144" i="16"/>
  <c r="AK144" i="16" s="1"/>
  <c r="AM144" i="16" s="1"/>
  <c r="AJ139" i="16"/>
  <c r="AK139" i="16" s="1"/>
  <c r="AM139" i="16" s="1"/>
  <c r="AJ107" i="16"/>
  <c r="AK107" i="16" s="1"/>
  <c r="AJ81" i="16"/>
  <c r="AK81" i="16" s="1"/>
  <c r="AM81" i="16" s="1"/>
  <c r="AJ76" i="16"/>
  <c r="AK76" i="16" s="1"/>
  <c r="AM76" i="16" s="1"/>
  <c r="AJ70" i="16"/>
  <c r="AK70" i="16" s="1"/>
  <c r="AJ66" i="16"/>
  <c r="AK66" i="16" s="1"/>
  <c r="AM66" i="16" s="1"/>
  <c r="AJ61" i="16"/>
  <c r="AK61" i="16" s="1"/>
  <c r="AM61" i="16" s="1"/>
  <c r="AJ50" i="16"/>
  <c r="AK50" i="16" s="1"/>
  <c r="AM50" i="16" s="1"/>
  <c r="AJ41" i="16"/>
  <c r="AK41" i="16" s="1"/>
  <c r="AJ36" i="16"/>
  <c r="AK36" i="16" s="1"/>
  <c r="AJ29" i="16"/>
  <c r="AK29" i="16" s="1"/>
  <c r="AM29" i="16" s="1"/>
  <c r="AJ22" i="16"/>
  <c r="AK22" i="16" s="1"/>
  <c r="AM22" i="16" s="1"/>
  <c r="AJ14" i="16"/>
  <c r="AK14" i="16" s="1"/>
  <c r="AM14" i="16" s="1"/>
  <c r="AM154" i="16"/>
  <c r="AM120" i="16"/>
  <c r="AJ8" i="16"/>
  <c r="AK8" i="16" s="1"/>
  <c r="AJ138" i="16"/>
  <c r="AK138" i="16" s="1"/>
  <c r="AM138" i="16" s="1"/>
  <c r="AJ134" i="16"/>
  <c r="AK134" i="16" s="1"/>
  <c r="AJ131" i="16"/>
  <c r="AK131" i="16" s="1"/>
  <c r="AM131" i="16" s="1"/>
  <c r="AJ128" i="16"/>
  <c r="AK128" i="16" s="1"/>
  <c r="AM128" i="16" s="1"/>
  <c r="AJ116" i="16"/>
  <c r="AK116" i="16" s="1"/>
  <c r="AJ112" i="16"/>
  <c r="AK112" i="16" s="1"/>
  <c r="AJ106" i="16"/>
  <c r="AK106" i="16" s="1"/>
  <c r="AJ85" i="16"/>
  <c r="AK85" i="16" s="1"/>
  <c r="AM85" i="16" s="1"/>
  <c r="AJ60" i="16"/>
  <c r="AK60" i="16" s="1"/>
  <c r="AM60" i="16" s="1"/>
  <c r="AJ55" i="16"/>
  <c r="AK55" i="16" s="1"/>
  <c r="AM55" i="16" s="1"/>
  <c r="AJ49" i="16"/>
  <c r="AK49" i="16" s="1"/>
  <c r="AM49" i="16" s="1"/>
  <c r="AJ35" i="16"/>
  <c r="AK35" i="16" s="1"/>
  <c r="AJ28" i="16"/>
  <c r="AK28" i="16" s="1"/>
  <c r="AM28" i="16" s="1"/>
  <c r="AJ21" i="16"/>
  <c r="AK21" i="16" s="1"/>
  <c r="AM21" i="16" s="1"/>
  <c r="AJ13" i="16"/>
  <c r="AK13" i="16" s="1"/>
  <c r="AM107" i="16"/>
  <c r="AM70" i="16"/>
  <c r="AM41" i="16"/>
  <c r="AM36" i="16"/>
  <c r="AJ124" i="16"/>
  <c r="AK124" i="16" s="1"/>
  <c r="AM124" i="16" s="1"/>
  <c r="AJ105" i="16"/>
  <c r="AK105" i="16" s="1"/>
  <c r="AM105" i="16" s="1"/>
  <c r="AJ90" i="16"/>
  <c r="AK90" i="16" s="1"/>
  <c r="AM90" i="16" s="1"/>
  <c r="AJ80" i="16"/>
  <c r="AK80" i="16" s="1"/>
  <c r="AM80" i="16" s="1"/>
  <c r="AJ75" i="16"/>
  <c r="AK75" i="16" s="1"/>
  <c r="AM75" i="16" s="1"/>
  <c r="AJ59" i="16"/>
  <c r="AK59" i="16" s="1"/>
  <c r="AM59" i="16" s="1"/>
  <c r="AJ54" i="16"/>
  <c r="AK54" i="16" s="1"/>
  <c r="AM54" i="16" s="1"/>
  <c r="AJ34" i="16"/>
  <c r="AK34" i="16" s="1"/>
  <c r="AM34" i="16" s="1"/>
  <c r="AJ12" i="16"/>
  <c r="AK12" i="16" s="1"/>
  <c r="AM12" i="16" s="1"/>
  <c r="AM134" i="16"/>
  <c r="AM116" i="16"/>
  <c r="AM112" i="16"/>
  <c r="AM106" i="16"/>
  <c r="AM35" i="16"/>
  <c r="AM5" i="16"/>
  <c r="AJ52" i="16"/>
  <c r="AK52" i="16" s="1"/>
  <c r="AM52" i="16" s="1"/>
  <c r="AJ45" i="16"/>
  <c r="AK45" i="16" s="1"/>
  <c r="AM45" i="16" s="1"/>
  <c r="AJ42" i="16"/>
  <c r="AK42" i="16" s="1"/>
  <c r="AM42" i="16" s="1"/>
  <c r="AJ31" i="16"/>
  <c r="AK31" i="16" s="1"/>
  <c r="AM31" i="16" s="1"/>
  <c r="AJ24" i="16"/>
  <c r="AK24" i="16" s="1"/>
  <c r="AM145" i="16"/>
  <c r="AM132" i="16"/>
  <c r="AJ82" i="16"/>
  <c r="AK82" i="16" s="1"/>
  <c r="AM82" i="16" s="1"/>
  <c r="AJ77" i="16"/>
  <c r="AK77" i="16" s="1"/>
  <c r="AM77" i="16" s="1"/>
  <c r="AJ71" i="16"/>
  <c r="AK71" i="16" s="1"/>
  <c r="AM71" i="16" s="1"/>
  <c r="AJ67" i="16"/>
  <c r="AK67" i="16" s="1"/>
  <c r="AM67" i="16" s="1"/>
  <c r="AJ51" i="16"/>
  <c r="AK51" i="16" s="1"/>
  <c r="AM51" i="16" s="1"/>
  <c r="AJ44" i="16"/>
  <c r="AK44" i="16" s="1"/>
  <c r="AM44" i="16" s="1"/>
  <c r="AJ30" i="16"/>
  <c r="AK30" i="16" s="1"/>
  <c r="AM30" i="16" s="1"/>
  <c r="AJ23" i="16"/>
  <c r="AK23" i="16" s="1"/>
  <c r="AM23" i="16" s="1"/>
  <c r="AM157" i="16"/>
  <c r="AM24" i="16"/>
  <c r="AM3" i="16"/>
  <c r="AM8" i="16"/>
  <c r="AM13" i="16"/>
  <c r="AM4" i="16"/>
  <c r="AM16" i="16"/>
  <c r="AE113" i="14"/>
  <c r="AL113" i="14" s="1"/>
  <c r="AM113" i="14" s="1"/>
  <c r="AE109" i="14"/>
  <c r="AL109" i="14" s="1"/>
  <c r="AE106" i="14"/>
  <c r="AL106" i="14" s="1"/>
  <c r="AM106" i="14" s="1"/>
  <c r="AE97" i="14"/>
  <c r="AL97" i="14" s="1"/>
  <c r="AM97" i="14" s="1"/>
  <c r="AE86" i="14"/>
  <c r="AL86" i="14" s="1"/>
  <c r="AE79" i="14"/>
  <c r="AL79" i="14" s="1"/>
  <c r="AE66" i="14"/>
  <c r="AL66" i="14" s="1"/>
  <c r="AE48" i="14"/>
  <c r="AL48" i="14" s="1"/>
  <c r="AE43" i="14"/>
  <c r="AL43" i="14" s="1"/>
  <c r="AE38" i="14"/>
  <c r="AL38" i="14" s="1"/>
  <c r="AE34" i="14"/>
  <c r="AL34" i="14" s="1"/>
  <c r="AE17" i="14"/>
  <c r="AL17" i="14" s="1"/>
  <c r="AE9" i="14"/>
  <c r="AL9" i="14" s="1"/>
  <c r="AE130" i="14"/>
  <c r="AL130" i="14" s="1"/>
  <c r="AE112" i="14"/>
  <c r="AL112" i="14" s="1"/>
  <c r="AE108" i="14"/>
  <c r="AL108" i="14" s="1"/>
  <c r="AE105" i="14"/>
  <c r="AL105" i="14" s="1"/>
  <c r="AE100" i="14"/>
  <c r="AL100" i="14" s="1"/>
  <c r="AE85" i="14"/>
  <c r="AL85" i="14" s="1"/>
  <c r="AE78" i="14"/>
  <c r="AL78" i="14" s="1"/>
  <c r="AE71" i="14"/>
  <c r="AL71" i="14" s="1"/>
  <c r="AE62" i="14"/>
  <c r="AL62" i="14" s="1"/>
  <c r="AE58" i="14"/>
  <c r="AL58" i="14" s="1"/>
  <c r="AE53" i="14"/>
  <c r="AL53" i="14" s="1"/>
  <c r="AE33" i="14"/>
  <c r="AL33" i="14" s="1"/>
  <c r="AE26" i="14"/>
  <c r="AL26" i="14" s="1"/>
  <c r="AE16" i="14"/>
  <c r="AL16" i="14" s="1"/>
  <c r="AE8" i="14"/>
  <c r="AL8" i="14" s="1"/>
  <c r="AM8" i="14" s="1"/>
  <c r="AE129" i="14"/>
  <c r="AL129" i="14" s="1"/>
  <c r="AE126" i="14"/>
  <c r="AL126" i="14" s="1"/>
  <c r="AE124" i="14"/>
  <c r="AL124" i="14" s="1"/>
  <c r="AE121" i="14"/>
  <c r="AL121" i="14" s="1"/>
  <c r="AE118" i="14"/>
  <c r="AL118" i="14" s="1"/>
  <c r="AE115" i="14"/>
  <c r="AL115" i="14" s="1"/>
  <c r="AE99" i="14"/>
  <c r="AL99" i="14" s="1"/>
  <c r="AE95" i="14"/>
  <c r="AL95" i="14" s="1"/>
  <c r="AE89" i="14"/>
  <c r="AL89" i="14" s="1"/>
  <c r="AE77" i="14"/>
  <c r="AL77" i="14" s="1"/>
  <c r="AE74" i="14"/>
  <c r="AL74" i="14" s="1"/>
  <c r="AE69" i="14"/>
  <c r="AL69" i="14" s="1"/>
  <c r="AE65" i="14"/>
  <c r="AL65" i="14" s="1"/>
  <c r="AE52" i="14"/>
  <c r="AL52" i="14" s="1"/>
  <c r="AE47" i="14"/>
  <c r="AL47" i="14" s="1"/>
  <c r="AE42" i="14"/>
  <c r="AL42" i="14" s="1"/>
  <c r="AE32" i="14"/>
  <c r="AL32" i="14" s="1"/>
  <c r="AE22" i="14"/>
  <c r="AL22" i="14" s="1"/>
  <c r="AE15" i="14"/>
  <c r="AL15" i="14" s="1"/>
  <c r="AE7" i="14"/>
  <c r="AL7" i="14" s="1"/>
  <c r="AE117" i="14"/>
  <c r="AL117" i="14" s="1"/>
  <c r="AE111" i="14"/>
  <c r="AL111" i="14" s="1"/>
  <c r="AE104" i="14"/>
  <c r="AL104" i="14" s="1"/>
  <c r="AE92" i="14"/>
  <c r="AL92" i="14" s="1"/>
  <c r="AE84" i="14"/>
  <c r="AL84" i="14" s="1"/>
  <c r="AE61" i="14"/>
  <c r="AL61" i="14" s="1"/>
  <c r="AE57" i="14"/>
  <c r="AL57" i="14" s="1"/>
  <c r="AE37" i="14"/>
  <c r="AL37" i="14" s="1"/>
  <c r="AE31" i="14"/>
  <c r="AL31" i="14" s="1"/>
  <c r="AM31" i="14" s="1"/>
  <c r="AE25" i="14"/>
  <c r="AL25" i="14" s="1"/>
  <c r="AM25" i="14" s="1"/>
  <c r="AE21" i="14"/>
  <c r="AL21" i="14" s="1"/>
  <c r="AE4" i="14"/>
  <c r="AL4" i="14" s="1"/>
  <c r="AE123" i="14"/>
  <c r="AL123" i="14" s="1"/>
  <c r="AE120" i="14"/>
  <c r="AL120" i="14" s="1"/>
  <c r="AE116" i="14"/>
  <c r="AL116" i="14" s="1"/>
  <c r="AE103" i="14"/>
  <c r="AL103" i="14" s="1"/>
  <c r="AE91" i="14"/>
  <c r="AL91" i="14" s="1"/>
  <c r="AM91" i="14" s="1"/>
  <c r="AE88" i="14"/>
  <c r="AL88" i="14" s="1"/>
  <c r="AM88" i="14" s="1"/>
  <c r="AE83" i="14"/>
  <c r="AL83" i="14" s="1"/>
  <c r="AE73" i="14"/>
  <c r="AL73" i="14" s="1"/>
  <c r="AE64" i="14"/>
  <c r="AL64" i="14" s="1"/>
  <c r="AE56" i="14"/>
  <c r="AL56" i="14" s="1"/>
  <c r="AM56" i="14" s="1"/>
  <c r="AE51" i="14"/>
  <c r="AL51" i="14" s="1"/>
  <c r="AM51" i="14" s="1"/>
  <c r="AE41" i="14"/>
  <c r="AL41" i="14" s="1"/>
  <c r="AE30" i="14"/>
  <c r="AL30" i="14" s="1"/>
  <c r="AE13" i="14"/>
  <c r="AL13" i="14" s="1"/>
  <c r="AM13" i="14" s="1"/>
  <c r="AE5" i="14"/>
  <c r="AL5" i="14" s="1"/>
  <c r="AE125" i="14"/>
  <c r="AL125" i="14" s="1"/>
  <c r="AE119" i="14"/>
  <c r="AL119" i="14" s="1"/>
  <c r="AE98" i="14"/>
  <c r="AL98" i="14" s="1"/>
  <c r="AE96" i="14"/>
  <c r="AL96" i="14" s="1"/>
  <c r="AE82" i="14"/>
  <c r="AL82" i="14" s="1"/>
  <c r="AE76" i="14"/>
  <c r="AL76" i="14" s="1"/>
  <c r="AE68" i="14"/>
  <c r="AL68" i="14" s="1"/>
  <c r="AE63" i="14"/>
  <c r="AL63" i="14" s="1"/>
  <c r="AE60" i="14"/>
  <c r="AL60" i="14" s="1"/>
  <c r="AE55" i="14"/>
  <c r="AL55" i="14" s="1"/>
  <c r="AM55" i="14" s="1"/>
  <c r="AE50" i="14"/>
  <c r="AL50" i="14" s="1"/>
  <c r="AM50" i="14" s="1"/>
  <c r="AE46" i="14"/>
  <c r="AL46" i="14" s="1"/>
  <c r="AM46" i="14" s="1"/>
  <c r="AE40" i="14"/>
  <c r="AL40" i="14" s="1"/>
  <c r="AE29" i="14"/>
  <c r="AL29" i="14" s="1"/>
  <c r="AE20" i="14"/>
  <c r="AL20" i="14" s="1"/>
  <c r="AE12" i="14"/>
  <c r="AL12" i="14" s="1"/>
  <c r="AE2" i="14"/>
  <c r="AL2" i="14" s="1"/>
  <c r="AL2" i="1"/>
  <c r="R12" i="1"/>
  <c r="AH12" i="1" s="1"/>
  <c r="R13" i="1"/>
  <c r="AH13" i="1" s="1"/>
  <c r="R14" i="1"/>
  <c r="AH14" i="1" s="1"/>
  <c r="R15" i="1"/>
  <c r="AH15" i="1" s="1"/>
  <c r="R16" i="1"/>
  <c r="AH16" i="1" s="1"/>
  <c r="R17" i="1"/>
  <c r="AH17" i="1" s="1"/>
  <c r="R18" i="1"/>
  <c r="AH18" i="1" s="1"/>
  <c r="R19" i="1"/>
  <c r="AH19" i="1" s="1"/>
  <c r="R20" i="1"/>
  <c r="AH20" i="1" s="1"/>
  <c r="R21" i="1"/>
  <c r="AH21" i="1" s="1"/>
  <c r="R22" i="1"/>
  <c r="AH22" i="1" s="1"/>
  <c r="R23" i="1"/>
  <c r="AH23" i="1" s="1"/>
  <c r="R24" i="1"/>
  <c r="AH24" i="1" s="1"/>
  <c r="R25" i="1"/>
  <c r="AH25" i="1" s="1"/>
  <c r="R26" i="1"/>
  <c r="AH26" i="1" s="1"/>
  <c r="R27" i="1"/>
  <c r="AH27" i="1" s="1"/>
  <c r="R28" i="1"/>
  <c r="AH28" i="1" s="1"/>
  <c r="R29" i="1"/>
  <c r="AH29" i="1" s="1"/>
  <c r="R30" i="1"/>
  <c r="AH30" i="1" s="1"/>
  <c r="R31" i="1"/>
  <c r="AH31" i="1" s="1"/>
  <c r="R32" i="1"/>
  <c r="AH32" i="1" s="1"/>
  <c r="R33" i="1"/>
  <c r="AH33" i="1" s="1"/>
  <c r="R34" i="1"/>
  <c r="AH34" i="1" s="1"/>
  <c r="R35" i="1"/>
  <c r="AH35" i="1" s="1"/>
  <c r="R36" i="1"/>
  <c r="AH36" i="1" s="1"/>
  <c r="R37" i="1"/>
  <c r="AH37" i="1" s="1"/>
  <c r="R38" i="1"/>
  <c r="AH38" i="1" s="1"/>
  <c r="R39" i="1"/>
  <c r="AH39" i="1" s="1"/>
  <c r="R40" i="1"/>
  <c r="AH40" i="1" s="1"/>
  <c r="R41" i="1"/>
  <c r="AH41" i="1" s="1"/>
  <c r="R42" i="1"/>
  <c r="AH42" i="1" s="1"/>
  <c r="R43" i="1"/>
  <c r="AH43" i="1" s="1"/>
  <c r="R44" i="1"/>
  <c r="AH44" i="1" s="1"/>
  <c r="R45" i="1"/>
  <c r="AH45" i="1" s="1"/>
  <c r="R46" i="1"/>
  <c r="AH46" i="1" s="1"/>
  <c r="R47" i="1"/>
  <c r="AH47" i="1" s="1"/>
  <c r="R48" i="1"/>
  <c r="AH48" i="1" s="1"/>
  <c r="R49" i="1"/>
  <c r="AH49" i="1" s="1"/>
  <c r="R50" i="1"/>
  <c r="AH50" i="1" s="1"/>
  <c r="R51" i="1"/>
  <c r="AH51" i="1" s="1"/>
  <c r="R52" i="1"/>
  <c r="AH52" i="1" s="1"/>
  <c r="R53" i="1"/>
  <c r="AH53" i="1" s="1"/>
  <c r="R54" i="1"/>
  <c r="AH54" i="1" s="1"/>
  <c r="R55" i="1"/>
  <c r="AH55" i="1" s="1"/>
  <c r="R56" i="1"/>
  <c r="AH56" i="1" s="1"/>
  <c r="R57" i="1"/>
  <c r="AH57" i="1" s="1"/>
  <c r="R58" i="1"/>
  <c r="AH58" i="1" s="1"/>
  <c r="R59" i="1"/>
  <c r="AH59" i="1" s="1"/>
  <c r="R60" i="1"/>
  <c r="AH60" i="1" s="1"/>
  <c r="R61" i="1"/>
  <c r="AH61" i="1" s="1"/>
  <c r="R62" i="1"/>
  <c r="AH62" i="1" s="1"/>
  <c r="R63" i="1"/>
  <c r="AH63" i="1" s="1"/>
  <c r="R64" i="1"/>
  <c r="AH64" i="1" s="1"/>
  <c r="R65" i="1"/>
  <c r="AH65" i="1" s="1"/>
  <c r="R66" i="1"/>
  <c r="AH66" i="1" s="1"/>
  <c r="R67" i="1"/>
  <c r="AH67" i="1" s="1"/>
  <c r="R68" i="1"/>
  <c r="AH68" i="1" s="1"/>
  <c r="R69" i="1"/>
  <c r="AH69" i="1" s="1"/>
  <c r="R70" i="1"/>
  <c r="AH70" i="1" s="1"/>
  <c r="R71" i="1"/>
  <c r="AH71" i="1" s="1"/>
  <c r="R72" i="1"/>
  <c r="AH72" i="1" s="1"/>
  <c r="R73" i="1"/>
  <c r="AH73" i="1" s="1"/>
  <c r="R74" i="1"/>
  <c r="AH74" i="1" s="1"/>
  <c r="R75" i="1"/>
  <c r="AH75" i="1" s="1"/>
  <c r="R76" i="1"/>
  <c r="AH76" i="1" s="1"/>
  <c r="R77" i="1"/>
  <c r="AH77" i="1" s="1"/>
  <c r="R78" i="1"/>
  <c r="AH78" i="1" s="1"/>
  <c r="R79" i="1"/>
  <c r="AH79" i="1" s="1"/>
  <c r="R80" i="1"/>
  <c r="AH80" i="1" s="1"/>
  <c r="R81" i="1"/>
  <c r="AH81" i="1" s="1"/>
  <c r="R82" i="1"/>
  <c r="AH82" i="1" s="1"/>
  <c r="R83" i="1"/>
  <c r="AH83" i="1" s="1"/>
  <c r="R84" i="1"/>
  <c r="AH84" i="1" s="1"/>
  <c r="R85" i="1"/>
  <c r="AH85" i="1" s="1"/>
  <c r="R86" i="1"/>
  <c r="AH86" i="1" s="1"/>
  <c r="R87" i="1"/>
  <c r="AH87" i="1" s="1"/>
  <c r="R88" i="1"/>
  <c r="AH88" i="1" s="1"/>
  <c r="R89" i="1"/>
  <c r="AH89" i="1" s="1"/>
  <c r="R90" i="1"/>
  <c r="AH90" i="1" s="1"/>
  <c r="R91" i="1"/>
  <c r="AH91" i="1" s="1"/>
  <c r="R92" i="1"/>
  <c r="AH92" i="1" s="1"/>
  <c r="R93" i="1"/>
  <c r="AH93" i="1" s="1"/>
  <c r="R94" i="1"/>
  <c r="AH94" i="1" s="1"/>
  <c r="R95" i="1"/>
  <c r="AH95" i="1" s="1"/>
  <c r="R96" i="1"/>
  <c r="AH96" i="1" s="1"/>
  <c r="R97" i="1"/>
  <c r="AH97" i="1" s="1"/>
  <c r="R98" i="1"/>
  <c r="AH98" i="1" s="1"/>
  <c r="R99" i="1"/>
  <c r="AH99" i="1" s="1"/>
  <c r="R100" i="1"/>
  <c r="AH100" i="1" s="1"/>
  <c r="R101" i="1"/>
  <c r="AH101" i="1" s="1"/>
  <c r="R102" i="1"/>
  <c r="AH102" i="1" s="1"/>
  <c r="R103" i="1"/>
  <c r="AH103" i="1" s="1"/>
  <c r="R104" i="1"/>
  <c r="AH104" i="1" s="1"/>
  <c r="R105" i="1"/>
  <c r="AH105" i="1" s="1"/>
  <c r="R106" i="1"/>
  <c r="AH106" i="1" s="1"/>
  <c r="R107" i="1"/>
  <c r="AH107" i="1" s="1"/>
  <c r="R108" i="1"/>
  <c r="AH108" i="1" s="1"/>
  <c r="R109" i="1"/>
  <c r="AH109" i="1" s="1"/>
  <c r="R110" i="1"/>
  <c r="AH110" i="1" s="1"/>
  <c r="R111" i="1"/>
  <c r="AH111" i="1" s="1"/>
  <c r="R112" i="1"/>
  <c r="AH112" i="1" s="1"/>
  <c r="R113" i="1"/>
  <c r="AH113" i="1" s="1"/>
  <c r="R114" i="1"/>
  <c r="AH114" i="1" s="1"/>
  <c r="R115" i="1"/>
  <c r="AH115" i="1" s="1"/>
  <c r="R116" i="1"/>
  <c r="AH116" i="1" s="1"/>
  <c r="R117" i="1"/>
  <c r="AH117" i="1" s="1"/>
  <c r="R118" i="1"/>
  <c r="AH118" i="1" s="1"/>
  <c r="R119" i="1"/>
  <c r="AH119" i="1" s="1"/>
  <c r="R120" i="1"/>
  <c r="AH120" i="1" s="1"/>
  <c r="R121" i="1"/>
  <c r="AH121" i="1" s="1"/>
  <c r="R11" i="1"/>
  <c r="AH11" i="1" s="1"/>
  <c r="R10" i="1"/>
  <c r="AH10" i="1" s="1"/>
  <c r="R9" i="1"/>
  <c r="AH9" i="1" s="1"/>
  <c r="R8" i="1"/>
  <c r="AH8" i="1" s="1"/>
  <c r="R7" i="1"/>
  <c r="AH7" i="1" s="1"/>
  <c r="R6" i="1"/>
  <c r="AH6" i="1" s="1"/>
  <c r="R5" i="1"/>
  <c r="AH5" i="1" s="1"/>
  <c r="R4" i="1"/>
  <c r="AH4" i="1" s="1"/>
  <c r="R3" i="1"/>
  <c r="AH3" i="1" s="1"/>
  <c r="R2" i="1"/>
  <c r="AH2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1" i="1"/>
  <c r="O10" i="1"/>
  <c r="O9" i="1"/>
  <c r="O8" i="1"/>
  <c r="O7" i="1"/>
  <c r="O6" i="1"/>
  <c r="O5" i="1"/>
  <c r="O4" i="1"/>
  <c r="O3" i="1"/>
  <c r="O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J4" i="1"/>
  <c r="J5" i="1"/>
  <c r="J6" i="1"/>
  <c r="J7" i="1"/>
  <c r="J8" i="1"/>
  <c r="J9" i="1"/>
  <c r="J10" i="1"/>
  <c r="J11" i="1"/>
  <c r="J2" i="1"/>
  <c r="AI27" i="1" l="1"/>
  <c r="AI65" i="1"/>
  <c r="AI117" i="1"/>
  <c r="AJ117" i="1" s="1"/>
  <c r="AK117" i="1" s="1"/>
  <c r="AI115" i="1"/>
  <c r="AJ115" i="1" s="1"/>
  <c r="AK115" i="1" s="1"/>
  <c r="AI102" i="1"/>
  <c r="AI9" i="1"/>
  <c r="AJ9" i="1" s="1"/>
  <c r="AK9" i="1" s="1"/>
  <c r="AI121" i="1"/>
  <c r="AJ121" i="1" s="1"/>
  <c r="AK121" i="1" s="1"/>
  <c r="AI111" i="1"/>
  <c r="AJ111" i="1" s="1"/>
  <c r="AK111" i="1" s="1"/>
  <c r="AI107" i="1"/>
  <c r="AI101" i="1"/>
  <c r="AJ101" i="1" s="1"/>
  <c r="AK101" i="1" s="1"/>
  <c r="AI3" i="1"/>
  <c r="AI11" i="1"/>
  <c r="AI120" i="1"/>
  <c r="AJ120" i="1" s="1"/>
  <c r="AK120" i="1" s="1"/>
  <c r="AI116" i="1"/>
  <c r="AJ116" i="1" s="1"/>
  <c r="AK116" i="1" s="1"/>
  <c r="AI110" i="1"/>
  <c r="AJ110" i="1" s="1"/>
  <c r="AK110" i="1" s="1"/>
  <c r="AI106" i="1"/>
  <c r="AJ106" i="1" s="1"/>
  <c r="AK106" i="1" s="1"/>
  <c r="AI93" i="1"/>
  <c r="AI86" i="1"/>
  <c r="AJ86" i="1" s="1"/>
  <c r="AK86" i="1" s="1"/>
  <c r="AI82" i="1"/>
  <c r="AI69" i="1"/>
  <c r="AJ69" i="1" s="1"/>
  <c r="AK69" i="1" s="1"/>
  <c r="AI56" i="1"/>
  <c r="AJ56" i="1" s="1"/>
  <c r="AK56" i="1" s="1"/>
  <c r="AI47" i="1"/>
  <c r="AJ47" i="1" s="1"/>
  <c r="AK47" i="1" s="1"/>
  <c r="AI41" i="1"/>
  <c r="AJ41" i="1" s="1"/>
  <c r="AK41" i="1" s="1"/>
  <c r="AI36" i="1"/>
  <c r="AJ36" i="1" s="1"/>
  <c r="AK36" i="1" s="1"/>
  <c r="AI28" i="1"/>
  <c r="AJ28" i="1" s="1"/>
  <c r="AK28" i="1" s="1"/>
  <c r="AI25" i="1"/>
  <c r="AI19" i="1"/>
  <c r="AJ19" i="1" s="1"/>
  <c r="AK19" i="1" s="1"/>
  <c r="AI13" i="1"/>
  <c r="AJ13" i="1" s="1"/>
  <c r="AK13" i="1" s="1"/>
  <c r="AJ102" i="1"/>
  <c r="AK102" i="1" s="1"/>
  <c r="AI4" i="1"/>
  <c r="AJ4" i="1" s="1"/>
  <c r="AK4" i="1" s="1"/>
  <c r="AI118" i="1"/>
  <c r="AJ118" i="1" s="1"/>
  <c r="AK118" i="1" s="1"/>
  <c r="AI109" i="1"/>
  <c r="AJ109" i="1" s="1"/>
  <c r="AK109" i="1" s="1"/>
  <c r="AI104" i="1"/>
  <c r="AJ104" i="1" s="1"/>
  <c r="AK104" i="1" s="1"/>
  <c r="AI81" i="1"/>
  <c r="AJ81" i="1" s="1"/>
  <c r="AK81" i="1" s="1"/>
  <c r="AI76" i="1"/>
  <c r="AJ76" i="1" s="1"/>
  <c r="AK76" i="1" s="1"/>
  <c r="AI66" i="1"/>
  <c r="AI61" i="1"/>
  <c r="AI46" i="1"/>
  <c r="AJ46" i="1" s="1"/>
  <c r="AK46" i="1" s="1"/>
  <c r="AI24" i="1"/>
  <c r="AJ24" i="1" s="1"/>
  <c r="AK24" i="1" s="1"/>
  <c r="AI18" i="1"/>
  <c r="AJ18" i="1" s="1"/>
  <c r="AK18" i="1" s="1"/>
  <c r="AI12" i="1"/>
  <c r="AJ107" i="1"/>
  <c r="AK107" i="1" s="1"/>
  <c r="AI114" i="1"/>
  <c r="AJ114" i="1" s="1"/>
  <c r="AK114" i="1" s="1"/>
  <c r="AI108" i="1"/>
  <c r="AI105" i="1"/>
  <c r="AI99" i="1"/>
  <c r="AJ99" i="1" s="1"/>
  <c r="AK99" i="1" s="1"/>
  <c r="AI96" i="1"/>
  <c r="AJ96" i="1" s="1"/>
  <c r="AK96" i="1" s="1"/>
  <c r="AI89" i="1"/>
  <c r="AJ89" i="1" s="1"/>
  <c r="AK89" i="1" s="1"/>
  <c r="AI75" i="1"/>
  <c r="AI60" i="1"/>
  <c r="AI55" i="1"/>
  <c r="AJ55" i="1" s="1"/>
  <c r="AK55" i="1" s="1"/>
  <c r="AI40" i="1"/>
  <c r="AJ40" i="1" s="1"/>
  <c r="AK40" i="1" s="1"/>
  <c r="AI35" i="1"/>
  <c r="AI23" i="1"/>
  <c r="AJ23" i="1" s="1"/>
  <c r="AK23" i="1" s="1"/>
  <c r="AJ98" i="1"/>
  <c r="AK98" i="1" s="1"/>
  <c r="AJ93" i="1"/>
  <c r="AK93" i="1" s="1"/>
  <c r="AJ82" i="1"/>
  <c r="AK82" i="1" s="1"/>
  <c r="AJ25" i="1"/>
  <c r="AK25" i="1" s="1"/>
  <c r="AI7" i="1"/>
  <c r="AJ108" i="1"/>
  <c r="AK108" i="1" s="1"/>
  <c r="AJ105" i="1"/>
  <c r="AK105" i="1" s="1"/>
  <c r="AJ75" i="1"/>
  <c r="AK75" i="1" s="1"/>
  <c r="AI8" i="1"/>
  <c r="AJ8" i="1" s="1"/>
  <c r="AK8" i="1" s="1"/>
  <c r="AJ74" i="1"/>
  <c r="AK74" i="1" s="1"/>
  <c r="AI5" i="1"/>
  <c r="AJ5" i="1" s="1"/>
  <c r="AK5" i="1" s="1"/>
  <c r="AI6" i="1"/>
  <c r="AJ6" i="1" s="1"/>
  <c r="AK6" i="1" s="1"/>
  <c r="AI98" i="1"/>
  <c r="AI95" i="1"/>
  <c r="AJ95" i="1" s="1"/>
  <c r="AK95" i="1" s="1"/>
  <c r="AI88" i="1"/>
  <c r="AJ88" i="1" s="1"/>
  <c r="AK88" i="1" s="1"/>
  <c r="AI78" i="1"/>
  <c r="AJ78" i="1" s="1"/>
  <c r="AK78" i="1" s="1"/>
  <c r="AI64" i="1"/>
  <c r="AJ64" i="1" s="1"/>
  <c r="AK64" i="1" s="1"/>
  <c r="AI54" i="1"/>
  <c r="AJ54" i="1" s="1"/>
  <c r="AK54" i="1" s="1"/>
  <c r="AI50" i="1"/>
  <c r="AJ50" i="1" s="1"/>
  <c r="AK50" i="1" s="1"/>
  <c r="AI45" i="1"/>
  <c r="AJ45" i="1" s="1"/>
  <c r="AK45" i="1" s="1"/>
  <c r="AI39" i="1"/>
  <c r="AI30" i="1"/>
  <c r="AI22" i="1"/>
  <c r="AJ22" i="1" s="1"/>
  <c r="AK22" i="1" s="1"/>
  <c r="AI17" i="1"/>
  <c r="AJ17" i="1" s="1"/>
  <c r="AK17" i="1" s="1"/>
  <c r="AJ3" i="1"/>
  <c r="AK3" i="1" s="1"/>
  <c r="AJ11" i="1"/>
  <c r="AK11" i="1" s="1"/>
  <c r="AI113" i="1"/>
  <c r="AJ113" i="1" s="1"/>
  <c r="AK113" i="1" s="1"/>
  <c r="AI103" i="1"/>
  <c r="AJ103" i="1" s="1"/>
  <c r="AK103" i="1" s="1"/>
  <c r="AI94" i="1"/>
  <c r="AJ94" i="1" s="1"/>
  <c r="AK94" i="1" s="1"/>
  <c r="AI87" i="1"/>
  <c r="AJ87" i="1" s="1"/>
  <c r="AK87" i="1" s="1"/>
  <c r="AI85" i="1"/>
  <c r="AJ85" i="1" s="1"/>
  <c r="AK85" i="1" s="1"/>
  <c r="AI80" i="1"/>
  <c r="AJ80" i="1" s="1"/>
  <c r="AK80" i="1" s="1"/>
  <c r="AI72" i="1"/>
  <c r="AJ72" i="1" s="1"/>
  <c r="AK72" i="1" s="1"/>
  <c r="AI68" i="1"/>
  <c r="AJ68" i="1" s="1"/>
  <c r="AK68" i="1" s="1"/>
  <c r="AI63" i="1"/>
  <c r="AJ63" i="1" s="1"/>
  <c r="AK63" i="1" s="1"/>
  <c r="AI53" i="1"/>
  <c r="AJ53" i="1" s="1"/>
  <c r="AK53" i="1" s="1"/>
  <c r="AI49" i="1"/>
  <c r="AJ49" i="1" s="1"/>
  <c r="AK49" i="1" s="1"/>
  <c r="AI34" i="1"/>
  <c r="AJ34" i="1" s="1"/>
  <c r="AK34" i="1" s="1"/>
  <c r="AI16" i="1"/>
  <c r="AJ16" i="1" s="1"/>
  <c r="AK16" i="1" s="1"/>
  <c r="AJ66" i="1"/>
  <c r="AK66" i="1" s="1"/>
  <c r="AJ61" i="1"/>
  <c r="AK61" i="1" s="1"/>
  <c r="AJ12" i="1"/>
  <c r="AK12" i="1" s="1"/>
  <c r="AI92" i="1"/>
  <c r="AJ92" i="1" s="1"/>
  <c r="AK92" i="1" s="1"/>
  <c r="AI84" i="1"/>
  <c r="AJ84" i="1" s="1"/>
  <c r="AK84" i="1" s="1"/>
  <c r="AI79" i="1"/>
  <c r="AJ79" i="1" s="1"/>
  <c r="AK79" i="1" s="1"/>
  <c r="AI77" i="1"/>
  <c r="AJ77" i="1" s="1"/>
  <c r="AK77" i="1" s="1"/>
  <c r="AI74" i="1"/>
  <c r="AI67" i="1"/>
  <c r="AJ67" i="1" s="1"/>
  <c r="AK67" i="1" s="1"/>
  <c r="AI59" i="1"/>
  <c r="AJ59" i="1" s="1"/>
  <c r="AK59" i="1" s="1"/>
  <c r="AI48" i="1"/>
  <c r="AJ48" i="1" s="1"/>
  <c r="AK48" i="1" s="1"/>
  <c r="AI44" i="1"/>
  <c r="AJ44" i="1" s="1"/>
  <c r="AK44" i="1" s="1"/>
  <c r="AI38" i="1"/>
  <c r="AJ38" i="1" s="1"/>
  <c r="AK38" i="1" s="1"/>
  <c r="AI33" i="1"/>
  <c r="AJ33" i="1" s="1"/>
  <c r="AK33" i="1" s="1"/>
  <c r="AI21" i="1"/>
  <c r="AJ21" i="1" s="1"/>
  <c r="AK21" i="1" s="1"/>
  <c r="AJ65" i="1"/>
  <c r="AK65" i="1" s="1"/>
  <c r="AJ60" i="1"/>
  <c r="AK60" i="1" s="1"/>
  <c r="AJ35" i="1"/>
  <c r="AK35" i="1" s="1"/>
  <c r="AJ27" i="1"/>
  <c r="AK27" i="1" s="1"/>
  <c r="AI91" i="1"/>
  <c r="AJ91" i="1" s="1"/>
  <c r="AK91" i="1" s="1"/>
  <c r="AI83" i="1"/>
  <c r="AJ83" i="1" s="1"/>
  <c r="AK83" i="1" s="1"/>
  <c r="AI73" i="1"/>
  <c r="AJ73" i="1" s="1"/>
  <c r="AK73" i="1" s="1"/>
  <c r="AI71" i="1"/>
  <c r="AJ71" i="1" s="1"/>
  <c r="AK71" i="1" s="1"/>
  <c r="AI62" i="1"/>
  <c r="AJ62" i="1" s="1"/>
  <c r="AK62" i="1" s="1"/>
  <c r="AI58" i="1"/>
  <c r="AJ58" i="1" s="1"/>
  <c r="AK58" i="1" s="1"/>
  <c r="AI52" i="1"/>
  <c r="AJ52" i="1" s="1"/>
  <c r="AK52" i="1" s="1"/>
  <c r="AI43" i="1"/>
  <c r="AJ43" i="1" s="1"/>
  <c r="AK43" i="1" s="1"/>
  <c r="AI32" i="1"/>
  <c r="AJ32" i="1" s="1"/>
  <c r="AK32" i="1" s="1"/>
  <c r="AI26" i="1"/>
  <c r="AJ26" i="1" s="1"/>
  <c r="AK26" i="1" s="1"/>
  <c r="AI15" i="1"/>
  <c r="AJ15" i="1" s="1"/>
  <c r="AK15" i="1" s="1"/>
  <c r="AJ39" i="1"/>
  <c r="AK39" i="1" s="1"/>
  <c r="AJ30" i="1"/>
  <c r="AK30" i="1" s="1"/>
  <c r="AI2" i="1"/>
  <c r="AI10" i="1"/>
  <c r="AJ10" i="1" s="1"/>
  <c r="AK10" i="1" s="1"/>
  <c r="AI119" i="1"/>
  <c r="AJ119" i="1" s="1"/>
  <c r="AK119" i="1" s="1"/>
  <c r="AI112" i="1"/>
  <c r="AJ112" i="1" s="1"/>
  <c r="AK112" i="1" s="1"/>
  <c r="AI100" i="1"/>
  <c r="AJ100" i="1" s="1"/>
  <c r="AK100" i="1" s="1"/>
  <c r="AI97" i="1"/>
  <c r="AJ97" i="1" s="1"/>
  <c r="AK97" i="1" s="1"/>
  <c r="AI90" i="1"/>
  <c r="AJ90" i="1" s="1"/>
  <c r="AK90" i="1" s="1"/>
  <c r="AI70" i="1"/>
  <c r="AJ70" i="1" s="1"/>
  <c r="AK70" i="1" s="1"/>
  <c r="AI57" i="1"/>
  <c r="AJ57" i="1" s="1"/>
  <c r="AK57" i="1" s="1"/>
  <c r="AI51" i="1"/>
  <c r="AJ51" i="1" s="1"/>
  <c r="AK51" i="1" s="1"/>
  <c r="AI42" i="1"/>
  <c r="AJ42" i="1" s="1"/>
  <c r="AK42" i="1" s="1"/>
  <c r="AI37" i="1"/>
  <c r="AJ37" i="1" s="1"/>
  <c r="AK37" i="1" s="1"/>
  <c r="AI31" i="1"/>
  <c r="AJ31" i="1" s="1"/>
  <c r="AK31" i="1" s="1"/>
  <c r="AI29" i="1"/>
  <c r="AJ29" i="1" s="1"/>
  <c r="AK29" i="1" s="1"/>
  <c r="AI20" i="1"/>
  <c r="AJ20" i="1" s="1"/>
  <c r="AK20" i="1" s="1"/>
  <c r="AI14" i="1"/>
  <c r="AJ14" i="1" s="1"/>
  <c r="AK14" i="1" s="1"/>
  <c r="AJ7" i="1"/>
  <c r="AK7" i="1" s="1"/>
  <c r="AM66" i="14"/>
  <c r="AM64" i="14"/>
  <c r="AM98" i="14"/>
  <c r="AM119" i="14"/>
  <c r="AM125" i="14"/>
  <c r="AM92" i="14"/>
  <c r="AM5" i="14"/>
  <c r="AM104" i="14"/>
  <c r="AM120" i="14"/>
  <c r="AM123" i="14"/>
  <c r="AM96" i="14"/>
  <c r="AM76" i="14"/>
  <c r="AM40" i="14"/>
  <c r="AM82" i="14"/>
  <c r="AM12" i="14"/>
  <c r="AM83" i="14"/>
  <c r="AM85" i="14"/>
  <c r="AM26" i="14"/>
  <c r="AM38" i="14"/>
  <c r="AM109" i="14"/>
  <c r="AM16" i="14"/>
  <c r="AM117" i="14"/>
  <c r="AM118" i="14"/>
  <c r="AM33" i="14"/>
  <c r="AM41" i="14"/>
  <c r="AM103" i="14"/>
  <c r="AM37" i="14"/>
  <c r="AM73" i="14"/>
  <c r="AM15" i="14"/>
  <c r="AM2" i="14"/>
  <c r="AM121" i="14"/>
  <c r="AM20" i="14"/>
  <c r="AM60" i="14"/>
  <c r="AM4" i="14"/>
  <c r="AM57" i="14"/>
  <c r="AM84" i="14"/>
  <c r="AM47" i="14"/>
  <c r="AM74" i="14"/>
  <c r="AM124" i="14"/>
  <c r="AM100" i="14"/>
  <c r="AM34" i="14"/>
  <c r="AM63" i="14"/>
  <c r="AM21" i="14"/>
  <c r="AM61" i="14"/>
  <c r="AM111" i="14"/>
  <c r="AM7" i="14"/>
  <c r="AM52" i="14"/>
  <c r="AM77" i="14"/>
  <c r="AM126" i="14"/>
  <c r="AM71" i="14"/>
  <c r="AM29" i="14"/>
  <c r="AM68" i="14"/>
  <c r="AM116" i="14"/>
  <c r="AM129" i="14"/>
  <c r="AM105" i="14"/>
  <c r="AM43" i="14"/>
  <c r="AM42" i="14"/>
  <c r="AM99" i="14"/>
  <c r="AM30" i="14"/>
  <c r="AM22" i="14"/>
  <c r="AM89" i="14"/>
  <c r="AM53" i="14"/>
  <c r="AM78" i="14"/>
  <c r="AM108" i="14"/>
  <c r="AM130" i="14"/>
  <c r="AM48" i="14"/>
  <c r="AM65" i="14"/>
  <c r="AM115" i="14"/>
  <c r="AM58" i="14"/>
  <c r="AM112" i="14"/>
  <c r="AM9" i="14"/>
  <c r="AM79" i="14"/>
  <c r="AM32" i="14"/>
  <c r="AM69" i="14"/>
  <c r="AM95" i="14"/>
  <c r="AM62" i="14"/>
  <c r="AM17" i="14"/>
  <c r="AM86" i="14"/>
  <c r="AE3" i="7"/>
  <c r="AL3" i="7" s="1"/>
  <c r="AM3" i="7" s="1"/>
  <c r="AE4" i="7"/>
  <c r="AL4" i="7" s="1"/>
  <c r="AM4" i="7" s="1"/>
  <c r="AE5" i="7"/>
  <c r="AL5" i="7" s="1"/>
  <c r="AM5" i="7" s="1"/>
  <c r="AE6" i="7"/>
  <c r="AL6" i="7" s="1"/>
  <c r="AM6" i="7" s="1"/>
  <c r="AE7" i="7"/>
  <c r="AL7" i="7" s="1"/>
  <c r="AM7" i="7" s="1"/>
  <c r="AE8" i="7"/>
  <c r="AL8" i="7" s="1"/>
  <c r="AM8" i="7" s="1"/>
  <c r="AE9" i="7"/>
  <c r="AL9" i="7" s="1"/>
  <c r="AM9" i="7" s="1"/>
  <c r="AE10" i="7"/>
  <c r="AL10" i="7" s="1"/>
  <c r="AM10" i="7" s="1"/>
  <c r="AE12" i="7"/>
  <c r="AL12" i="7" s="1"/>
  <c r="AM12" i="7" s="1"/>
  <c r="AE13" i="7"/>
  <c r="AL13" i="7" s="1"/>
  <c r="AM13" i="7" s="1"/>
  <c r="AE14" i="7"/>
  <c r="AL14" i="7" s="1"/>
  <c r="AM14" i="7" s="1"/>
  <c r="AE15" i="7"/>
  <c r="AL15" i="7" s="1"/>
  <c r="AM15" i="7" s="1"/>
  <c r="AE16" i="7"/>
  <c r="AL16" i="7" s="1"/>
  <c r="AM16" i="7" s="1"/>
  <c r="AE17" i="7"/>
  <c r="AL17" i="7" s="1"/>
  <c r="AM17" i="7" s="1"/>
  <c r="AE18" i="7"/>
  <c r="AL18" i="7" s="1"/>
  <c r="AM18" i="7" s="1"/>
  <c r="AE19" i="7"/>
  <c r="AL19" i="7" s="1"/>
  <c r="AM19" i="7" s="1"/>
  <c r="AE20" i="7"/>
  <c r="AL20" i="7" s="1"/>
  <c r="AM20" i="7" s="1"/>
  <c r="AE21" i="7"/>
  <c r="AL21" i="7" s="1"/>
  <c r="AM21" i="7" s="1"/>
  <c r="AE22" i="7"/>
  <c r="AL22" i="7" s="1"/>
  <c r="AM22" i="7" s="1"/>
  <c r="AE23" i="7"/>
  <c r="AL23" i="7" s="1"/>
  <c r="AM23" i="7" s="1"/>
  <c r="AE24" i="7"/>
  <c r="AL24" i="7" s="1"/>
  <c r="AM24" i="7" s="1"/>
  <c r="AE25" i="7"/>
  <c r="AL25" i="7" s="1"/>
  <c r="AM25" i="7" s="1"/>
  <c r="AE26" i="7"/>
  <c r="AL26" i="7" s="1"/>
  <c r="AM26" i="7" s="1"/>
  <c r="AE27" i="7"/>
  <c r="AL27" i="7" s="1"/>
  <c r="AM27" i="7" s="1"/>
  <c r="AE28" i="7"/>
  <c r="AL28" i="7" s="1"/>
  <c r="AM28" i="7" s="1"/>
  <c r="AE29" i="7"/>
  <c r="AL29" i="7" s="1"/>
  <c r="AM29" i="7" s="1"/>
  <c r="AE30" i="7"/>
  <c r="AL30" i="7" s="1"/>
  <c r="AM30" i="7" s="1"/>
  <c r="AE31" i="7"/>
  <c r="AL31" i="7" s="1"/>
  <c r="AM31" i="7" s="1"/>
  <c r="AE32" i="7"/>
  <c r="AL32" i="7" s="1"/>
  <c r="AM32" i="7" s="1"/>
  <c r="AE33" i="7"/>
  <c r="AL33" i="7" s="1"/>
  <c r="AM33" i="7" s="1"/>
  <c r="AE34" i="7"/>
  <c r="AL34" i="7" s="1"/>
  <c r="AM34" i="7" s="1"/>
  <c r="AE35" i="7"/>
  <c r="AL35" i="7" s="1"/>
  <c r="AM35" i="7" s="1"/>
  <c r="AE36" i="7"/>
  <c r="AL36" i="7" s="1"/>
  <c r="AM36" i="7" s="1"/>
  <c r="AE37" i="7"/>
  <c r="AL37" i="7" s="1"/>
  <c r="AM37" i="7" s="1"/>
  <c r="AE38" i="7"/>
  <c r="AL38" i="7" s="1"/>
  <c r="AM38" i="7" s="1"/>
  <c r="AE39" i="7"/>
  <c r="AL39" i="7" s="1"/>
  <c r="AM39" i="7" s="1"/>
  <c r="AE40" i="7"/>
  <c r="AL40" i="7" s="1"/>
  <c r="AM40" i="7" s="1"/>
  <c r="AE41" i="7"/>
  <c r="AL41" i="7" s="1"/>
  <c r="AM41" i="7" s="1"/>
  <c r="AE42" i="7"/>
  <c r="AL42" i="7" s="1"/>
  <c r="AM42" i="7" s="1"/>
  <c r="AE43" i="7"/>
  <c r="AL43" i="7" s="1"/>
  <c r="AM43" i="7" s="1"/>
  <c r="AE44" i="7"/>
  <c r="AL44" i="7" s="1"/>
  <c r="AM44" i="7" s="1"/>
  <c r="AE45" i="7"/>
  <c r="AL45" i="7" s="1"/>
  <c r="AM45" i="7" s="1"/>
  <c r="AE46" i="7"/>
  <c r="AL46" i="7" s="1"/>
  <c r="AM46" i="7" s="1"/>
  <c r="AE47" i="7"/>
  <c r="AL47" i="7" s="1"/>
  <c r="AM47" i="7" s="1"/>
  <c r="AE48" i="7"/>
  <c r="AL48" i="7" s="1"/>
  <c r="AM48" i="7" s="1"/>
  <c r="AE49" i="7"/>
  <c r="AL49" i="7" s="1"/>
  <c r="AM49" i="7" s="1"/>
  <c r="AE50" i="7"/>
  <c r="AL50" i="7" s="1"/>
  <c r="AM50" i="7" s="1"/>
  <c r="AE51" i="7"/>
  <c r="AL51" i="7" s="1"/>
  <c r="AM51" i="7" s="1"/>
  <c r="AE52" i="7"/>
  <c r="AL52" i="7" s="1"/>
  <c r="AM52" i="7" s="1"/>
  <c r="AE53" i="7"/>
  <c r="AL53" i="7" s="1"/>
  <c r="AM53" i="7" s="1"/>
  <c r="AE54" i="7"/>
  <c r="AL54" i="7" s="1"/>
  <c r="AM54" i="7" s="1"/>
  <c r="AE55" i="7"/>
  <c r="AL55" i="7" s="1"/>
  <c r="AM55" i="7" s="1"/>
  <c r="AE56" i="7"/>
  <c r="AL56" i="7" s="1"/>
  <c r="AM56" i="7" s="1"/>
  <c r="AE57" i="7"/>
  <c r="AL57" i="7" s="1"/>
  <c r="AM57" i="7" s="1"/>
  <c r="AE58" i="7"/>
  <c r="AL58" i="7" s="1"/>
  <c r="AM58" i="7" s="1"/>
  <c r="AE59" i="7"/>
  <c r="AL59" i="7" s="1"/>
  <c r="AM59" i="7" s="1"/>
  <c r="AE60" i="7"/>
  <c r="AL60" i="7" s="1"/>
  <c r="AM60" i="7" s="1"/>
  <c r="AE61" i="7"/>
  <c r="AL61" i="7" s="1"/>
  <c r="AM61" i="7" s="1"/>
  <c r="AE62" i="7"/>
  <c r="AL62" i="7" s="1"/>
  <c r="AM62" i="7" s="1"/>
  <c r="AE63" i="7"/>
  <c r="AL63" i="7" s="1"/>
  <c r="AM63" i="7" s="1"/>
  <c r="AE64" i="7"/>
  <c r="AL64" i="7" s="1"/>
  <c r="AM64" i="7" s="1"/>
  <c r="AE65" i="7"/>
  <c r="AL65" i="7" s="1"/>
  <c r="AM65" i="7" s="1"/>
  <c r="AE66" i="7"/>
  <c r="AL66" i="7" s="1"/>
  <c r="AM66" i="7" s="1"/>
  <c r="AE67" i="7"/>
  <c r="AL67" i="7" s="1"/>
  <c r="AM67" i="7" s="1"/>
  <c r="AE68" i="7"/>
  <c r="AL68" i="7" s="1"/>
  <c r="AM68" i="7" s="1"/>
  <c r="AE69" i="7"/>
  <c r="AL69" i="7" s="1"/>
  <c r="AM69" i="7" s="1"/>
  <c r="AE70" i="7"/>
  <c r="AL70" i="7" s="1"/>
  <c r="AM70" i="7" s="1"/>
  <c r="AE71" i="7"/>
  <c r="AL71" i="7" s="1"/>
  <c r="AM71" i="7" s="1"/>
  <c r="AE72" i="7"/>
  <c r="AL72" i="7" s="1"/>
  <c r="AM72" i="7" s="1"/>
  <c r="AE73" i="7"/>
  <c r="AL73" i="7" s="1"/>
  <c r="AM73" i="7" s="1"/>
  <c r="AE74" i="7"/>
  <c r="AL74" i="7" s="1"/>
  <c r="AM74" i="7" s="1"/>
  <c r="AE75" i="7"/>
  <c r="AL75" i="7" s="1"/>
  <c r="AM75" i="7" s="1"/>
  <c r="AE76" i="7"/>
  <c r="AL76" i="7" s="1"/>
  <c r="AM76" i="7" s="1"/>
  <c r="AE77" i="7"/>
  <c r="AL77" i="7" s="1"/>
  <c r="AM77" i="7" s="1"/>
  <c r="AE78" i="7"/>
  <c r="AL78" i="7" s="1"/>
  <c r="AM78" i="7" s="1"/>
  <c r="AE79" i="7"/>
  <c r="AL79" i="7" s="1"/>
  <c r="AM79" i="7" s="1"/>
  <c r="AE80" i="7"/>
  <c r="AL80" i="7" s="1"/>
  <c r="AM80" i="7" s="1"/>
  <c r="AE81" i="7"/>
  <c r="AL81" i="7" s="1"/>
  <c r="AM81" i="7" s="1"/>
  <c r="AE82" i="7"/>
  <c r="AL82" i="7" s="1"/>
  <c r="AM82" i="7" s="1"/>
  <c r="AE83" i="7"/>
  <c r="AL83" i="7" s="1"/>
  <c r="AM83" i="7" s="1"/>
  <c r="AE84" i="7"/>
  <c r="AL84" i="7" s="1"/>
  <c r="AM84" i="7" s="1"/>
  <c r="AE85" i="7"/>
  <c r="AL85" i="7" s="1"/>
  <c r="AM85" i="7" s="1"/>
  <c r="AE86" i="7"/>
  <c r="AL86" i="7" s="1"/>
  <c r="AM86" i="7" s="1"/>
  <c r="AE87" i="7"/>
  <c r="AL87" i="7" s="1"/>
  <c r="AM87" i="7" s="1"/>
  <c r="AE88" i="7"/>
  <c r="AL88" i="7" s="1"/>
  <c r="AM88" i="7" s="1"/>
  <c r="AE89" i="7"/>
  <c r="AL89" i="7" s="1"/>
  <c r="AM89" i="7" s="1"/>
  <c r="AE90" i="7"/>
  <c r="AL90" i="7" s="1"/>
  <c r="AM90" i="7" s="1"/>
  <c r="AE91" i="7"/>
  <c r="AL91" i="7" s="1"/>
  <c r="AM91" i="7" s="1"/>
  <c r="AE92" i="7"/>
  <c r="AL92" i="7" s="1"/>
  <c r="AM92" i="7" s="1"/>
  <c r="AE93" i="7"/>
  <c r="AL93" i="7" s="1"/>
  <c r="AM93" i="7" s="1"/>
  <c r="AE94" i="7"/>
  <c r="AL94" i="7" s="1"/>
  <c r="AM94" i="7" s="1"/>
  <c r="AE95" i="7"/>
  <c r="AL95" i="7" s="1"/>
  <c r="AM95" i="7" s="1"/>
  <c r="AE96" i="7"/>
  <c r="AL96" i="7" s="1"/>
  <c r="AM96" i="7" s="1"/>
  <c r="AE97" i="7"/>
  <c r="AL97" i="7" s="1"/>
  <c r="AM97" i="7" s="1"/>
  <c r="AE98" i="7"/>
  <c r="AL98" i="7" s="1"/>
  <c r="AM98" i="7" s="1"/>
  <c r="AE99" i="7"/>
  <c r="AL99" i="7" s="1"/>
  <c r="AM99" i="7" s="1"/>
  <c r="AE100" i="7"/>
  <c r="AL100" i="7" s="1"/>
  <c r="AM100" i="7" s="1"/>
  <c r="AE101" i="7"/>
  <c r="AL101" i="7" s="1"/>
  <c r="AM101" i="7" s="1"/>
  <c r="AE102" i="7"/>
  <c r="AL102" i="7" s="1"/>
  <c r="AM102" i="7" s="1"/>
  <c r="AE103" i="7"/>
  <c r="AL103" i="7" s="1"/>
  <c r="AM103" i="7" s="1"/>
  <c r="AE104" i="7"/>
  <c r="AL104" i="7" s="1"/>
  <c r="AM104" i="7" s="1"/>
  <c r="AE105" i="7"/>
  <c r="AL105" i="7" s="1"/>
  <c r="AM105" i="7" s="1"/>
  <c r="AE106" i="7"/>
  <c r="AL106" i="7" s="1"/>
  <c r="AM106" i="7" s="1"/>
  <c r="AE107" i="7"/>
  <c r="AL107" i="7" s="1"/>
  <c r="AM107" i="7" s="1"/>
  <c r="AE108" i="7"/>
  <c r="AL108" i="7" s="1"/>
  <c r="AM108" i="7" s="1"/>
  <c r="AE109" i="7"/>
  <c r="AL109" i="7" s="1"/>
  <c r="AM109" i="7" s="1"/>
  <c r="AE110" i="7"/>
  <c r="AL110" i="7" s="1"/>
  <c r="AM110" i="7" s="1"/>
  <c r="AE111" i="7"/>
  <c r="AL111" i="7" s="1"/>
  <c r="AM111" i="7" s="1"/>
  <c r="AE112" i="7"/>
  <c r="AL112" i="7" s="1"/>
  <c r="AM112" i="7" s="1"/>
  <c r="AE113" i="7"/>
  <c r="AL113" i="7" s="1"/>
  <c r="AM113" i="7" s="1"/>
  <c r="AE114" i="7"/>
  <c r="AL114" i="7" s="1"/>
  <c r="AM114" i="7" s="1"/>
  <c r="AE115" i="7"/>
  <c r="AL115" i="7" s="1"/>
  <c r="AM115" i="7" s="1"/>
  <c r="AE116" i="7"/>
  <c r="AL116" i="7" s="1"/>
  <c r="AM116" i="7" s="1"/>
  <c r="AE117" i="7"/>
  <c r="AL117" i="7" s="1"/>
  <c r="AM117" i="7" s="1"/>
  <c r="AE118" i="7"/>
  <c r="AL118" i="7" s="1"/>
  <c r="AM118" i="7" s="1"/>
  <c r="AE119" i="7"/>
  <c r="AL119" i="7" s="1"/>
  <c r="AM119" i="7" s="1"/>
  <c r="AE120" i="7"/>
  <c r="AL120" i="7" s="1"/>
  <c r="AM120" i="7" s="1"/>
  <c r="AE121" i="7"/>
  <c r="AL121" i="7" s="1"/>
  <c r="AM121" i="7" s="1"/>
  <c r="AE122" i="7"/>
  <c r="AL122" i="7" s="1"/>
  <c r="AM122" i="7" s="1"/>
  <c r="AE123" i="7"/>
  <c r="AL123" i="7" s="1"/>
  <c r="AM123" i="7" s="1"/>
  <c r="AE124" i="7"/>
  <c r="AL124" i="7" s="1"/>
  <c r="AM124" i="7" s="1"/>
  <c r="AE125" i="7"/>
  <c r="AL125" i="7" s="1"/>
  <c r="AM125" i="7" s="1"/>
  <c r="AE2" i="7"/>
  <c r="AL2" i="7" s="1"/>
  <c r="AM2" i="7" s="1"/>
  <c r="AE6" i="6"/>
  <c r="AL6" i="6" s="1"/>
  <c r="AE7" i="6"/>
  <c r="AL7" i="6" s="1"/>
  <c r="AE12" i="6"/>
  <c r="AL12" i="6" s="1"/>
  <c r="AE13" i="6"/>
  <c r="AL13" i="6" s="1"/>
  <c r="AE14" i="6"/>
  <c r="AL14" i="6" s="1"/>
  <c r="AE15" i="6"/>
  <c r="AL15" i="6" s="1"/>
  <c r="AE16" i="6"/>
  <c r="AL16" i="6" s="1"/>
  <c r="AM16" i="6" s="1"/>
  <c r="AE17" i="6"/>
  <c r="AL17" i="6" s="1"/>
  <c r="AM17" i="6" s="1"/>
  <c r="AE18" i="6"/>
  <c r="AL18" i="6" s="1"/>
  <c r="AM18" i="6" s="1"/>
  <c r="AE19" i="6"/>
  <c r="AL19" i="6" s="1"/>
  <c r="AM19" i="6" s="1"/>
  <c r="AE20" i="6"/>
  <c r="AL20" i="6" s="1"/>
  <c r="AM20" i="6" s="1"/>
  <c r="AE21" i="6"/>
  <c r="AL21" i="6" s="1"/>
  <c r="AM21" i="6" s="1"/>
  <c r="AE22" i="6"/>
  <c r="AL22" i="6" s="1"/>
  <c r="AM22" i="6" s="1"/>
  <c r="AE23" i="6"/>
  <c r="AL23" i="6" s="1"/>
  <c r="AM23" i="6" s="1"/>
  <c r="AE24" i="6"/>
  <c r="AL24" i="6" s="1"/>
  <c r="AM24" i="6" s="1"/>
  <c r="AE25" i="6"/>
  <c r="AL25" i="6" s="1"/>
  <c r="AM25" i="6" s="1"/>
  <c r="AE26" i="6"/>
  <c r="AL26" i="6" s="1"/>
  <c r="AM26" i="6" s="1"/>
  <c r="AE27" i="6"/>
  <c r="AL27" i="6" s="1"/>
  <c r="AM27" i="6" s="1"/>
  <c r="AE28" i="6"/>
  <c r="AL28" i="6" s="1"/>
  <c r="AM28" i="6" s="1"/>
  <c r="AE29" i="6"/>
  <c r="AL29" i="6" s="1"/>
  <c r="AM29" i="6" s="1"/>
  <c r="AE30" i="6"/>
  <c r="AL30" i="6" s="1"/>
  <c r="AM30" i="6" s="1"/>
  <c r="AE31" i="6"/>
  <c r="AL31" i="6" s="1"/>
  <c r="AM31" i="6" s="1"/>
  <c r="AE32" i="6"/>
  <c r="AL32" i="6" s="1"/>
  <c r="AM32" i="6" s="1"/>
  <c r="AE33" i="6"/>
  <c r="AL33" i="6" s="1"/>
  <c r="AM33" i="6" s="1"/>
  <c r="AE34" i="6"/>
  <c r="AL34" i="6" s="1"/>
  <c r="AM34" i="6" s="1"/>
  <c r="AE35" i="6"/>
  <c r="AL35" i="6" s="1"/>
  <c r="AM35" i="6" s="1"/>
  <c r="AE36" i="6"/>
  <c r="AL36" i="6" s="1"/>
  <c r="AM36" i="6" s="1"/>
  <c r="AE37" i="6"/>
  <c r="AL37" i="6" s="1"/>
  <c r="AM37" i="6" s="1"/>
  <c r="AE38" i="6"/>
  <c r="AL38" i="6" s="1"/>
  <c r="AM38" i="6" s="1"/>
  <c r="AE39" i="6"/>
  <c r="AL39" i="6" s="1"/>
  <c r="AM39" i="6" s="1"/>
  <c r="AE40" i="6"/>
  <c r="AL40" i="6" s="1"/>
  <c r="AM40" i="6" s="1"/>
  <c r="AE41" i="6"/>
  <c r="AL41" i="6" s="1"/>
  <c r="AM41" i="6" s="1"/>
  <c r="AE42" i="6"/>
  <c r="AL42" i="6" s="1"/>
  <c r="AM42" i="6" s="1"/>
  <c r="AE43" i="6"/>
  <c r="AL43" i="6" s="1"/>
  <c r="AM43" i="6" s="1"/>
  <c r="AE44" i="6"/>
  <c r="AL44" i="6" s="1"/>
  <c r="AM44" i="6" s="1"/>
  <c r="AE45" i="6"/>
  <c r="AL45" i="6" s="1"/>
  <c r="AM45" i="6" s="1"/>
  <c r="AE46" i="6"/>
  <c r="AL46" i="6" s="1"/>
  <c r="AM46" i="6" s="1"/>
  <c r="AE47" i="6"/>
  <c r="AL47" i="6" s="1"/>
  <c r="AM47" i="6" s="1"/>
  <c r="AE48" i="6"/>
  <c r="AL48" i="6" s="1"/>
  <c r="AM48" i="6" s="1"/>
  <c r="AE49" i="6"/>
  <c r="AL49" i="6" s="1"/>
  <c r="AM49" i="6" s="1"/>
  <c r="AE50" i="6"/>
  <c r="AL50" i="6" s="1"/>
  <c r="AM50" i="6" s="1"/>
  <c r="AE51" i="6"/>
  <c r="AL51" i="6" s="1"/>
  <c r="AM51" i="6" s="1"/>
  <c r="AE52" i="6"/>
  <c r="AL52" i="6" s="1"/>
  <c r="AM52" i="6" s="1"/>
  <c r="AE53" i="6"/>
  <c r="AL53" i="6" s="1"/>
  <c r="AM53" i="6" s="1"/>
  <c r="AE54" i="6"/>
  <c r="AL54" i="6" s="1"/>
  <c r="AM54" i="6" s="1"/>
  <c r="AE55" i="6"/>
  <c r="AL55" i="6" s="1"/>
  <c r="AM55" i="6" s="1"/>
  <c r="AE56" i="6"/>
  <c r="AL56" i="6" s="1"/>
  <c r="AM56" i="6" s="1"/>
  <c r="AE57" i="6"/>
  <c r="AL57" i="6" s="1"/>
  <c r="AM57" i="6" s="1"/>
  <c r="AE58" i="6"/>
  <c r="AL58" i="6" s="1"/>
  <c r="AM58" i="6" s="1"/>
  <c r="AE59" i="6"/>
  <c r="AL59" i="6" s="1"/>
  <c r="AM59" i="6" s="1"/>
  <c r="AE60" i="6"/>
  <c r="AL60" i="6" s="1"/>
  <c r="AM60" i="6" s="1"/>
  <c r="AE61" i="6"/>
  <c r="AL61" i="6" s="1"/>
  <c r="AM61" i="6" s="1"/>
  <c r="AE62" i="6"/>
  <c r="AL62" i="6" s="1"/>
  <c r="AM62" i="6" s="1"/>
  <c r="AE63" i="6"/>
  <c r="AL63" i="6" s="1"/>
  <c r="AM63" i="6" s="1"/>
  <c r="AE64" i="6"/>
  <c r="AL64" i="6" s="1"/>
  <c r="AM64" i="6" s="1"/>
  <c r="AE65" i="6"/>
  <c r="AL65" i="6" s="1"/>
  <c r="AM65" i="6" s="1"/>
  <c r="AE66" i="6"/>
  <c r="AL66" i="6" s="1"/>
  <c r="AM66" i="6" s="1"/>
  <c r="AE67" i="6"/>
  <c r="AL67" i="6" s="1"/>
  <c r="AM67" i="6" s="1"/>
  <c r="AE68" i="6"/>
  <c r="AL68" i="6" s="1"/>
  <c r="AM68" i="6" s="1"/>
  <c r="AE69" i="6"/>
  <c r="AL69" i="6" s="1"/>
  <c r="AM69" i="6" s="1"/>
  <c r="AE70" i="6"/>
  <c r="AL70" i="6" s="1"/>
  <c r="AM70" i="6" s="1"/>
  <c r="AE71" i="6"/>
  <c r="AL71" i="6" s="1"/>
  <c r="AM71" i="6" s="1"/>
  <c r="AE72" i="6"/>
  <c r="AL72" i="6" s="1"/>
  <c r="AM72" i="6" s="1"/>
  <c r="AE73" i="6"/>
  <c r="AL73" i="6" s="1"/>
  <c r="AM73" i="6" s="1"/>
  <c r="AE74" i="6"/>
  <c r="AL74" i="6" s="1"/>
  <c r="AM74" i="6" s="1"/>
  <c r="AE75" i="6"/>
  <c r="AL75" i="6" s="1"/>
  <c r="AM75" i="6" s="1"/>
  <c r="AE76" i="6"/>
  <c r="AL76" i="6" s="1"/>
  <c r="AM76" i="6" s="1"/>
  <c r="AE77" i="6"/>
  <c r="AL77" i="6" s="1"/>
  <c r="AM77" i="6" s="1"/>
  <c r="AE78" i="6"/>
  <c r="AL78" i="6" s="1"/>
  <c r="AM78" i="6" s="1"/>
  <c r="AE79" i="6"/>
  <c r="AL79" i="6" s="1"/>
  <c r="AM79" i="6" s="1"/>
  <c r="AE80" i="6"/>
  <c r="AL80" i="6" s="1"/>
  <c r="AM80" i="6" s="1"/>
  <c r="AE81" i="6"/>
  <c r="AL81" i="6" s="1"/>
  <c r="AM81" i="6" s="1"/>
  <c r="AE82" i="6"/>
  <c r="AL82" i="6" s="1"/>
  <c r="AM82" i="6" s="1"/>
  <c r="AE83" i="6"/>
  <c r="AL83" i="6" s="1"/>
  <c r="AM83" i="6" s="1"/>
  <c r="AE84" i="6"/>
  <c r="AL84" i="6" s="1"/>
  <c r="AM84" i="6" s="1"/>
  <c r="AE85" i="6"/>
  <c r="AL85" i="6" s="1"/>
  <c r="AM85" i="6" s="1"/>
  <c r="AE86" i="6"/>
  <c r="AL86" i="6" s="1"/>
  <c r="AM86" i="6" s="1"/>
  <c r="AE87" i="6"/>
  <c r="AL87" i="6" s="1"/>
  <c r="AM87" i="6" s="1"/>
  <c r="AE88" i="6"/>
  <c r="AL88" i="6" s="1"/>
  <c r="AM88" i="6" s="1"/>
  <c r="AE89" i="6"/>
  <c r="AL89" i="6" s="1"/>
  <c r="AM89" i="6" s="1"/>
  <c r="AE90" i="6"/>
  <c r="AL90" i="6" s="1"/>
  <c r="AM90" i="6" s="1"/>
  <c r="AE91" i="6"/>
  <c r="AL91" i="6" s="1"/>
  <c r="AM91" i="6" s="1"/>
  <c r="AE92" i="6"/>
  <c r="AL92" i="6" s="1"/>
  <c r="AM92" i="6" s="1"/>
  <c r="AE93" i="6"/>
  <c r="AL93" i="6" s="1"/>
  <c r="AM93" i="6" s="1"/>
  <c r="AE94" i="6"/>
  <c r="AL94" i="6" s="1"/>
  <c r="AM94" i="6" s="1"/>
  <c r="AE95" i="6"/>
  <c r="AL95" i="6" s="1"/>
  <c r="AM95" i="6" s="1"/>
  <c r="AE96" i="6"/>
  <c r="AL96" i="6" s="1"/>
  <c r="AM96" i="6" s="1"/>
  <c r="AE97" i="6"/>
  <c r="AL97" i="6" s="1"/>
  <c r="AM97" i="6" s="1"/>
  <c r="AE98" i="6"/>
  <c r="AL98" i="6" s="1"/>
  <c r="AM98" i="6" s="1"/>
  <c r="AE99" i="6"/>
  <c r="AL99" i="6" s="1"/>
  <c r="AM99" i="6" s="1"/>
  <c r="AE100" i="6"/>
  <c r="AL100" i="6" s="1"/>
  <c r="AM100" i="6" s="1"/>
  <c r="AE101" i="6"/>
  <c r="AL101" i="6" s="1"/>
  <c r="AM101" i="6" s="1"/>
  <c r="AE102" i="6"/>
  <c r="AL102" i="6" s="1"/>
  <c r="AM102" i="6" s="1"/>
  <c r="AE103" i="6"/>
  <c r="AL103" i="6" s="1"/>
  <c r="AM103" i="6" s="1"/>
  <c r="AE104" i="6"/>
  <c r="AL104" i="6" s="1"/>
  <c r="AM104" i="6" s="1"/>
  <c r="AE105" i="6"/>
  <c r="AL105" i="6" s="1"/>
  <c r="AM105" i="6" s="1"/>
  <c r="AE106" i="6"/>
  <c r="AL106" i="6" s="1"/>
  <c r="AM106" i="6" s="1"/>
  <c r="AE107" i="6"/>
  <c r="AL107" i="6" s="1"/>
  <c r="AM107" i="6" s="1"/>
  <c r="AE108" i="6"/>
  <c r="AL108" i="6" s="1"/>
  <c r="AM108" i="6" s="1"/>
  <c r="AE109" i="6"/>
  <c r="AL109" i="6" s="1"/>
  <c r="AM109" i="6" s="1"/>
  <c r="AE110" i="6"/>
  <c r="AL110" i="6" s="1"/>
  <c r="AM110" i="6" s="1"/>
  <c r="AE111" i="6"/>
  <c r="AL111" i="6" s="1"/>
  <c r="AM111" i="6" s="1"/>
  <c r="AE112" i="6"/>
  <c r="AL112" i="6" s="1"/>
  <c r="AM112" i="6" s="1"/>
  <c r="AE113" i="6"/>
  <c r="AL113" i="6" s="1"/>
  <c r="AM113" i="6" s="1"/>
  <c r="AE114" i="6"/>
  <c r="AL114" i="6" s="1"/>
  <c r="AM114" i="6" s="1"/>
  <c r="AE115" i="6"/>
  <c r="AL115" i="6" s="1"/>
  <c r="AM115" i="6" s="1"/>
  <c r="AE116" i="6"/>
  <c r="AL116" i="6" s="1"/>
  <c r="AM116" i="6" s="1"/>
  <c r="AE117" i="6"/>
  <c r="AL117" i="6" s="1"/>
  <c r="AM117" i="6" s="1"/>
  <c r="AE118" i="6"/>
  <c r="AL118" i="6" s="1"/>
  <c r="AM118" i="6" s="1"/>
  <c r="AE119" i="6"/>
  <c r="AL119" i="6" s="1"/>
  <c r="AM119" i="6" s="1"/>
  <c r="AE120" i="6"/>
  <c r="AL120" i="6" s="1"/>
  <c r="AM120" i="6" s="1"/>
  <c r="AE121" i="6"/>
  <c r="AL121" i="6" s="1"/>
  <c r="AM121" i="6" s="1"/>
  <c r="AE122" i="6"/>
  <c r="AL122" i="6" s="1"/>
  <c r="AM122" i="6" s="1"/>
  <c r="AE123" i="6"/>
  <c r="AL123" i="6" s="1"/>
  <c r="AM123" i="6" s="1"/>
  <c r="AE124" i="6"/>
  <c r="AL124" i="6" s="1"/>
  <c r="AM124" i="6" s="1"/>
  <c r="AE125" i="6"/>
  <c r="AL125" i="6" s="1"/>
  <c r="AM125" i="6" s="1"/>
  <c r="AE126" i="6"/>
  <c r="AL126" i="6" s="1"/>
  <c r="AM126" i="6" s="1"/>
  <c r="AE2" i="6"/>
  <c r="AL2" i="6" s="1"/>
  <c r="AM2" i="6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2" i="8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3" i="5"/>
  <c r="D4" i="5"/>
  <c r="D2" i="5"/>
  <c r="AE4" i="1"/>
  <c r="AL4" i="1" s="1"/>
  <c r="AE5" i="1"/>
  <c r="AL5" i="1" s="1"/>
  <c r="AE6" i="1"/>
  <c r="AL6" i="1" s="1"/>
  <c r="AE7" i="1"/>
  <c r="AL7" i="1" s="1"/>
  <c r="AL8" i="1"/>
  <c r="AL9" i="1"/>
  <c r="AE10" i="1"/>
  <c r="AL10" i="1" s="1"/>
  <c r="AL11" i="1"/>
  <c r="AE12" i="1"/>
  <c r="AL12" i="1" s="1"/>
  <c r="AE13" i="1"/>
  <c r="AL13" i="1" s="1"/>
  <c r="AE14" i="1"/>
  <c r="AL14" i="1" s="1"/>
  <c r="AE15" i="1"/>
  <c r="AL15" i="1" s="1"/>
  <c r="AE16" i="1"/>
  <c r="AL16" i="1" s="1"/>
  <c r="AE17" i="1"/>
  <c r="AL17" i="1" s="1"/>
  <c r="AE18" i="1"/>
  <c r="AL18" i="1" s="1"/>
  <c r="AE19" i="1"/>
  <c r="AL19" i="1" s="1"/>
  <c r="AM19" i="1" s="1"/>
  <c r="AE20" i="1"/>
  <c r="AL20" i="1" s="1"/>
  <c r="AE21" i="1"/>
  <c r="AL21" i="1" s="1"/>
  <c r="AE22" i="1"/>
  <c r="AL22" i="1" s="1"/>
  <c r="AE23" i="1"/>
  <c r="AL23" i="1" s="1"/>
  <c r="AE24" i="1"/>
  <c r="AL24" i="1" s="1"/>
  <c r="AE25" i="1"/>
  <c r="AL25" i="1" s="1"/>
  <c r="AE26" i="1"/>
  <c r="AL26" i="1" s="1"/>
  <c r="AE27" i="1"/>
  <c r="AL27" i="1" s="1"/>
  <c r="AE28" i="1"/>
  <c r="AL28" i="1" s="1"/>
  <c r="AE29" i="1"/>
  <c r="AL29" i="1" s="1"/>
  <c r="AE30" i="1"/>
  <c r="AL30" i="1" s="1"/>
  <c r="AE31" i="1"/>
  <c r="AL31" i="1" s="1"/>
  <c r="AE32" i="1"/>
  <c r="AL32" i="1" s="1"/>
  <c r="AE33" i="1"/>
  <c r="AL33" i="1" s="1"/>
  <c r="AE34" i="1"/>
  <c r="AL34" i="1" s="1"/>
  <c r="AE35" i="1"/>
  <c r="AL35" i="1" s="1"/>
  <c r="AM35" i="1" s="1"/>
  <c r="AE36" i="1"/>
  <c r="AL36" i="1" s="1"/>
  <c r="AE37" i="1"/>
  <c r="AL37" i="1" s="1"/>
  <c r="AE38" i="1"/>
  <c r="AL38" i="1" s="1"/>
  <c r="AE39" i="1"/>
  <c r="AL39" i="1" s="1"/>
  <c r="AM39" i="1" s="1"/>
  <c r="AE40" i="1"/>
  <c r="AL40" i="1" s="1"/>
  <c r="AE41" i="1"/>
  <c r="AL41" i="1" s="1"/>
  <c r="AE42" i="1"/>
  <c r="AL42" i="1" s="1"/>
  <c r="AE43" i="1"/>
  <c r="AL43" i="1" s="1"/>
  <c r="AE44" i="1"/>
  <c r="AL44" i="1" s="1"/>
  <c r="AE45" i="1"/>
  <c r="AL45" i="1" s="1"/>
  <c r="AE46" i="1"/>
  <c r="AL46" i="1" s="1"/>
  <c r="AE47" i="1"/>
  <c r="AL47" i="1" s="1"/>
  <c r="AE48" i="1"/>
  <c r="AL48" i="1" s="1"/>
  <c r="AE49" i="1"/>
  <c r="AL49" i="1" s="1"/>
  <c r="AE50" i="1"/>
  <c r="AL50" i="1" s="1"/>
  <c r="AE51" i="1"/>
  <c r="AL51" i="1" s="1"/>
  <c r="AE52" i="1"/>
  <c r="AL52" i="1" s="1"/>
  <c r="AE53" i="1"/>
  <c r="AL53" i="1" s="1"/>
  <c r="AE54" i="1"/>
  <c r="AL54" i="1" s="1"/>
  <c r="AE55" i="1"/>
  <c r="AL55" i="1" s="1"/>
  <c r="AE56" i="1"/>
  <c r="AL56" i="1" s="1"/>
  <c r="AM56" i="1" s="1"/>
  <c r="AE57" i="1"/>
  <c r="AL57" i="1" s="1"/>
  <c r="AE58" i="1"/>
  <c r="AL58" i="1" s="1"/>
  <c r="AE59" i="1"/>
  <c r="AL59" i="1" s="1"/>
  <c r="AE60" i="1"/>
  <c r="AL60" i="1" s="1"/>
  <c r="AE61" i="1"/>
  <c r="AL61" i="1" s="1"/>
  <c r="AE62" i="1"/>
  <c r="AL62" i="1" s="1"/>
  <c r="AE63" i="1"/>
  <c r="AL63" i="1" s="1"/>
  <c r="AE64" i="1"/>
  <c r="AL64" i="1" s="1"/>
  <c r="AE65" i="1"/>
  <c r="AL65" i="1" s="1"/>
  <c r="AM65" i="1" s="1"/>
  <c r="AE66" i="1"/>
  <c r="AL66" i="1" s="1"/>
  <c r="AM66" i="1" s="1"/>
  <c r="AE67" i="1"/>
  <c r="AL67" i="1" s="1"/>
  <c r="AE68" i="1"/>
  <c r="AL68" i="1" s="1"/>
  <c r="AE69" i="1"/>
  <c r="AL69" i="1" s="1"/>
  <c r="AE70" i="1"/>
  <c r="AL70" i="1" s="1"/>
  <c r="AE71" i="1"/>
  <c r="AL71" i="1" s="1"/>
  <c r="AE72" i="1"/>
  <c r="AL72" i="1" s="1"/>
  <c r="AE73" i="1"/>
  <c r="AL73" i="1" s="1"/>
  <c r="AE74" i="1"/>
  <c r="AL74" i="1" s="1"/>
  <c r="AE75" i="1"/>
  <c r="AL75" i="1" s="1"/>
  <c r="AM75" i="1" s="1"/>
  <c r="AE76" i="1"/>
  <c r="AL76" i="1" s="1"/>
  <c r="AE77" i="1"/>
  <c r="AL77" i="1" s="1"/>
  <c r="AE78" i="1"/>
  <c r="AL78" i="1" s="1"/>
  <c r="AE79" i="1"/>
  <c r="AL79" i="1" s="1"/>
  <c r="AE80" i="1"/>
  <c r="AL80" i="1" s="1"/>
  <c r="AE81" i="1"/>
  <c r="AL81" i="1" s="1"/>
  <c r="AE82" i="1"/>
  <c r="AL82" i="1" s="1"/>
  <c r="AE83" i="1"/>
  <c r="AL83" i="1" s="1"/>
  <c r="AE84" i="1"/>
  <c r="AL84" i="1" s="1"/>
  <c r="AE85" i="1"/>
  <c r="AL85" i="1" s="1"/>
  <c r="AE86" i="1"/>
  <c r="AL86" i="1" s="1"/>
  <c r="AM86" i="1" s="1"/>
  <c r="AE87" i="1"/>
  <c r="AL87" i="1" s="1"/>
  <c r="AE88" i="1"/>
  <c r="AL88" i="1" s="1"/>
  <c r="AE89" i="1"/>
  <c r="AL89" i="1" s="1"/>
  <c r="AE90" i="1"/>
  <c r="AL90" i="1" s="1"/>
  <c r="AE91" i="1"/>
  <c r="AL91" i="1" s="1"/>
  <c r="AE92" i="1"/>
  <c r="AL92" i="1" s="1"/>
  <c r="AE93" i="1"/>
  <c r="AL93" i="1" s="1"/>
  <c r="AE94" i="1"/>
  <c r="AL94" i="1" s="1"/>
  <c r="AE95" i="1"/>
  <c r="AL95" i="1" s="1"/>
  <c r="AE96" i="1"/>
  <c r="AL96" i="1" s="1"/>
  <c r="AE97" i="1"/>
  <c r="AL97" i="1" s="1"/>
  <c r="AE98" i="1"/>
  <c r="AL98" i="1" s="1"/>
  <c r="AE99" i="1"/>
  <c r="AL99" i="1" s="1"/>
  <c r="AE100" i="1"/>
  <c r="AL100" i="1" s="1"/>
  <c r="AE101" i="1"/>
  <c r="AL101" i="1" s="1"/>
  <c r="AE102" i="1"/>
  <c r="AL102" i="1" s="1"/>
  <c r="AE103" i="1"/>
  <c r="AL103" i="1" s="1"/>
  <c r="AE104" i="1"/>
  <c r="AL104" i="1" s="1"/>
  <c r="AE105" i="1"/>
  <c r="AL105" i="1" s="1"/>
  <c r="AM105" i="1" s="1"/>
  <c r="AE106" i="1"/>
  <c r="AL106" i="1" s="1"/>
  <c r="AE107" i="1"/>
  <c r="AL107" i="1" s="1"/>
  <c r="AM107" i="1" s="1"/>
  <c r="AE108" i="1"/>
  <c r="AL108" i="1" s="1"/>
  <c r="AE109" i="1"/>
  <c r="AL109" i="1" s="1"/>
  <c r="AE110" i="1"/>
  <c r="AL110" i="1" s="1"/>
  <c r="AE111" i="1"/>
  <c r="AL111" i="1" s="1"/>
  <c r="AE112" i="1"/>
  <c r="AL112" i="1" s="1"/>
  <c r="AE113" i="1"/>
  <c r="AL113" i="1" s="1"/>
  <c r="AE114" i="1"/>
  <c r="AL114" i="1" s="1"/>
  <c r="AE115" i="1"/>
  <c r="AL115" i="1" s="1"/>
  <c r="AE116" i="1"/>
  <c r="AL116" i="1" s="1"/>
  <c r="AE117" i="1"/>
  <c r="AL117" i="1" s="1"/>
  <c r="AE118" i="1"/>
  <c r="AL118" i="1" s="1"/>
  <c r="AE119" i="1"/>
  <c r="AL119" i="1" s="1"/>
  <c r="AE120" i="1"/>
  <c r="AL120" i="1" s="1"/>
  <c r="AE121" i="1"/>
  <c r="AL121" i="1" s="1"/>
  <c r="AE3" i="1"/>
  <c r="AL3" i="1" s="1"/>
  <c r="AJ2" i="1"/>
  <c r="AK2" i="1" s="1"/>
  <c r="AM2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2" i="4"/>
  <c r="AM12" i="1" l="1"/>
  <c r="AM27" i="1"/>
  <c r="AM96" i="1"/>
  <c r="AM30" i="1"/>
  <c r="AM60" i="1"/>
  <c r="AM111" i="1"/>
  <c r="AM99" i="1"/>
  <c r="AM18" i="1"/>
  <c r="AM64" i="1"/>
  <c r="AM24" i="1"/>
  <c r="AM9" i="1"/>
  <c r="AM119" i="1"/>
  <c r="AM55" i="1"/>
  <c r="AM23" i="1"/>
  <c r="AM7" i="1"/>
  <c r="AM110" i="1"/>
  <c r="AM93" i="1"/>
  <c r="AM61" i="1"/>
  <c r="AM82" i="1"/>
  <c r="AM117" i="1"/>
  <c r="AM115" i="1"/>
  <c r="AM102" i="1"/>
  <c r="AM8" i="1"/>
  <c r="AM101" i="1"/>
  <c r="AM62" i="1"/>
  <c r="AM26" i="1"/>
  <c r="AM100" i="1"/>
  <c r="AM42" i="1"/>
  <c r="AM106" i="1"/>
  <c r="AM47" i="1"/>
  <c r="AM41" i="1"/>
  <c r="AM36" i="1"/>
  <c r="AM28" i="1"/>
  <c r="AM121" i="1"/>
  <c r="AM120" i="1"/>
  <c r="AM116" i="1"/>
  <c r="AM118" i="1"/>
  <c r="AM109" i="1"/>
  <c r="AM104" i="1"/>
  <c r="AM81" i="1"/>
  <c r="AM76" i="1"/>
  <c r="AM46" i="1"/>
  <c r="AM113" i="1"/>
  <c r="AM114" i="1"/>
  <c r="AM89" i="1"/>
  <c r="AM32" i="1"/>
  <c r="AM97" i="1"/>
  <c r="AM37" i="1"/>
  <c r="AM20" i="1"/>
  <c r="AM14" i="1"/>
  <c r="AM6" i="1"/>
  <c r="AM3" i="1"/>
  <c r="AM69" i="1"/>
  <c r="AM25" i="1"/>
  <c r="AM13" i="1"/>
  <c r="AM5" i="1"/>
  <c r="AM91" i="1"/>
  <c r="AM83" i="1"/>
  <c r="AM71" i="1"/>
  <c r="AM112" i="1"/>
  <c r="AM90" i="1"/>
  <c r="AM70" i="1"/>
  <c r="AM57" i="1"/>
  <c r="AM51" i="1"/>
  <c r="AM31" i="1"/>
  <c r="AM29" i="1"/>
  <c r="AM4" i="1"/>
  <c r="AM73" i="1"/>
  <c r="AM58" i="1"/>
  <c r="AM43" i="1"/>
  <c r="AM108" i="1"/>
  <c r="AM40" i="1"/>
  <c r="AM11" i="1"/>
  <c r="AM98" i="1"/>
  <c r="AM95" i="1"/>
  <c r="AM88" i="1"/>
  <c r="AM78" i="1"/>
  <c r="AM54" i="1"/>
  <c r="AM50" i="1"/>
  <c r="AM45" i="1"/>
  <c r="AM22" i="1"/>
  <c r="AM17" i="1"/>
  <c r="AM10" i="1"/>
  <c r="AM103" i="1"/>
  <c r="AM94" i="1"/>
  <c r="AM87" i="1"/>
  <c r="AM85" i="1"/>
  <c r="AM80" i="1"/>
  <c r="AM72" i="1"/>
  <c r="AM68" i="1"/>
  <c r="AM63" i="1"/>
  <c r="AM53" i="1"/>
  <c r="AM49" i="1"/>
  <c r="AM34" i="1"/>
  <c r="AM16" i="1"/>
  <c r="AM52" i="1"/>
  <c r="AM15" i="1"/>
  <c r="AM92" i="1"/>
  <c r="AM84" i="1"/>
  <c r="AM79" i="1"/>
  <c r="AM77" i="1"/>
  <c r="AM74" i="1"/>
  <c r="AM67" i="1"/>
  <c r="AM59" i="1"/>
  <c r="AM48" i="1"/>
  <c r="AM44" i="1"/>
  <c r="AM38" i="1"/>
  <c r="AM33" i="1"/>
  <c r="AM21" i="1"/>
  <c r="AG7" i="11"/>
  <c r="AG8" i="11"/>
  <c r="AG9" i="11"/>
  <c r="AG10" i="11"/>
  <c r="AG11" i="11"/>
  <c r="AG12" i="11"/>
  <c r="AG13" i="11"/>
  <c r="AG14" i="11"/>
  <c r="AG15" i="11"/>
  <c r="AG6" i="11"/>
  <c r="AB8" i="11"/>
  <c r="AB12" i="11"/>
  <c r="L13" i="11"/>
  <c r="L15" i="11"/>
  <c r="AC15" i="11" s="1"/>
  <c r="L10" i="11"/>
  <c r="L11" i="11"/>
  <c r="L14" i="11"/>
  <c r="L9" i="11"/>
  <c r="L8" i="11"/>
  <c r="L12" i="11"/>
  <c r="L7" i="11"/>
  <c r="AC7" i="11" s="1"/>
  <c r="L6" i="11"/>
  <c r="Q13" i="11"/>
  <c r="Q15" i="11"/>
  <c r="Q10" i="11"/>
  <c r="AC10" i="11" s="1"/>
  <c r="Q11" i="11"/>
  <c r="AC11" i="11" s="1"/>
  <c r="Q14" i="11"/>
  <c r="Q9" i="11"/>
  <c r="AC9" i="11" s="1"/>
  <c r="Q8" i="11"/>
  <c r="AC8" i="11" s="1"/>
  <c r="Q12" i="11"/>
  <c r="Q7" i="11"/>
  <c r="Q6" i="11"/>
  <c r="T13" i="11"/>
  <c r="AB13" i="11" s="1"/>
  <c r="T15" i="11"/>
  <c r="AB15" i="11" s="1"/>
  <c r="T10" i="11"/>
  <c r="AB10" i="11" s="1"/>
  <c r="T11" i="11"/>
  <c r="AB11" i="11" s="1"/>
  <c r="T14" i="11"/>
  <c r="AB14" i="11" s="1"/>
  <c r="T9" i="11"/>
  <c r="AB9" i="11" s="1"/>
  <c r="T8" i="11"/>
  <c r="T12" i="11"/>
  <c r="T7" i="11"/>
  <c r="AB7" i="11" s="1"/>
  <c r="T6" i="11"/>
  <c r="AB6" i="11" s="1"/>
  <c r="AJ5" i="6" l="1"/>
  <c r="AK5" i="6" s="1"/>
  <c r="AM5" i="6" s="1"/>
  <c r="AJ7" i="6"/>
  <c r="AK7" i="6" s="1"/>
  <c r="AM7" i="6" s="1"/>
  <c r="AJ4" i="6"/>
  <c r="AK4" i="6" s="1"/>
  <c r="AM4" i="6" s="1"/>
  <c r="AJ12" i="6"/>
  <c r="AK12" i="6" s="1"/>
  <c r="AM12" i="6" s="1"/>
  <c r="AJ15" i="6"/>
  <c r="AK15" i="6" s="1"/>
  <c r="AM15" i="6" s="1"/>
  <c r="AJ10" i="6"/>
  <c r="AK10" i="6" s="1"/>
  <c r="AM10" i="6" s="1"/>
  <c r="AJ13" i="6"/>
  <c r="AK13" i="6" s="1"/>
  <c r="AM13" i="6" s="1"/>
  <c r="AJ3" i="6"/>
  <c r="AK3" i="6" s="1"/>
  <c r="AM3" i="6" s="1"/>
  <c r="AJ6" i="6"/>
  <c r="AK6" i="6" s="1"/>
  <c r="AM6" i="6" s="1"/>
  <c r="AJ8" i="6"/>
  <c r="AK8" i="6" s="1"/>
  <c r="AM8" i="6" s="1"/>
  <c r="AJ11" i="6"/>
  <c r="AK11" i="6" s="1"/>
  <c r="AM11" i="6" s="1"/>
  <c r="AJ14" i="6"/>
  <c r="AK14" i="6" s="1"/>
  <c r="AM14" i="6" s="1"/>
  <c r="AJ9" i="6"/>
  <c r="AK9" i="6" s="1"/>
  <c r="AM9" i="6" s="1"/>
  <c r="AH12" i="11"/>
  <c r="AH10" i="11"/>
  <c r="AH8" i="11"/>
  <c r="AC6" i="11"/>
  <c r="AD6" i="11" s="1"/>
  <c r="AE6" i="11" s="1"/>
  <c r="AH6" i="11" s="1"/>
  <c r="AD15" i="11"/>
  <c r="AE15" i="11" s="1"/>
  <c r="AH15" i="11" s="1"/>
  <c r="AC13" i="11"/>
  <c r="AD13" i="11" s="1"/>
  <c r="AE13" i="11" s="1"/>
  <c r="AH13" i="11" s="1"/>
  <c r="AD11" i="11"/>
  <c r="AE11" i="11" s="1"/>
  <c r="AH11" i="11" s="1"/>
  <c r="AD10" i="11"/>
  <c r="AE10" i="11" s="1"/>
  <c r="AC14" i="11"/>
  <c r="AD14" i="11" s="1"/>
  <c r="AE14" i="11" s="1"/>
  <c r="AH14" i="11" s="1"/>
  <c r="AD9" i="11"/>
  <c r="AE9" i="11" s="1"/>
  <c r="AH9" i="11" s="1"/>
  <c r="AD7" i="11"/>
  <c r="AE7" i="11" s="1"/>
  <c r="AH7" i="11" s="1"/>
  <c r="AC12" i="11"/>
  <c r="AD12" i="11"/>
  <c r="AE12" i="11" s="1"/>
  <c r="AD8" i="11"/>
  <c r="AE8" i="11" s="1"/>
  <c r="W26" i="9"/>
  <c r="W25" i="9"/>
  <c r="W24" i="9"/>
  <c r="W23" i="9"/>
  <c r="W22" i="9"/>
  <c r="W21" i="9"/>
  <c r="W20" i="9"/>
  <c r="W19" i="9"/>
  <c r="W18" i="9"/>
  <c r="W13" i="9"/>
  <c r="W12" i="9"/>
  <c r="W11" i="9"/>
  <c r="W10" i="9"/>
  <c r="W9" i="9"/>
  <c r="W8" i="9"/>
  <c r="W7" i="9"/>
  <c r="W6" i="9"/>
  <c r="W5" i="9"/>
  <c r="W4" i="9"/>
  <c r="Q27" i="9"/>
  <c r="Q26" i="9"/>
  <c r="Q25" i="9"/>
  <c r="Q24" i="9"/>
  <c r="Q23" i="9"/>
  <c r="Q22" i="9"/>
  <c r="Q21" i="9"/>
  <c r="Q20" i="9"/>
  <c r="Q19" i="9"/>
  <c r="Q18" i="9"/>
  <c r="Q13" i="9"/>
  <c r="Q12" i="9"/>
  <c r="Q11" i="9"/>
  <c r="Q10" i="9"/>
  <c r="Q9" i="9"/>
  <c r="Q8" i="9"/>
  <c r="Q7" i="9"/>
  <c r="Q6" i="9"/>
  <c r="Q5" i="9"/>
  <c r="Q4" i="9"/>
  <c r="K27" i="9"/>
  <c r="K26" i="9"/>
  <c r="K25" i="9"/>
  <c r="K24" i="9"/>
  <c r="K23" i="9"/>
  <c r="K22" i="9"/>
  <c r="K21" i="9"/>
  <c r="K20" i="9"/>
  <c r="K19" i="9"/>
  <c r="K18" i="9"/>
  <c r="K13" i="9"/>
  <c r="K12" i="9"/>
  <c r="K11" i="9"/>
  <c r="K10" i="9"/>
  <c r="K9" i="9"/>
  <c r="K8" i="9"/>
  <c r="K7" i="9"/>
  <c r="K6" i="9"/>
  <c r="K5" i="9"/>
  <c r="K4" i="9"/>
  <c r="E27" i="9"/>
  <c r="E26" i="9"/>
  <c r="E25" i="9"/>
  <c r="E24" i="9"/>
  <c r="E23" i="9"/>
  <c r="E22" i="9"/>
  <c r="E21" i="9"/>
  <c r="E20" i="9"/>
  <c r="E19" i="9"/>
  <c r="E18" i="9"/>
  <c r="E5" i="9"/>
  <c r="E6" i="9"/>
  <c r="E7" i="9"/>
  <c r="E8" i="9"/>
  <c r="E9" i="9"/>
  <c r="E10" i="9"/>
  <c r="E11" i="9"/>
  <c r="E12" i="9"/>
  <c r="E13" i="9"/>
  <c r="E4" i="9"/>
</calcChain>
</file>

<file path=xl/sharedStrings.xml><?xml version="1.0" encoding="utf-8"?>
<sst xmlns="http://schemas.openxmlformats.org/spreadsheetml/2006/main" count="17040" uniqueCount="2323">
  <si>
    <t>Sacramento Kings</t>
  </si>
  <si>
    <t>Houston Rockets</t>
  </si>
  <si>
    <t>Portland Trail Blazers</t>
  </si>
  <si>
    <t>Utah Jazz</t>
  </si>
  <si>
    <t>Philadelphia 76ers</t>
  </si>
  <si>
    <t>Milwaukee Bucks</t>
  </si>
  <si>
    <t>Orlando Magic</t>
  </si>
  <si>
    <t>Washington Wizards</t>
  </si>
  <si>
    <t>Oklahoma City Thunder</t>
  </si>
  <si>
    <t>Memphis Grizzlies</t>
  </si>
  <si>
    <t>New Orleans Pelicans</t>
  </si>
  <si>
    <t>San Antonio Spurs</t>
  </si>
  <si>
    <t>Minnesota Timberwolves</t>
  </si>
  <si>
    <t>Denver Nuggets</t>
  </si>
  <si>
    <t>Miami Heat</t>
  </si>
  <si>
    <t>Toronto Raptors</t>
  </si>
  <si>
    <t>Los Angeles Lakers</t>
  </si>
  <si>
    <t>Cleveland Cavaliers</t>
  </si>
  <si>
    <t>New York Knicks</t>
  </si>
  <si>
    <t>Chicago Bulls</t>
  </si>
  <si>
    <t>Detroit Pistons</t>
  </si>
  <si>
    <t>Boston Celtics</t>
  </si>
  <si>
    <t>Brooklyn Nets</t>
  </si>
  <si>
    <t>Golden State Warriors</t>
  </si>
  <si>
    <t>Indiana Pacers</t>
  </si>
  <si>
    <t>Charlotte Hornets</t>
  </si>
  <si>
    <t>Dallas Mavericks</t>
  </si>
  <si>
    <t>Phoenix Suns</t>
  </si>
  <si>
    <t>Atlanta Hawks</t>
  </si>
  <si>
    <t>PTS</t>
  </si>
  <si>
    <t>Player</t>
  </si>
  <si>
    <t>Team</t>
  </si>
  <si>
    <t>PS</t>
  </si>
  <si>
    <t>GP</t>
  </si>
  <si>
    <t>Min</t>
  </si>
  <si>
    <t>FGM</t>
  </si>
  <si>
    <t>FGA</t>
  </si>
  <si>
    <t>3M</t>
  </si>
  <si>
    <t>3A</t>
  </si>
  <si>
    <t>FTM</t>
  </si>
  <si>
    <t>FTA</t>
  </si>
  <si>
    <t>OR</t>
  </si>
  <si>
    <t>TR</t>
  </si>
  <si>
    <t>AS</t>
  </si>
  <si>
    <t>ST</t>
  </si>
  <si>
    <t>TO</t>
  </si>
  <si>
    <t>BK</t>
  </si>
  <si>
    <t>PF</t>
  </si>
  <si>
    <t>DQ</t>
  </si>
  <si>
    <t>TC</t>
  </si>
  <si>
    <t>EJ</t>
  </si>
  <si>
    <t>FF</t>
  </si>
  <si>
    <t>Sta</t>
  </si>
  <si>
    <t>+/-</t>
  </si>
  <si>
    <t>abrines,alex</t>
  </si>
  <si>
    <t>okl</t>
  </si>
  <si>
    <t>SG</t>
  </si>
  <si>
    <t>acy,quincy</t>
  </si>
  <si>
    <t>bro</t>
  </si>
  <si>
    <t>SF</t>
  </si>
  <si>
    <t>adams,steven</t>
  </si>
  <si>
    <t>C</t>
  </si>
  <si>
    <t>adebayo,bam</t>
  </si>
  <si>
    <t>mia</t>
  </si>
  <si>
    <t>orl</t>
  </si>
  <si>
    <t>min</t>
  </si>
  <si>
    <t>aldridge,lamarcu</t>
  </si>
  <si>
    <t>san</t>
  </si>
  <si>
    <t>allen,jarrett</t>
  </si>
  <si>
    <t>bos</t>
  </si>
  <si>
    <t>allen,tony</t>
  </si>
  <si>
    <t>nor</t>
  </si>
  <si>
    <t>aminu,al-farouq</t>
  </si>
  <si>
    <t>por</t>
  </si>
  <si>
    <t>anderson,justin</t>
  </si>
  <si>
    <t>phi</t>
  </si>
  <si>
    <t>anderson,kyle</t>
  </si>
  <si>
    <t>anderson,ryan</t>
  </si>
  <si>
    <t>hou</t>
  </si>
  <si>
    <t>ind</t>
  </si>
  <si>
    <t>antetokounmpo,gi</t>
  </si>
  <si>
    <t>mil</t>
  </si>
  <si>
    <t>anthony,carmelo</t>
  </si>
  <si>
    <t>anunoby,og</t>
  </si>
  <si>
    <t>tor</t>
  </si>
  <si>
    <t>chi</t>
  </si>
  <si>
    <t>PG</t>
  </si>
  <si>
    <t>ariza,trevor</t>
  </si>
  <si>
    <t>den</t>
  </si>
  <si>
    <t>augustin,d.j.</t>
  </si>
  <si>
    <t>babbitt,luke</t>
  </si>
  <si>
    <t>cha</t>
  </si>
  <si>
    <t>nyk</t>
  </si>
  <si>
    <t>ball,lonzo</t>
  </si>
  <si>
    <t>lal</t>
  </si>
  <si>
    <t>barea,j.j.</t>
  </si>
  <si>
    <t>dal</t>
  </si>
  <si>
    <t>barnes,harrison</t>
  </si>
  <si>
    <t>barton,will</t>
  </si>
  <si>
    <t>batum,nicolas</t>
  </si>
  <si>
    <t>bayless,jerryd</t>
  </si>
  <si>
    <t>baynes,aron</t>
  </si>
  <si>
    <t>bazemore,kent</t>
  </si>
  <si>
    <t>atl</t>
  </si>
  <si>
    <t>beal,bradley</t>
  </si>
  <si>
    <t>was</t>
  </si>
  <si>
    <t>beasley,michael</t>
  </si>
  <si>
    <t>belinelli,marco</t>
  </si>
  <si>
    <t>gsw</t>
  </si>
  <si>
    <t>bender,dragan</t>
  </si>
  <si>
    <t>pho</t>
  </si>
  <si>
    <t>bertans,davis</t>
  </si>
  <si>
    <t>beverley,patrick</t>
  </si>
  <si>
    <t>lac</t>
  </si>
  <si>
    <t>biyombo,bismack</t>
  </si>
  <si>
    <t>bjelica,nemanja</t>
  </si>
  <si>
    <t>black,tarik</t>
  </si>
  <si>
    <t>bledsoe,eric</t>
  </si>
  <si>
    <t>bogdanovic,bogda</t>
  </si>
  <si>
    <t>sac</t>
  </si>
  <si>
    <t>bogdanovic,bojan</t>
  </si>
  <si>
    <t>booker,devin</t>
  </si>
  <si>
    <t>booker,trevor</t>
  </si>
  <si>
    <t>bradley,avery</t>
  </si>
  <si>
    <t>uta</t>
  </si>
  <si>
    <t>brewer,corey</t>
  </si>
  <si>
    <t>okc</t>
  </si>
  <si>
    <t>brogdon,malcolm</t>
  </si>
  <si>
    <t>brooks,aaron</t>
  </si>
  <si>
    <t>brooks,dillon</t>
  </si>
  <si>
    <t>mem</t>
  </si>
  <si>
    <t>brown,jaylen</t>
  </si>
  <si>
    <t>bullock,reggie</t>
  </si>
  <si>
    <t>det</t>
  </si>
  <si>
    <t>burke,trey</t>
  </si>
  <si>
    <t>burks,alec</t>
  </si>
  <si>
    <t>butler,jimmy</t>
  </si>
  <si>
    <t>calderon,jose</t>
  </si>
  <si>
    <t>cle</t>
  </si>
  <si>
    <t>caldwell-pope,ke</t>
  </si>
  <si>
    <t>capela,clint</t>
  </si>
  <si>
    <t>carroll,demarre</t>
  </si>
  <si>
    <t>carter,vince</t>
  </si>
  <si>
    <t>casspi,omri</t>
  </si>
  <si>
    <t>cauley-stein,wil</t>
  </si>
  <si>
    <t>chalmers,mario</t>
  </si>
  <si>
    <t>chandler,tyson</t>
  </si>
  <si>
    <t>chandler,wilson</t>
  </si>
  <si>
    <t>chriss,marquese</t>
  </si>
  <si>
    <t>clark,ian</t>
  </si>
  <si>
    <t>clarkson,jordan</t>
  </si>
  <si>
    <t>collins,john</t>
  </si>
  <si>
    <t>collins,zach</t>
  </si>
  <si>
    <t>collison,darren</t>
  </si>
  <si>
    <t>conley,mike</t>
  </si>
  <si>
    <t>connaughton,pat</t>
  </si>
  <si>
    <t>cook,quinn</t>
  </si>
  <si>
    <t>cousins,demarcus</t>
  </si>
  <si>
    <t>covington,robert</t>
  </si>
  <si>
    <t>crabbe,allen</t>
  </si>
  <si>
    <t>crawford,jamal</t>
  </si>
  <si>
    <t>crowder,jae</t>
  </si>
  <si>
    <t>cunningham,dante</t>
  </si>
  <si>
    <t>curry,stephen</t>
  </si>
  <si>
    <t>daniels,troy</t>
  </si>
  <si>
    <t>davis,anthony</t>
  </si>
  <si>
    <t>davis,ed</t>
  </si>
  <si>
    <t>dedmon,dewayne</t>
  </si>
  <si>
    <t>dekker,sam</t>
  </si>
  <si>
    <t>delaney,malcolm</t>
  </si>
  <si>
    <t>deng,luol</t>
  </si>
  <si>
    <t>derozan,demar</t>
  </si>
  <si>
    <t>dieng,gorgui</t>
  </si>
  <si>
    <t>dinwiddie,spence</t>
  </si>
  <si>
    <t>dragic,goran</t>
  </si>
  <si>
    <t>drummond,andre</t>
  </si>
  <si>
    <t>dudley,jared</t>
  </si>
  <si>
    <t>dunn,kris</t>
  </si>
  <si>
    <t>durant,kevin</t>
  </si>
  <si>
    <t>ellington,wayne</t>
  </si>
  <si>
    <t>embiid,joel</t>
  </si>
  <si>
    <t>ennis,james</t>
  </si>
  <si>
    <t>evans,tyreke</t>
  </si>
  <si>
    <t>exum,dante</t>
  </si>
  <si>
    <t>faried,kenneth</t>
  </si>
  <si>
    <t>favors,derrick</t>
  </si>
  <si>
    <t>felton,raymond</t>
  </si>
  <si>
    <t>ferrell,yogi</t>
  </si>
  <si>
    <t>forbes,bryn</t>
  </si>
  <si>
    <t>fournier,evan</t>
  </si>
  <si>
    <t>fox,de'aaron</t>
  </si>
  <si>
    <t>frazier,tim</t>
  </si>
  <si>
    <t>frye,channing</t>
  </si>
  <si>
    <t>gasol,marc</t>
  </si>
  <si>
    <t>gasol,pau</t>
  </si>
  <si>
    <t>gay,rudy</t>
  </si>
  <si>
    <t>george,paul</t>
  </si>
  <si>
    <t>gibson,taj</t>
  </si>
  <si>
    <t>ginobili,manu</t>
  </si>
  <si>
    <t>gobert,rudy</t>
  </si>
  <si>
    <t>gordon,aaron</t>
  </si>
  <si>
    <t>gordon,eric</t>
  </si>
  <si>
    <t>gortat,marcin</t>
  </si>
  <si>
    <t>graham,treveon</t>
  </si>
  <si>
    <t>grant,jerami</t>
  </si>
  <si>
    <t>grant,jerian</t>
  </si>
  <si>
    <t>green,danny</t>
  </si>
  <si>
    <t>green,draymond</t>
  </si>
  <si>
    <t>green,gerald</t>
  </si>
  <si>
    <t>green,jamychal</t>
  </si>
  <si>
    <t>green,jeff</t>
  </si>
  <si>
    <t>griffin,blake</t>
  </si>
  <si>
    <t>hardaway,tim</t>
  </si>
  <si>
    <t>harden,james</t>
  </si>
  <si>
    <t>harkless,maurice</t>
  </si>
  <si>
    <t>harrell,montrezl</t>
  </si>
  <si>
    <t>harris,devin</t>
  </si>
  <si>
    <t>harris,gary</t>
  </si>
  <si>
    <t>harris,joe</t>
  </si>
  <si>
    <t>harris,tobias</t>
  </si>
  <si>
    <t>harrison,andrew</t>
  </si>
  <si>
    <t>hart,josh</t>
  </si>
  <si>
    <t>hayward,gordon</t>
  </si>
  <si>
    <t>henson,john</t>
  </si>
  <si>
    <t>hezonja,mario</t>
  </si>
  <si>
    <t>hield,buddy</t>
  </si>
  <si>
    <t>hill,george</t>
  </si>
  <si>
    <t>hill,solomon</t>
  </si>
  <si>
    <t>holiday,jrue</t>
  </si>
  <si>
    <t>holiday,justin</t>
  </si>
  <si>
    <t>hollis-jefferson</t>
  </si>
  <si>
    <t>holmes,richaun</t>
  </si>
  <si>
    <t>hood,rodney</t>
  </si>
  <si>
    <t>horford,al</t>
  </si>
  <si>
    <t>howard,dwight</t>
  </si>
  <si>
    <t>ibaka,serge</t>
  </si>
  <si>
    <t>iguodala,andre</t>
  </si>
  <si>
    <t>ilyasova,ersan</t>
  </si>
  <si>
    <t>ingles,joe</t>
  </si>
  <si>
    <t>ingram,brandon</t>
  </si>
  <si>
    <t>irving,kyrie</t>
  </si>
  <si>
    <t>iwundu,wesley</t>
  </si>
  <si>
    <t>jack,jarrett</t>
  </si>
  <si>
    <t>jackson,josh</t>
  </si>
  <si>
    <t>jackson,justin</t>
  </si>
  <si>
    <t>jackson,reggie</t>
  </si>
  <si>
    <t>james,lebron</t>
  </si>
  <si>
    <t>jennings,brandon</t>
  </si>
  <si>
    <t>jerebko,jonas</t>
  </si>
  <si>
    <t>johnson,amir</t>
  </si>
  <si>
    <t>johnson,james</t>
  </si>
  <si>
    <t>johnson,joe</t>
  </si>
  <si>
    <t>johnson,stanley</t>
  </si>
  <si>
    <t>johnson,tyler</t>
  </si>
  <si>
    <t>johnson,wesley</t>
  </si>
  <si>
    <t>jokic,nikola</t>
  </si>
  <si>
    <t>jones,tyus</t>
  </si>
  <si>
    <t>jordan,deandre</t>
  </si>
  <si>
    <t>joseph,cory</t>
  </si>
  <si>
    <t>kaminsky,frank</t>
  </si>
  <si>
    <t>kanter,enes</t>
  </si>
  <si>
    <t>kennard,luke</t>
  </si>
  <si>
    <t>kidd-gilchrist,m</t>
  </si>
  <si>
    <t>kilpatrick,sean</t>
  </si>
  <si>
    <t>kleber,maximilia</t>
  </si>
  <si>
    <t>korver,kyle</t>
  </si>
  <si>
    <t>koufos,kosta</t>
  </si>
  <si>
    <t>kuzma,kyle</t>
  </si>
  <si>
    <t>labissiere,skal</t>
  </si>
  <si>
    <t>lamb,jeremy</t>
  </si>
  <si>
    <t>larkin,shane</t>
  </si>
  <si>
    <t>lavine,zach</t>
  </si>
  <si>
    <t>lee,courtney</t>
  </si>
  <si>
    <t>len,alex</t>
  </si>
  <si>
    <t>leonard,kawhi</t>
  </si>
  <si>
    <t>leuer,jon</t>
  </si>
  <si>
    <t>levert,caris</t>
  </si>
  <si>
    <t>lillard,damian</t>
  </si>
  <si>
    <t>lin,jeremy</t>
  </si>
  <si>
    <t>livingston,shaun</t>
  </si>
  <si>
    <t>lopez,brook</t>
  </si>
  <si>
    <t>lopez,robin</t>
  </si>
  <si>
    <t>love,kevin</t>
  </si>
  <si>
    <t>lowry,kyle</t>
  </si>
  <si>
    <t>lyles,trey</t>
  </si>
  <si>
    <t>mack,shelvin</t>
  </si>
  <si>
    <t>mahinmi,ian</t>
  </si>
  <si>
    <t>maker,thon</t>
  </si>
  <si>
    <t>markkanen,lauri</t>
  </si>
  <si>
    <t>martin,jarell</t>
  </si>
  <si>
    <t>matthews,wesley</t>
  </si>
  <si>
    <t>mbah_a_moute,luc</t>
  </si>
  <si>
    <t>mccaw,patrick</t>
  </si>
  <si>
    <t>mccollum,cj</t>
  </si>
  <si>
    <t>mcconnell,t.j.</t>
  </si>
  <si>
    <t>mcdermott,doug</t>
  </si>
  <si>
    <t>mclemore,ben</t>
  </si>
  <si>
    <t>meeks,jodie</t>
  </si>
  <si>
    <t>middleton,khris</t>
  </si>
  <si>
    <t>miles,cj</t>
  </si>
  <si>
    <t>miller,darius</t>
  </si>
  <si>
    <t>mills,patty</t>
  </si>
  <si>
    <t>millsap,paul</t>
  </si>
  <si>
    <t>mirotic,nikola</t>
  </si>
  <si>
    <t>mitchell,donovan</t>
  </si>
  <si>
    <t>monroe,greg</t>
  </si>
  <si>
    <t>moore,e'twaun</t>
  </si>
  <si>
    <t>morris,marcus</t>
  </si>
  <si>
    <t>morris,markieff</t>
  </si>
  <si>
    <t>mozgov,timofey</t>
  </si>
  <si>
    <t>mudiay,emmanuel</t>
  </si>
  <si>
    <t>muhammad,shabazz</t>
  </si>
  <si>
    <t>murray,dejounte</t>
  </si>
  <si>
    <t>murray,jamal</t>
  </si>
  <si>
    <t>muscala,mike</t>
  </si>
  <si>
    <t>nance,larry</t>
  </si>
  <si>
    <t>napier,shabazz</t>
  </si>
  <si>
    <t>nelson,jameer</t>
  </si>
  <si>
    <t>neto,raul</t>
  </si>
  <si>
    <t>noah,joakim</t>
  </si>
  <si>
    <t>noel,nerlens</t>
  </si>
  <si>
    <t>nogueira,lucas</t>
  </si>
  <si>
    <t>nowitzki,dirk</t>
  </si>
  <si>
    <t>ntilikina,frank</t>
  </si>
  <si>
    <t>nurkic,jusuf</t>
  </si>
  <si>
    <t>nwaba,david</t>
  </si>
  <si>
    <t>o'neale,royce</t>
  </si>
  <si>
    <t>o'quinn,kyle</t>
  </si>
  <si>
    <t>ojeleye,semi</t>
  </si>
  <si>
    <t>oladipo,victor</t>
  </si>
  <si>
    <t>olynyk,kelly</t>
  </si>
  <si>
    <t>oubre,kelly</t>
  </si>
  <si>
    <t>pachulia,zaza</t>
  </si>
  <si>
    <t>na</t>
  </si>
  <si>
    <t>parker,jabari</t>
  </si>
  <si>
    <t>parker,tony</t>
  </si>
  <si>
    <t>parsons,chandler</t>
  </si>
  <si>
    <t>patterson,patric</t>
  </si>
  <si>
    <t>paul,chris</t>
  </si>
  <si>
    <t>payton,elfrid</t>
  </si>
  <si>
    <t>plumlee,mason</t>
  </si>
  <si>
    <t>poeltl,jakob</t>
  </si>
  <si>
    <t>porter,otto</t>
  </si>
  <si>
    <t>portis,bobby</t>
  </si>
  <si>
    <t>porzingis,krista</t>
  </si>
  <si>
    <t>powell,dwight</t>
  </si>
  <si>
    <t>powell,norman</t>
  </si>
  <si>
    <t>prince,taurean</t>
  </si>
  <si>
    <t>randle,julius</t>
  </si>
  <si>
    <t>randolph,zach</t>
  </si>
  <si>
    <t>redick,jj</t>
  </si>
  <si>
    <t>reed,willie</t>
  </si>
  <si>
    <t>richardson,josh</t>
  </si>
  <si>
    <t>rivers,austin</t>
  </si>
  <si>
    <t>roberson,andre</t>
  </si>
  <si>
    <t>rondo,rajon</t>
  </si>
  <si>
    <t>ross,terrence</t>
  </si>
  <si>
    <t>rozier,terry</t>
  </si>
  <si>
    <t>rubio,ricky</t>
  </si>
  <si>
    <t>russell,d'angelo</t>
  </si>
  <si>
    <t>sabonis,domantas</t>
  </si>
  <si>
    <t>sampson,jakarr</t>
  </si>
  <si>
    <t>saric,dario</t>
  </si>
  <si>
    <t>satoransky,tomas</t>
  </si>
  <si>
    <t>schroder,dennis</t>
  </si>
  <si>
    <t>scott,mike</t>
  </si>
  <si>
    <t>sefolosha,thabo</t>
  </si>
  <si>
    <t>sessions,ramon</t>
  </si>
  <si>
    <t>shumpert,iman</t>
  </si>
  <si>
    <t>siakam,pascal</t>
  </si>
  <si>
    <t>simmons,ben</t>
  </si>
  <si>
    <t>simmons,jonathon</t>
  </si>
  <si>
    <t>smart,marcus</t>
  </si>
  <si>
    <t>smith,dennis</t>
  </si>
  <si>
    <t>smith,ish</t>
  </si>
  <si>
    <t>smith,jason</t>
  </si>
  <si>
    <t>smith,jr</t>
  </si>
  <si>
    <t>snell,tony</t>
  </si>
  <si>
    <t>stauskas,nik</t>
  </si>
  <si>
    <t>stephenson,lance</t>
  </si>
  <si>
    <t>tatum,jayson</t>
  </si>
  <si>
    <t>taylor,isaiah</t>
  </si>
  <si>
    <t>teague,jeff</t>
  </si>
  <si>
    <t>teletovic,mirza</t>
  </si>
  <si>
    <t>temple,garrett</t>
  </si>
  <si>
    <t>teodosic,milos</t>
  </si>
  <si>
    <t>thomas,isaiah</t>
  </si>
  <si>
    <t>thomas,lance</t>
  </si>
  <si>
    <t>thompson,klay</t>
  </si>
  <si>
    <t>thompson,tristan</t>
  </si>
  <si>
    <t>thornwell,sindar</t>
  </si>
  <si>
    <t>tolliver,anthony</t>
  </si>
  <si>
    <t>towns,karl-antho</t>
  </si>
  <si>
    <t>tucker,pj</t>
  </si>
  <si>
    <t>turner,evan</t>
  </si>
  <si>
    <t>turner,myles</t>
  </si>
  <si>
    <t>ulis,tyler</t>
  </si>
  <si>
    <t>valanciunas,jona</t>
  </si>
  <si>
    <t>valentine,denzel</t>
  </si>
  <si>
    <t>vanvleet,fred</t>
  </si>
  <si>
    <t>vonleh,noah</t>
  </si>
  <si>
    <t>vucevic,nikola</t>
  </si>
  <si>
    <t>wade,dwyane</t>
  </si>
  <si>
    <t>waiters,dion</t>
  </si>
  <si>
    <t>walker,kemba</t>
  </si>
  <si>
    <t>wall,john</t>
  </si>
  <si>
    <t>warren,tj</t>
  </si>
  <si>
    <t>west,david</t>
  </si>
  <si>
    <t>westbrook,russel</t>
  </si>
  <si>
    <t>whitehead,isaiah</t>
  </si>
  <si>
    <t>whiteside,hassan</t>
  </si>
  <si>
    <t>wiggins,andrew</t>
  </si>
  <si>
    <t>williams,derrick</t>
  </si>
  <si>
    <t>williams,lou</t>
  </si>
  <si>
    <t>williams,marvin</t>
  </si>
  <si>
    <t>winslow,justise</t>
  </si>
  <si>
    <t>wright,delon</t>
  </si>
  <si>
    <t>young,nick</t>
  </si>
  <si>
    <t>young,thaddeus</t>
  </si>
  <si>
    <t>zeller,cody</t>
  </si>
  <si>
    <t>zeller,tyler</t>
  </si>
  <si>
    <t>RK</t>
  </si>
  <si>
    <t>TEAM</t>
  </si>
  <si>
    <t>SALARY</t>
  </si>
  <si>
    <t>LA Clippers</t>
  </si>
  <si>
    <t>Shanghai Sharks</t>
  </si>
  <si>
    <t>Flamengo Flamengo</t>
  </si>
  <si>
    <t>Beijing Ducks</t>
  </si>
  <si>
    <t>Maccabi Haifa</t>
  </si>
  <si>
    <t>Lastname</t>
  </si>
  <si>
    <t>Firstname</t>
  </si>
  <si>
    <t>Stephen</t>
  </si>
  <si>
    <t>Curry,</t>
  </si>
  <si>
    <t>Blake</t>
  </si>
  <si>
    <t>Griffin,</t>
  </si>
  <si>
    <t>Paul</t>
  </si>
  <si>
    <t>Millsap,</t>
  </si>
  <si>
    <t>Kyle</t>
  </si>
  <si>
    <t>Lowry,</t>
  </si>
  <si>
    <t>Gordon</t>
  </si>
  <si>
    <t>Hayward,</t>
  </si>
  <si>
    <t>Mike</t>
  </si>
  <si>
    <t>Conley,</t>
  </si>
  <si>
    <t>Russell</t>
  </si>
  <si>
    <t>Westbrook,</t>
  </si>
  <si>
    <t>James</t>
  </si>
  <si>
    <t>Harden,</t>
  </si>
  <si>
    <t>DeMar</t>
  </si>
  <si>
    <t>DeRozan,</t>
  </si>
  <si>
    <t>Al</t>
  </si>
  <si>
    <t>Horford,</t>
  </si>
  <si>
    <t>Carmelo</t>
  </si>
  <si>
    <t>Anthony,</t>
  </si>
  <si>
    <t>F</t>
  </si>
  <si>
    <t>Damian</t>
  </si>
  <si>
    <t>Lillard,</t>
  </si>
  <si>
    <t>Otto</t>
  </si>
  <si>
    <t>Porter</t>
  </si>
  <si>
    <t>Jrue</t>
  </si>
  <si>
    <t>Holiday,</t>
  </si>
  <si>
    <t>Bradley</t>
  </si>
  <si>
    <t>Beal,</t>
  </si>
  <si>
    <t>Andre</t>
  </si>
  <si>
    <t>Drummond,</t>
  </si>
  <si>
    <t>Hassan</t>
  </si>
  <si>
    <t>Whiteside,</t>
  </si>
  <si>
    <t>Joel</t>
  </si>
  <si>
    <t>Embiid,</t>
  </si>
  <si>
    <t>Chris</t>
  </si>
  <si>
    <t>Paul,</t>
  </si>
  <si>
    <t>Giannis</t>
  </si>
  <si>
    <t>Antetokounmpo,</t>
  </si>
  <si>
    <t>Kevin</t>
  </si>
  <si>
    <t>Love,</t>
  </si>
  <si>
    <t>Nicolas</t>
  </si>
  <si>
    <t>Batum,</t>
  </si>
  <si>
    <t>CJ</t>
  </si>
  <si>
    <t>McCollum,</t>
  </si>
  <si>
    <t>Dwight</t>
  </si>
  <si>
    <t>Howard,</t>
  </si>
  <si>
    <t>Anthony</t>
  </si>
  <si>
    <t>Davis,</t>
  </si>
  <si>
    <t>Chandler</t>
  </si>
  <si>
    <t>Parsons,</t>
  </si>
  <si>
    <t>Harrison</t>
  </si>
  <si>
    <t>Barnes,</t>
  </si>
  <si>
    <t>Brook</t>
  </si>
  <si>
    <t>Lopez,</t>
  </si>
  <si>
    <t>Marc</t>
  </si>
  <si>
    <t>Gasol,</t>
  </si>
  <si>
    <t>DeAndre</t>
  </si>
  <si>
    <t>Jordan,</t>
  </si>
  <si>
    <t>Steven</t>
  </si>
  <si>
    <t>Adams,</t>
  </si>
  <si>
    <t>Rudy</t>
  </si>
  <si>
    <t>Gobert,</t>
  </si>
  <si>
    <t>Serge</t>
  </si>
  <si>
    <t>Ibaka,</t>
  </si>
  <si>
    <t>LaMarcus</t>
  </si>
  <si>
    <t>Aldridge,</t>
  </si>
  <si>
    <t>Victor</t>
  </si>
  <si>
    <t>Oladipo,</t>
  </si>
  <si>
    <t>Danilo</t>
  </si>
  <si>
    <t>Gallinari,</t>
  </si>
  <si>
    <t>Ryan</t>
  </si>
  <si>
    <t>Anderson,</t>
  </si>
  <si>
    <t>George,</t>
  </si>
  <si>
    <t>Jimmy</t>
  </si>
  <si>
    <t>Butler,</t>
  </si>
  <si>
    <t>Tyler</t>
  </si>
  <si>
    <t>Johnson,</t>
  </si>
  <si>
    <t>John</t>
  </si>
  <si>
    <t>Wall,</t>
  </si>
  <si>
    <t>Jeff</t>
  </si>
  <si>
    <t>Teague,</t>
  </si>
  <si>
    <t>George</t>
  </si>
  <si>
    <t>Hill,</t>
  </si>
  <si>
    <t>Kawhi</t>
  </si>
  <si>
    <t>Leonard,</t>
  </si>
  <si>
    <t>Kyrie</t>
  </si>
  <si>
    <t>Irving,</t>
  </si>
  <si>
    <t>Enes</t>
  </si>
  <si>
    <t>Kanter,</t>
  </si>
  <si>
    <t>Joakim</t>
  </si>
  <si>
    <t>Noah,</t>
  </si>
  <si>
    <t>Allen</t>
  </si>
  <si>
    <t>Crabbe,</t>
  </si>
  <si>
    <t>Goran</t>
  </si>
  <si>
    <t>Dragic,</t>
  </si>
  <si>
    <t>Kent</t>
  </si>
  <si>
    <t>Bazemore,</t>
  </si>
  <si>
    <t>DeMarcus</t>
  </si>
  <si>
    <t>Cousins,</t>
  </si>
  <si>
    <t>Wesley</t>
  </si>
  <si>
    <t>Matthews,</t>
  </si>
  <si>
    <t>Klay</t>
  </si>
  <si>
    <t>Thompson,</t>
  </si>
  <si>
    <t>Kentavious</t>
  </si>
  <si>
    <t>Caldwell-Pope,</t>
  </si>
  <si>
    <t>Draymond</t>
  </si>
  <si>
    <t>Green,</t>
  </si>
  <si>
    <t>Tristan</t>
  </si>
  <si>
    <t>Tim</t>
  </si>
  <si>
    <t>Hardaway</t>
  </si>
  <si>
    <t>G</t>
  </si>
  <si>
    <t>Luol</t>
  </si>
  <si>
    <t>Deng,</t>
  </si>
  <si>
    <t>Evan</t>
  </si>
  <si>
    <t>Turner,</t>
  </si>
  <si>
    <t>Reggie</t>
  </si>
  <si>
    <t>Jackson,</t>
  </si>
  <si>
    <t>Bismack</t>
  </si>
  <si>
    <t>Biyombo,</t>
  </si>
  <si>
    <t>Fournier,</t>
  </si>
  <si>
    <t>Jonas</t>
  </si>
  <si>
    <t>Valanciunas,</t>
  </si>
  <si>
    <t>Tobias</t>
  </si>
  <si>
    <t>Harris,</t>
  </si>
  <si>
    <t>Pau</t>
  </si>
  <si>
    <t>Ian</t>
  </si>
  <si>
    <t>Mahinmi,</t>
  </si>
  <si>
    <t>Dennis</t>
  </si>
  <si>
    <t>Schroder,</t>
  </si>
  <si>
    <t>Tony</t>
  </si>
  <si>
    <t>Parker,</t>
  </si>
  <si>
    <t>DeMarre</t>
  </si>
  <si>
    <t>Carroll,</t>
  </si>
  <si>
    <t>Eric</t>
  </si>
  <si>
    <t>Bledsoe,</t>
  </si>
  <si>
    <t>Iguodala,</t>
  </si>
  <si>
    <t>JR</t>
  </si>
  <si>
    <t>Smith,</t>
  </si>
  <si>
    <t>Robin</t>
  </si>
  <si>
    <t>Ricky</t>
  </si>
  <si>
    <t>Rubio,</t>
  </si>
  <si>
    <t>Joe</t>
  </si>
  <si>
    <t>Ingles,</t>
  </si>
  <si>
    <t>Gorgui</t>
  </si>
  <si>
    <t>Dieng,</t>
  </si>
  <si>
    <t>Marvin</t>
  </si>
  <si>
    <t>Williams,</t>
  </si>
  <si>
    <t>Mason</t>
  </si>
  <si>
    <t>Plumlee,</t>
  </si>
  <si>
    <t>Taj</t>
  </si>
  <si>
    <t>Gibson,</t>
  </si>
  <si>
    <t>Thaddeus</t>
  </si>
  <si>
    <t>Young,</t>
  </si>
  <si>
    <t>Brandon</t>
  </si>
  <si>
    <t>Knight,</t>
  </si>
  <si>
    <t>Cody</t>
  </si>
  <si>
    <t>Zeller,</t>
  </si>
  <si>
    <t>Michael</t>
  </si>
  <si>
    <t>Kidd-Gilchrist,</t>
  </si>
  <si>
    <t>Tyson</t>
  </si>
  <si>
    <t>Chandler,</t>
  </si>
  <si>
    <t>Gordon,</t>
  </si>
  <si>
    <t>Kenneth</t>
  </si>
  <si>
    <t>Faried,</t>
  </si>
  <si>
    <t>Marcin</t>
  </si>
  <si>
    <t>Gortat,</t>
  </si>
  <si>
    <t>Nikola</t>
  </si>
  <si>
    <t>Vucevic,</t>
  </si>
  <si>
    <t>Austin</t>
  </si>
  <si>
    <t>Rivers,</t>
  </si>
  <si>
    <t>Kelly</t>
  </si>
  <si>
    <t>Olynyk,</t>
  </si>
  <si>
    <t>Jeremy</t>
  </si>
  <si>
    <t>Lin,</t>
  </si>
  <si>
    <t>Mirotic,</t>
  </si>
  <si>
    <t>Miles</t>
  </si>
  <si>
    <t>Zach</t>
  </si>
  <si>
    <t>Randolph,</t>
  </si>
  <si>
    <t>Courtney</t>
  </si>
  <si>
    <t>Lee,</t>
  </si>
  <si>
    <t>Solomon</t>
  </si>
  <si>
    <t>Pekovic,</t>
  </si>
  <si>
    <t>Wilson</t>
  </si>
  <si>
    <t>Kemba</t>
  </si>
  <si>
    <t>Walker,</t>
  </si>
  <si>
    <t>Derrick</t>
  </si>
  <si>
    <t>Favors,</t>
  </si>
  <si>
    <t>Dion</t>
  </si>
  <si>
    <t>Waiters,</t>
  </si>
  <si>
    <t>Henson,</t>
  </si>
  <si>
    <t>Omer</t>
  </si>
  <si>
    <t>Asik,</t>
  </si>
  <si>
    <t>Monta</t>
  </si>
  <si>
    <t>Ellis,</t>
  </si>
  <si>
    <t>Alec</t>
  </si>
  <si>
    <t>Burks,</t>
  </si>
  <si>
    <t>Patty</t>
  </si>
  <si>
    <t>Mills,</t>
  </si>
  <si>
    <t>Snell,</t>
  </si>
  <si>
    <t>Terrence</t>
  </si>
  <si>
    <t>Ross,</t>
  </si>
  <si>
    <t>Bojan</t>
  </si>
  <si>
    <t>Bogdanovic,</t>
  </si>
  <si>
    <t>Robert</t>
  </si>
  <si>
    <t>Covington,</t>
  </si>
  <si>
    <t>Iman</t>
  </si>
  <si>
    <t>Shumpert,</t>
  </si>
  <si>
    <t>Maurice</t>
  </si>
  <si>
    <t>Harkless,</t>
  </si>
  <si>
    <t>Jon</t>
  </si>
  <si>
    <t>Leuer,</t>
  </si>
  <si>
    <t>Danny</t>
  </si>
  <si>
    <t>Jared</t>
  </si>
  <si>
    <t>Dudley,</t>
  </si>
  <si>
    <t>Jefferson,</t>
  </si>
  <si>
    <t>Meyers</t>
  </si>
  <si>
    <t>Matthew</t>
  </si>
  <si>
    <t>Dellavedova,</t>
  </si>
  <si>
    <t>Bogdan</t>
  </si>
  <si>
    <t>Norman</t>
  </si>
  <si>
    <t>Powell,</t>
  </si>
  <si>
    <t>Josh</t>
  </si>
  <si>
    <t>Richardson,</t>
  </si>
  <si>
    <t>Roberson,</t>
  </si>
  <si>
    <t>Gerald</t>
  </si>
  <si>
    <t>Henderson,</t>
  </si>
  <si>
    <t>Avery</t>
  </si>
  <si>
    <t>Bradley,</t>
  </si>
  <si>
    <t>Markieff</t>
  </si>
  <si>
    <t>Morris,</t>
  </si>
  <si>
    <t>Jerryd</t>
  </si>
  <si>
    <t>Bayless,</t>
  </si>
  <si>
    <t>JaMychal</t>
  </si>
  <si>
    <t>Cristiano</t>
  </si>
  <si>
    <t>Felicio,</t>
  </si>
  <si>
    <t>E'Twaun</t>
  </si>
  <si>
    <t>Moore,</t>
  </si>
  <si>
    <t>Gay,</t>
  </si>
  <si>
    <t>Kosta</t>
  </si>
  <si>
    <t>Koufos,</t>
  </si>
  <si>
    <t>Markelle</t>
  </si>
  <si>
    <t>Fultz,</t>
  </si>
  <si>
    <t>Garnett,</t>
  </si>
  <si>
    <t>Yi</t>
  </si>
  <si>
    <t>Jianlian,</t>
  </si>
  <si>
    <t>Vince</t>
  </si>
  <si>
    <t>Carter,</t>
  </si>
  <si>
    <t>Cory</t>
  </si>
  <si>
    <t>Joseph,</t>
  </si>
  <si>
    <t>Miles,</t>
  </si>
  <si>
    <t>Shaun</t>
  </si>
  <si>
    <t>Livingston,</t>
  </si>
  <si>
    <t>PJ</t>
  </si>
  <si>
    <t>Tucker,</t>
  </si>
  <si>
    <t>Corey</t>
  </si>
  <si>
    <t>Brewer,</t>
  </si>
  <si>
    <t>Andrew</t>
  </si>
  <si>
    <t>Wiggins,</t>
  </si>
  <si>
    <t>Korver,</t>
  </si>
  <si>
    <t>Boris</t>
  </si>
  <si>
    <t>Diaw,</t>
  </si>
  <si>
    <t>Lamb,</t>
  </si>
  <si>
    <t>Darrell</t>
  </si>
  <si>
    <t>Arthur,</t>
  </si>
  <si>
    <t>Trevor</t>
  </si>
  <si>
    <t>Ariza,</t>
  </si>
  <si>
    <t>Channing</t>
  </si>
  <si>
    <t>Frye,</t>
  </si>
  <si>
    <t>Festus</t>
  </si>
  <si>
    <t>Ezeli,</t>
  </si>
  <si>
    <t>Al-Farouq</t>
  </si>
  <si>
    <t>Aminu,</t>
  </si>
  <si>
    <t>Cole</t>
  </si>
  <si>
    <t>Aldrich,</t>
  </si>
  <si>
    <t>D.J.</t>
  </si>
  <si>
    <t>Augustin,</t>
  </si>
  <si>
    <t>Dewayne</t>
  </si>
  <si>
    <t>Dedmon,</t>
  </si>
  <si>
    <t>Lance</t>
  </si>
  <si>
    <t>Thomas,</t>
  </si>
  <si>
    <t>D'Angelo</t>
  </si>
  <si>
    <t>Russell,</t>
  </si>
  <si>
    <t>Boban</t>
  </si>
  <si>
    <t>Marjanovic,</t>
  </si>
  <si>
    <t>Langston</t>
  </si>
  <si>
    <t>Galloway,</t>
  </si>
  <si>
    <t>Jae</t>
  </si>
  <si>
    <t>Crowder,</t>
  </si>
  <si>
    <t>Carl</t>
  </si>
  <si>
    <t>Landry,</t>
  </si>
  <si>
    <t>Ben</t>
  </si>
  <si>
    <t>Simmons,</t>
  </si>
  <si>
    <t>Duncan,</t>
  </si>
  <si>
    <t>Nicholson,</t>
  </si>
  <si>
    <t>Ed</t>
  </si>
  <si>
    <t>Lonzo</t>
  </si>
  <si>
    <t>Ball,</t>
  </si>
  <si>
    <t>Isaiah</t>
  </si>
  <si>
    <t>Karl-Anthony</t>
  </si>
  <si>
    <t>Towns,</t>
  </si>
  <si>
    <t>Spencer</t>
  </si>
  <si>
    <t>Hawes,</t>
  </si>
  <si>
    <t>McRoberts,</t>
  </si>
  <si>
    <t>Shelvin</t>
  </si>
  <si>
    <t>Mack,</t>
  </si>
  <si>
    <t>Jonathon</t>
  </si>
  <si>
    <t>Alan</t>
  </si>
  <si>
    <t>Ish</t>
  </si>
  <si>
    <t>Alex</t>
  </si>
  <si>
    <t>Abrines,</t>
  </si>
  <si>
    <t>Kristaps</t>
  </si>
  <si>
    <t>Porzingis,</t>
  </si>
  <si>
    <t>Jayson</t>
  </si>
  <si>
    <t>Tatum,</t>
  </si>
  <si>
    <t>Sullinger,</t>
  </si>
  <si>
    <t>Ingram,</t>
  </si>
  <si>
    <t>Patrick</t>
  </si>
  <si>
    <t>Beverley,</t>
  </si>
  <si>
    <t>Thabo</t>
  </si>
  <si>
    <t>Sefolosha,</t>
  </si>
  <si>
    <t>Luis</t>
  </si>
  <si>
    <t>Scola,</t>
  </si>
  <si>
    <t>Jason</t>
  </si>
  <si>
    <t>McLemore,</t>
  </si>
  <si>
    <t>Patterson,</t>
  </si>
  <si>
    <t>Nick</t>
  </si>
  <si>
    <t>C.J.</t>
  </si>
  <si>
    <t>Watson,</t>
  </si>
  <si>
    <t>Muscala,</t>
  </si>
  <si>
    <t>Dirk</t>
  </si>
  <si>
    <t>Nowitzki,</t>
  </si>
  <si>
    <t>Marcus</t>
  </si>
  <si>
    <t>Dante</t>
  </si>
  <si>
    <t>Exum,</t>
  </si>
  <si>
    <t>Jonathan</t>
  </si>
  <si>
    <t>Isaac,</t>
  </si>
  <si>
    <t>Alexis</t>
  </si>
  <si>
    <t>Ajinca,</t>
  </si>
  <si>
    <t>Jaylen</t>
  </si>
  <si>
    <t>Brown,</t>
  </si>
  <si>
    <t>Dunleavy,</t>
  </si>
  <si>
    <t>Singler,</t>
  </si>
  <si>
    <t>De'Aaron</t>
  </si>
  <si>
    <t>Fox,</t>
  </si>
  <si>
    <t>Ron</t>
  </si>
  <si>
    <t>Baker,</t>
  </si>
  <si>
    <t>Lauri</t>
  </si>
  <si>
    <t>Markkanen,</t>
  </si>
  <si>
    <t>Dragan</t>
  </si>
  <si>
    <t>Bender,</t>
  </si>
  <si>
    <t>Devin</t>
  </si>
  <si>
    <t>Justin</t>
  </si>
  <si>
    <t>Greivis</t>
  </si>
  <si>
    <t>Vasquez,</t>
  </si>
  <si>
    <t>Jamal</t>
  </si>
  <si>
    <t>Crawford,</t>
  </si>
  <si>
    <t>Emmanuel</t>
  </si>
  <si>
    <t>Mudiay,</t>
  </si>
  <si>
    <t>Kris</t>
  </si>
  <si>
    <t>Dunn,</t>
  </si>
  <si>
    <t>Nerlens</t>
  </si>
  <si>
    <t>Noel,</t>
  </si>
  <si>
    <t>Len,</t>
  </si>
  <si>
    <t>Frank</t>
  </si>
  <si>
    <t>Ntilikina,</t>
  </si>
  <si>
    <t>Julius</t>
  </si>
  <si>
    <t>Randle,</t>
  </si>
  <si>
    <t>Jordan</t>
  </si>
  <si>
    <t>Leandro</t>
  </si>
  <si>
    <t>Barbosa,</t>
  </si>
  <si>
    <t>Jerebko,</t>
  </si>
  <si>
    <t>Nemanja</t>
  </si>
  <si>
    <t>Bjelica,</t>
  </si>
  <si>
    <t>Stanley</t>
  </si>
  <si>
    <t>J.J.</t>
  </si>
  <si>
    <t>Barea,</t>
  </si>
  <si>
    <t>Quincy</t>
  </si>
  <si>
    <t>Pondexter,</t>
  </si>
  <si>
    <t>Willie</t>
  </si>
  <si>
    <t>Cauley-Stein,</t>
  </si>
  <si>
    <t>Buddy</t>
  </si>
  <si>
    <t>Hield,</t>
  </si>
  <si>
    <t>Kaminsky,</t>
  </si>
  <si>
    <t>Drew</t>
  </si>
  <si>
    <t>Gooden,</t>
  </si>
  <si>
    <t>Will</t>
  </si>
  <si>
    <t>Barton,</t>
  </si>
  <si>
    <t>Pierce,</t>
  </si>
  <si>
    <t>Miller,</t>
  </si>
  <si>
    <t>Nene</t>
  </si>
  <si>
    <t>Hilario,</t>
  </si>
  <si>
    <t>Zaza</t>
  </si>
  <si>
    <t>Pachulia,</t>
  </si>
  <si>
    <t>Jodie</t>
  </si>
  <si>
    <t>Meeks,</t>
  </si>
  <si>
    <t>Justise</t>
  </si>
  <si>
    <t>Winslow,</t>
  </si>
  <si>
    <t>Malik</t>
  </si>
  <si>
    <t>Monk,</t>
  </si>
  <si>
    <t>Myles</t>
  </si>
  <si>
    <t>Troy</t>
  </si>
  <si>
    <t>Daniels,</t>
  </si>
  <si>
    <t>Murray,</t>
  </si>
  <si>
    <t>Elfrid</t>
  </si>
  <si>
    <t>Payton,</t>
  </si>
  <si>
    <t>Rajon</t>
  </si>
  <si>
    <t>Rondo,</t>
  </si>
  <si>
    <t>Doug</t>
  </si>
  <si>
    <t>McDermott,</t>
  </si>
  <si>
    <t>Tolliver,</t>
  </si>
  <si>
    <t>Tyreke</t>
  </si>
  <si>
    <t>Evans,</t>
  </si>
  <si>
    <t>Tarik</t>
  </si>
  <si>
    <t>Black,</t>
  </si>
  <si>
    <t>Luke</t>
  </si>
  <si>
    <t>Kennard,</t>
  </si>
  <si>
    <t>Cameron</t>
  </si>
  <si>
    <t>Payne,</t>
  </si>
  <si>
    <t>Smith</t>
  </si>
  <si>
    <t>Oubre</t>
  </si>
  <si>
    <t>Ekpe</t>
  </si>
  <si>
    <t>Udoh,</t>
  </si>
  <si>
    <t>T.J.</t>
  </si>
  <si>
    <t>Warren,</t>
  </si>
  <si>
    <t>Marquese</t>
  </si>
  <si>
    <t>Chriss,</t>
  </si>
  <si>
    <t>Collins,</t>
  </si>
  <si>
    <t>Seth</t>
  </si>
  <si>
    <t>Mindaugas</t>
  </si>
  <si>
    <t>Kuzminskas,</t>
  </si>
  <si>
    <t>Hamilton,</t>
  </si>
  <si>
    <t>Tomas</t>
  </si>
  <si>
    <t>Satoransky,</t>
  </si>
  <si>
    <t>Tibor</t>
  </si>
  <si>
    <t>Pleiss,</t>
  </si>
  <si>
    <t>Bam</t>
  </si>
  <si>
    <t>Adebayo,</t>
  </si>
  <si>
    <t>Jakob</t>
  </si>
  <si>
    <t>Poeltl,</t>
  </si>
  <si>
    <t>Jusuf</t>
  </si>
  <si>
    <t>Nurkic,</t>
  </si>
  <si>
    <t>Thon</t>
  </si>
  <si>
    <t>Maker,</t>
  </si>
  <si>
    <t>Cedi</t>
  </si>
  <si>
    <t>Osman,</t>
  </si>
  <si>
    <t>Domantas</t>
  </si>
  <si>
    <t>Sabonis,</t>
  </si>
  <si>
    <t>Jerian</t>
  </si>
  <si>
    <t>Grant,</t>
  </si>
  <si>
    <t>Donovan</t>
  </si>
  <si>
    <t>Mitchell,</t>
  </si>
  <si>
    <t>Gary</t>
  </si>
  <si>
    <t>Delon</t>
  </si>
  <si>
    <t>Wright,</t>
  </si>
  <si>
    <t>Wilson,</t>
  </si>
  <si>
    <t>Dario</t>
  </si>
  <si>
    <t>Saric,</t>
  </si>
  <si>
    <t>Taurean</t>
  </si>
  <si>
    <t>Prince,</t>
  </si>
  <si>
    <t>Manu</t>
  </si>
  <si>
    <t>Ginobili,</t>
  </si>
  <si>
    <t>Bullock,</t>
  </si>
  <si>
    <t>Bobby</t>
  </si>
  <si>
    <t>Portis,</t>
  </si>
  <si>
    <t>Rondae</t>
  </si>
  <si>
    <t>Hollis-Jefferson,</t>
  </si>
  <si>
    <t>Bruno</t>
  </si>
  <si>
    <t>Caboclo,</t>
  </si>
  <si>
    <t>Kendrick</t>
  </si>
  <si>
    <t>Perkins,</t>
  </si>
  <si>
    <t>Trey</t>
  </si>
  <si>
    <t>Lyles,</t>
  </si>
  <si>
    <t>Leaf,</t>
  </si>
  <si>
    <t>Shabazz</t>
  </si>
  <si>
    <t>Napier,</t>
  </si>
  <si>
    <t>Clint</t>
  </si>
  <si>
    <t>Capela,</t>
  </si>
  <si>
    <t>Booker,</t>
  </si>
  <si>
    <t>Denzel</t>
  </si>
  <si>
    <t>Valentine,</t>
  </si>
  <si>
    <t>Larry</t>
  </si>
  <si>
    <t>Nance</t>
  </si>
  <si>
    <t>Patton,</t>
  </si>
  <si>
    <t>Guerschon</t>
  </si>
  <si>
    <t>Yabusele,</t>
  </si>
  <si>
    <t>Jennings,</t>
  </si>
  <si>
    <t>Mo</t>
  </si>
  <si>
    <t>Darius</t>
  </si>
  <si>
    <t>Juan</t>
  </si>
  <si>
    <t>Hernangomez,</t>
  </si>
  <si>
    <t>Sean</t>
  </si>
  <si>
    <t>Kilpatrick,</t>
  </si>
  <si>
    <t>Kendall</t>
  </si>
  <si>
    <t>Marshall,</t>
  </si>
  <si>
    <t>OG</t>
  </si>
  <si>
    <t>Anunoby,</t>
  </si>
  <si>
    <t>Jarrett</t>
  </si>
  <si>
    <t>Allen,</t>
  </si>
  <si>
    <t>Terry</t>
  </si>
  <si>
    <t>Rozier,</t>
  </si>
  <si>
    <t>Seraphin,</t>
  </si>
  <si>
    <t>Ante</t>
  </si>
  <si>
    <t>Zizic,</t>
  </si>
  <si>
    <t>Rashad</t>
  </si>
  <si>
    <t>Vaughn,</t>
  </si>
  <si>
    <t>Harry</t>
  </si>
  <si>
    <t>Giles</t>
  </si>
  <si>
    <t>Henry</t>
  </si>
  <si>
    <t>Ellenson,</t>
  </si>
  <si>
    <t>Moreland,</t>
  </si>
  <si>
    <t>Sam</t>
  </si>
  <si>
    <t>Dekker,</t>
  </si>
  <si>
    <t>Terrance</t>
  </si>
  <si>
    <t>Ferguson,</t>
  </si>
  <si>
    <t>Furkan</t>
  </si>
  <si>
    <t>Korkmaz,</t>
  </si>
  <si>
    <t>Caris</t>
  </si>
  <si>
    <t>LeVert,</t>
  </si>
  <si>
    <t>Beasley,</t>
  </si>
  <si>
    <t>Dinwiddie,</t>
  </si>
  <si>
    <t>Julyan</t>
  </si>
  <si>
    <t>Stone,</t>
  </si>
  <si>
    <t>DeAndre'</t>
  </si>
  <si>
    <t>Bembry,</t>
  </si>
  <si>
    <t>McConnell,</t>
  </si>
  <si>
    <t>Richaun</t>
  </si>
  <si>
    <t>Holmes,</t>
  </si>
  <si>
    <t>Buycks,</t>
  </si>
  <si>
    <t>Lydon,</t>
  </si>
  <si>
    <t>Kelly,</t>
  </si>
  <si>
    <t>Archie</t>
  </si>
  <si>
    <t>Goodwin,</t>
  </si>
  <si>
    <t>Withey,</t>
  </si>
  <si>
    <t>Malachi</t>
  </si>
  <si>
    <t>Caron</t>
  </si>
  <si>
    <t>Pascal</t>
  </si>
  <si>
    <t>Siakam,</t>
  </si>
  <si>
    <t>Willy</t>
  </si>
  <si>
    <t>Okaro</t>
  </si>
  <si>
    <t>White,</t>
  </si>
  <si>
    <t>Malcolm</t>
  </si>
  <si>
    <t>Brogdon,</t>
  </si>
  <si>
    <t>Quinn</t>
  </si>
  <si>
    <t>Cook,</t>
  </si>
  <si>
    <t>Taylor,</t>
  </si>
  <si>
    <t>Mitch</t>
  </si>
  <si>
    <t>McGary,</t>
  </si>
  <si>
    <t>Jerami</t>
  </si>
  <si>
    <t>Joffrey</t>
  </si>
  <si>
    <t>Lauvergne,</t>
  </si>
  <si>
    <t>Johnny</t>
  </si>
  <si>
    <t>O'Bryant</t>
  </si>
  <si>
    <t>Ennis,</t>
  </si>
  <si>
    <t>Marcelo</t>
  </si>
  <si>
    <t>Huertas,</t>
  </si>
  <si>
    <t>Aaron</t>
  </si>
  <si>
    <t>Brooks,</t>
  </si>
  <si>
    <t>Collison,</t>
  </si>
  <si>
    <t>KJ</t>
  </si>
  <si>
    <t>McDaniels,</t>
  </si>
  <si>
    <t>Omri</t>
  </si>
  <si>
    <t>Casspi,</t>
  </si>
  <si>
    <t>Mario</t>
  </si>
  <si>
    <t>Chalmers,</t>
  </si>
  <si>
    <t>Raul</t>
  </si>
  <si>
    <t>Neto,</t>
  </si>
  <si>
    <t>McCullough,</t>
  </si>
  <si>
    <t>Caleb</t>
  </si>
  <si>
    <t>Swanigan,</t>
  </si>
  <si>
    <t>Richard</t>
  </si>
  <si>
    <t>Kuzma,</t>
  </si>
  <si>
    <t>Hart,</t>
  </si>
  <si>
    <t>Timothe</t>
  </si>
  <si>
    <t>Luwawu-Cabarrot,</t>
  </si>
  <si>
    <t>Khem</t>
  </si>
  <si>
    <t>Birch,</t>
  </si>
  <si>
    <t>Dwayne</t>
  </si>
  <si>
    <t>Bacon,</t>
  </si>
  <si>
    <t>Dorsey,</t>
  </si>
  <si>
    <t>Antonius</t>
  </si>
  <si>
    <t>Cleveland,</t>
  </si>
  <si>
    <t>Damyean</t>
  </si>
  <si>
    <t>Dotson,</t>
  </si>
  <si>
    <t>Poythress,</t>
  </si>
  <si>
    <t>Guillermo</t>
  </si>
  <si>
    <t>Sasha</t>
  </si>
  <si>
    <t>Kaun,</t>
  </si>
  <si>
    <t>Brice</t>
  </si>
  <si>
    <t>Wiltjer,</t>
  </si>
  <si>
    <t>McCaw,</t>
  </si>
  <si>
    <t>Carrick</t>
  </si>
  <si>
    <t>Felix,</t>
  </si>
  <si>
    <t>Chasson</t>
  </si>
  <si>
    <t>Daniel</t>
  </si>
  <si>
    <t>Ochefu,</t>
  </si>
  <si>
    <t>Davis</t>
  </si>
  <si>
    <t>Bertans,</t>
  </si>
  <si>
    <t>Jake</t>
  </si>
  <si>
    <t>Layman,</t>
  </si>
  <si>
    <t>Yogi</t>
  </si>
  <si>
    <t>Ferrell,</t>
  </si>
  <si>
    <t>Georges-Hunt,</t>
  </si>
  <si>
    <t>Sheldon</t>
  </si>
  <si>
    <t>Mac,</t>
  </si>
  <si>
    <t>Khris</t>
  </si>
  <si>
    <t>Middleton,</t>
  </si>
  <si>
    <t>Semi</t>
  </si>
  <si>
    <t>Ojeleye,</t>
  </si>
  <si>
    <t>Livio</t>
  </si>
  <si>
    <t>Jean-Charles,</t>
  </si>
  <si>
    <t>Abdel</t>
  </si>
  <si>
    <t>Nader,</t>
  </si>
  <si>
    <t>Wroten,</t>
  </si>
  <si>
    <t>Jenkins,</t>
  </si>
  <si>
    <t>Bennett,</t>
  </si>
  <si>
    <t>Goudelock,</t>
  </si>
  <si>
    <t>Canaan,</t>
  </si>
  <si>
    <t>Anderson</t>
  </si>
  <si>
    <t>Varejao,</t>
  </si>
  <si>
    <t>Phil</t>
  </si>
  <si>
    <t>Pressey,</t>
  </si>
  <si>
    <t>Arinze</t>
  </si>
  <si>
    <t>Onuaku,</t>
  </si>
  <si>
    <t>Devyn</t>
  </si>
  <si>
    <t>Marble,</t>
  </si>
  <si>
    <t>Jarnell</t>
  </si>
  <si>
    <t>Stokes,</t>
  </si>
  <si>
    <t>Greg</t>
  </si>
  <si>
    <t>Stiemsma,</t>
  </si>
  <si>
    <t>Thornton,</t>
  </si>
  <si>
    <t>Lou</t>
  </si>
  <si>
    <t>Amundson,</t>
  </si>
  <si>
    <t>Sims,</t>
  </si>
  <si>
    <t>Bynum,</t>
  </si>
  <si>
    <t>Rade</t>
  </si>
  <si>
    <t>Zagorac,</t>
  </si>
  <si>
    <t>Ivan</t>
  </si>
  <si>
    <t>Rabb,</t>
  </si>
  <si>
    <t>Murphy,</t>
  </si>
  <si>
    <t>Branden</t>
  </si>
  <si>
    <t>Dawson,</t>
  </si>
  <si>
    <t>Kennedy,</t>
  </si>
  <si>
    <t>DJ</t>
  </si>
  <si>
    <t>Stephens,</t>
  </si>
  <si>
    <t>McRae,</t>
  </si>
  <si>
    <t>Duje</t>
  </si>
  <si>
    <t>Dukan,</t>
  </si>
  <si>
    <t>Cliff</t>
  </si>
  <si>
    <t>Alexander,</t>
  </si>
  <si>
    <t>Caupain,</t>
  </si>
  <si>
    <t>Dillon</t>
  </si>
  <si>
    <t>Xavier</t>
  </si>
  <si>
    <t>Rathan-Mayes,</t>
  </si>
  <si>
    <t>Dakari</t>
  </si>
  <si>
    <t>Kennedy</t>
  </si>
  <si>
    <t>Petrasek,</t>
  </si>
  <si>
    <t>Naz</t>
  </si>
  <si>
    <t>Mitrou-Long,</t>
  </si>
  <si>
    <t>Erik</t>
  </si>
  <si>
    <t>McCree,</t>
  </si>
  <si>
    <t>Royce</t>
  </si>
  <si>
    <t>O'Neale,</t>
  </si>
  <si>
    <t>L.J.</t>
  </si>
  <si>
    <t>Peak,</t>
  </si>
  <si>
    <t>Theis,</t>
  </si>
  <si>
    <t>Mathews,</t>
  </si>
  <si>
    <t>Cavanaugh,</t>
  </si>
  <si>
    <t>Emeka</t>
  </si>
  <si>
    <t>Okafor,</t>
  </si>
  <si>
    <t>Liggins,</t>
  </si>
  <si>
    <t>Scott</t>
  </si>
  <si>
    <t>Wood,</t>
  </si>
  <si>
    <t>Jones,</t>
  </si>
  <si>
    <t>E.J.</t>
  </si>
  <si>
    <t>Brady</t>
  </si>
  <si>
    <t>Heslip,</t>
  </si>
  <si>
    <t>Rasheed</t>
  </si>
  <si>
    <t>Sulaimon,</t>
  </si>
  <si>
    <t>Andrews,</t>
  </si>
  <si>
    <t>Laprovittola,</t>
  </si>
  <si>
    <t>Gracin</t>
  </si>
  <si>
    <t>Bakumanya,</t>
  </si>
  <si>
    <t>Ndour,</t>
  </si>
  <si>
    <t>J.P.</t>
  </si>
  <si>
    <t>Tokoto,</t>
  </si>
  <si>
    <t>Brandan</t>
  </si>
  <si>
    <t>Toney</t>
  </si>
  <si>
    <t>Douglas,</t>
  </si>
  <si>
    <t>Rose,</t>
  </si>
  <si>
    <t>Lamar</t>
  </si>
  <si>
    <t>Wade</t>
  </si>
  <si>
    <t>Baldwin</t>
  </si>
  <si>
    <t>Sanders,</t>
  </si>
  <si>
    <t>Georgios</t>
  </si>
  <si>
    <t>Papagiannis,</t>
  </si>
  <si>
    <t>Shaquille</t>
  </si>
  <si>
    <t>Harrison,</t>
  </si>
  <si>
    <t>Travis</t>
  </si>
  <si>
    <t>Wear,</t>
  </si>
  <si>
    <t>Ray</t>
  </si>
  <si>
    <t>McCallum,</t>
  </si>
  <si>
    <t>Manny</t>
  </si>
  <si>
    <t>Quarterman,</t>
  </si>
  <si>
    <t>Marquis</t>
  </si>
  <si>
    <t>Tobey,</t>
  </si>
  <si>
    <t>MarShon</t>
  </si>
  <si>
    <t>Harper,</t>
  </si>
  <si>
    <t>Alonzo</t>
  </si>
  <si>
    <t>Gee,</t>
  </si>
  <si>
    <t>Nigel</t>
  </si>
  <si>
    <t>Hayes,</t>
  </si>
  <si>
    <t>David</t>
  </si>
  <si>
    <t>Stockton,</t>
  </si>
  <si>
    <t>Pierre</t>
  </si>
  <si>
    <t>Amile</t>
  </si>
  <si>
    <t>Position</t>
  </si>
  <si>
    <t>barnes,matt</t>
  </si>
  <si>
    <t>bass,brandon</t>
  </si>
  <si>
    <t>cole,norris</t>
  </si>
  <si>
    <t>curry,seth</t>
  </si>
  <si>
    <t>diaw,boris</t>
  </si>
  <si>
    <t>douglas,toney</t>
  </si>
  <si>
    <t>ellis,monta</t>
  </si>
  <si>
    <t>foye,randy</t>
  </si>
  <si>
    <t>gee,alonzo</t>
  </si>
  <si>
    <t>goodwin,archie</t>
  </si>
  <si>
    <t>hawes,spencer</t>
  </si>
  <si>
    <t>henderson,gerald</t>
  </si>
  <si>
    <t>jones,terrence</t>
  </si>
  <si>
    <t>knight,brandon</t>
  </si>
  <si>
    <t>lawson,ty</t>
  </si>
  <si>
    <t>lee,david</t>
  </si>
  <si>
    <t>mccollum,c.j.</t>
  </si>
  <si>
    <t>pierce,paul</t>
  </si>
  <si>
    <t>price,ronnie</t>
  </si>
  <si>
    <t>rush,brandon</t>
  </si>
  <si>
    <t>scola,luis</t>
  </si>
  <si>
    <t>sullinger,jared</t>
  </si>
  <si>
    <t>thompson,hollis</t>
  </si>
  <si>
    <t>thornton,marcus</t>
  </si>
  <si>
    <t>warren,t.j.</t>
  </si>
  <si>
    <t>watson,c.j.</t>
  </si>
  <si>
    <t>williams,deron</t>
  </si>
  <si>
    <t>NAME</t>
  </si>
  <si>
    <t>LeBron</t>
  </si>
  <si>
    <t>James,</t>
  </si>
  <si>
    <t>Bosh,</t>
  </si>
  <si>
    <t>Dwyane</t>
  </si>
  <si>
    <t>Wade,</t>
  </si>
  <si>
    <t>Monroe,</t>
  </si>
  <si>
    <t>Timofey</t>
  </si>
  <si>
    <t>Mozgov,</t>
  </si>
  <si>
    <t>Arron</t>
  </si>
  <si>
    <t>Afflalo,</t>
  </si>
  <si>
    <t>Amir</t>
  </si>
  <si>
    <t>Mirza</t>
  </si>
  <si>
    <t>Teletovic,</t>
  </si>
  <si>
    <t>Tiago</t>
  </si>
  <si>
    <t>Splitter,</t>
  </si>
  <si>
    <t>Ersan</t>
  </si>
  <si>
    <t>Ilyasova,</t>
  </si>
  <si>
    <t>Sergio</t>
  </si>
  <si>
    <t>Rodriguez,</t>
  </si>
  <si>
    <t>JJ</t>
  </si>
  <si>
    <t>Redick,</t>
  </si>
  <si>
    <t>Rodney</t>
  </si>
  <si>
    <t>Stuckey,</t>
  </si>
  <si>
    <t>Aron</t>
  </si>
  <si>
    <t>Baynes,</t>
  </si>
  <si>
    <t>Marco</t>
  </si>
  <si>
    <t>Belinelli,</t>
  </si>
  <si>
    <t>Ramon</t>
  </si>
  <si>
    <t>Sessions,</t>
  </si>
  <si>
    <t>Wayne</t>
  </si>
  <si>
    <t>Ellington,</t>
  </si>
  <si>
    <t>Jabari</t>
  </si>
  <si>
    <t>Darren</t>
  </si>
  <si>
    <t>Roy</t>
  </si>
  <si>
    <t>Hibbert,</t>
  </si>
  <si>
    <t>Jahlil</t>
  </si>
  <si>
    <t>Jameer</t>
  </si>
  <si>
    <t>Nelson,</t>
  </si>
  <si>
    <t>Lavoy</t>
  </si>
  <si>
    <t>Humphries,</t>
  </si>
  <si>
    <t>Stephenson,</t>
  </si>
  <si>
    <t>O'Quinn,</t>
  </si>
  <si>
    <t>Hezonja,</t>
  </si>
  <si>
    <t>Smart,</t>
  </si>
  <si>
    <t>Rush,</t>
  </si>
  <si>
    <t>Morrow,</t>
  </si>
  <si>
    <t>Burke,</t>
  </si>
  <si>
    <t>Scott,</t>
  </si>
  <si>
    <t>Carter-Williams,</t>
  </si>
  <si>
    <t>Muhammad,</t>
  </si>
  <si>
    <t>Nik</t>
  </si>
  <si>
    <t>Stauskas,</t>
  </si>
  <si>
    <t>Cunningham,</t>
  </si>
  <si>
    <t>Ennis</t>
  </si>
  <si>
    <t>Noah</t>
  </si>
  <si>
    <t>Vonleh,</t>
  </si>
  <si>
    <t>Randy</t>
  </si>
  <si>
    <t>Foye,</t>
  </si>
  <si>
    <t>Delaney,</t>
  </si>
  <si>
    <t>LaVine,</t>
  </si>
  <si>
    <t>Luc</t>
  </si>
  <si>
    <t>Frazier,</t>
  </si>
  <si>
    <t>Adreian</t>
  </si>
  <si>
    <t>Lucas</t>
  </si>
  <si>
    <t>Nogueira,</t>
  </si>
  <si>
    <t>Acy,</t>
  </si>
  <si>
    <t>Demetrius</t>
  </si>
  <si>
    <t>Hood,</t>
  </si>
  <si>
    <t>Marreese</t>
  </si>
  <si>
    <t>Speights,</t>
  </si>
  <si>
    <t>JaVale</t>
  </si>
  <si>
    <t>McGee,</t>
  </si>
  <si>
    <t>Deyonta</t>
  </si>
  <si>
    <t>Jokic,</t>
  </si>
  <si>
    <t>Tyus</t>
  </si>
  <si>
    <t>Jarell</t>
  </si>
  <si>
    <t>Martin,</t>
  </si>
  <si>
    <t>Babbitt,</t>
  </si>
  <si>
    <t>Mickey,</t>
  </si>
  <si>
    <t>Wilcox,</t>
  </si>
  <si>
    <t>Huestis,</t>
  </si>
  <si>
    <t>Skal</t>
  </si>
  <si>
    <t>Labissiere,</t>
  </si>
  <si>
    <t>Kevon</t>
  </si>
  <si>
    <t>Looney,</t>
  </si>
  <si>
    <t>Dejounte</t>
  </si>
  <si>
    <t>Whitehead,</t>
  </si>
  <si>
    <t>Rakeem</t>
  </si>
  <si>
    <t>Christmas,</t>
  </si>
  <si>
    <t>Glenn</t>
  </si>
  <si>
    <t>Robinson</t>
  </si>
  <si>
    <t>Montrezl</t>
  </si>
  <si>
    <t>Harrell,</t>
  </si>
  <si>
    <t>Ivica</t>
  </si>
  <si>
    <t>Zubac,</t>
  </si>
  <si>
    <t>Lorenzo</t>
  </si>
  <si>
    <t>Reed,</t>
  </si>
  <si>
    <t>Edy</t>
  </si>
  <si>
    <t>Tavares,</t>
  </si>
  <si>
    <t>Orlando</t>
  </si>
  <si>
    <t>McAdoo,</t>
  </si>
  <si>
    <t>Ty</t>
  </si>
  <si>
    <t>Lawson,</t>
  </si>
  <si>
    <t>Brian</t>
  </si>
  <si>
    <t>Roberts,</t>
  </si>
  <si>
    <t>Nate</t>
  </si>
  <si>
    <t>Wolters,</t>
  </si>
  <si>
    <t>Zimmerman,</t>
  </si>
  <si>
    <t>Ulis,</t>
  </si>
  <si>
    <t>Munford,</t>
  </si>
  <si>
    <t>Christian</t>
  </si>
  <si>
    <t>O'Brien,</t>
  </si>
  <si>
    <t>Darrun</t>
  </si>
  <si>
    <t>Hilliard,</t>
  </si>
  <si>
    <t>Grant</t>
  </si>
  <si>
    <t>Jerrett,</t>
  </si>
  <si>
    <t>Holland,</t>
  </si>
  <si>
    <t>RJ</t>
  </si>
  <si>
    <t>Hunter,</t>
  </si>
  <si>
    <t>Zipser,</t>
  </si>
  <si>
    <t>AJ</t>
  </si>
  <si>
    <t>Hammons,</t>
  </si>
  <si>
    <t>Georges</t>
  </si>
  <si>
    <t>Niang,</t>
  </si>
  <si>
    <t>Gbinije,</t>
  </si>
  <si>
    <t>Bolomboy,</t>
  </si>
  <si>
    <t>Donatas</t>
  </si>
  <si>
    <t>Motiejunas,</t>
  </si>
  <si>
    <t>Fred</t>
  </si>
  <si>
    <t>VanVleet,</t>
  </si>
  <si>
    <t>Kay</t>
  </si>
  <si>
    <t>Felder,</t>
  </si>
  <si>
    <t>Yanick</t>
  </si>
  <si>
    <t>Moreira,</t>
  </si>
  <si>
    <t>Collinsworth,</t>
  </si>
  <si>
    <t>Paige,</t>
  </si>
  <si>
    <t>Derek</t>
  </si>
  <si>
    <t>Cooke</t>
  </si>
  <si>
    <t>Ford,</t>
  </si>
  <si>
    <t>Brussino,</t>
  </si>
  <si>
    <t>Ronnie</t>
  </si>
  <si>
    <t>Price,</t>
  </si>
  <si>
    <t>Deron</t>
  </si>
  <si>
    <t>Norris</t>
  </si>
  <si>
    <t>Cole,</t>
  </si>
  <si>
    <t>Jose</t>
  </si>
  <si>
    <t>Calderon,</t>
  </si>
  <si>
    <t>Matt</t>
  </si>
  <si>
    <t>Bogut,</t>
  </si>
  <si>
    <t>Briante</t>
  </si>
  <si>
    <t>Weber,</t>
  </si>
  <si>
    <t>Hollis</t>
  </si>
  <si>
    <t>Shawn</t>
  </si>
  <si>
    <t>Long,</t>
  </si>
  <si>
    <t>Selden,</t>
  </si>
  <si>
    <t>Nwaba,</t>
  </si>
  <si>
    <t>Eddie,</t>
  </si>
  <si>
    <t>Jack,</t>
  </si>
  <si>
    <t>Jarrod</t>
  </si>
  <si>
    <t>Uthoff,</t>
  </si>
  <si>
    <t>Payton</t>
  </si>
  <si>
    <t>Patricio</t>
  </si>
  <si>
    <t>Garino,</t>
  </si>
  <si>
    <t>Elijah</t>
  </si>
  <si>
    <t>Axel</t>
  </si>
  <si>
    <t>Toupane,</t>
  </si>
  <si>
    <t>Dahntay</t>
  </si>
  <si>
    <t>Mbah a Moute</t>
  </si>
  <si>
    <t>James Michael</t>
  </si>
  <si>
    <t>hairston,p.j.</t>
  </si>
  <si>
    <t>martin,kevin</t>
  </si>
  <si>
    <t>prince,tayshaun</t>
  </si>
  <si>
    <t>sloan,donald</t>
  </si>
  <si>
    <t>Perth Perth</t>
  </si>
  <si>
    <t>Pct</t>
  </si>
  <si>
    <t>AVG</t>
  </si>
  <si>
    <t>Hou</t>
  </si>
  <si>
    <t>Tor</t>
  </si>
  <si>
    <t>NOr</t>
  </si>
  <si>
    <t>Cle</t>
  </si>
  <si>
    <t>LAC</t>
  </si>
  <si>
    <t>Por</t>
  </si>
  <si>
    <t>Mil</t>
  </si>
  <si>
    <t>Okl</t>
  </si>
  <si>
    <t>GSW</t>
  </si>
  <si>
    <t>Uta</t>
  </si>
  <si>
    <t>Dal</t>
  </si>
  <si>
    <t>NYK</t>
  </si>
  <si>
    <t>Pho</t>
  </si>
  <si>
    <t>Bro</t>
  </si>
  <si>
    <t>Bos</t>
  </si>
  <si>
    <t>Scoring (min 49 games)</t>
  </si>
  <si>
    <t>FG % (369 attempts)</t>
  </si>
  <si>
    <t>Threes</t>
  </si>
  <si>
    <t>Ind</t>
  </si>
  <si>
    <t>Was</t>
  </si>
  <si>
    <t>Det</t>
  </si>
  <si>
    <t>Cha</t>
  </si>
  <si>
    <t>Mia</t>
  </si>
  <si>
    <t>Technicals</t>
  </si>
  <si>
    <t>Plus-Minus</t>
  </si>
  <si>
    <t>Phi</t>
  </si>
  <si>
    <t>Chi</t>
  </si>
  <si>
    <t>Min/Game</t>
  </si>
  <si>
    <t>Fouls</t>
  </si>
  <si>
    <t>LAL</t>
  </si>
  <si>
    <t>Personal Fouls</t>
  </si>
  <si>
    <t>Min/Game (min 49 games)</t>
  </si>
  <si>
    <t>Three Pointers</t>
  </si>
  <si>
    <t>3 Point % (min 98 atts)</t>
  </si>
  <si>
    <t>Salary</t>
  </si>
  <si>
    <t>Salary / minute</t>
  </si>
  <si>
    <t>field goals made</t>
  </si>
  <si>
    <t>field goals attempted</t>
  </si>
  <si>
    <t>free throws made</t>
  </si>
  <si>
    <t>free throws attempted</t>
  </si>
  <si>
    <t>Point differential</t>
  </si>
  <si>
    <t>player name</t>
  </si>
  <si>
    <t>team name (3 letter abrev)</t>
  </si>
  <si>
    <t>player's position (PG, SG, SF, PF, C or ??)</t>
  </si>
  <si>
    <t>games played</t>
  </si>
  <si>
    <t>total minutes played</t>
  </si>
  <si>
    <t>threes made</t>
  </si>
  <si>
    <t>threes attempted</t>
  </si>
  <si>
    <t>offensive rebounds</t>
  </si>
  <si>
    <t>total rebounds</t>
  </si>
  <si>
    <t>assists</t>
  </si>
  <si>
    <t>steals</t>
  </si>
  <si>
    <t>turnovers</t>
  </si>
  <si>
    <t>blocked shots</t>
  </si>
  <si>
    <t>personal fouls</t>
  </si>
  <si>
    <t>disqualifications</t>
  </si>
  <si>
    <t>total points</t>
  </si>
  <si>
    <t>technicals</t>
  </si>
  <si>
    <t>games started</t>
  </si>
  <si>
    <t>flagrant fouls</t>
  </si>
  <si>
    <t>ejections</t>
  </si>
  <si>
    <t>Description</t>
  </si>
  <si>
    <t>Stat/Field</t>
  </si>
  <si>
    <t>keep in dataset</t>
  </si>
  <si>
    <t>keep in dataset; we want to spell out later</t>
  </si>
  <si>
    <t>keep in dataset; PG = point guard; SG = shooting guard; SF = small forward; PF = power forward; C = center</t>
  </si>
  <si>
    <t>FG%</t>
  </si>
  <si>
    <t>field goal accuracy</t>
  </si>
  <si>
    <t>NEW - need to add to dataset; FG% = FGM/FGA</t>
  </si>
  <si>
    <t>threes accuracy</t>
  </si>
  <si>
    <t>NEW - need to add to dataset; 3% = 3M/3A</t>
  </si>
  <si>
    <t>FT%</t>
  </si>
  <si>
    <t>FT accuracy</t>
  </si>
  <si>
    <t>NEW - need to add to dataset; FT% = FTM/FTA</t>
  </si>
  <si>
    <t>DELETE - we do not need</t>
  </si>
  <si>
    <t>https://en.wikipedia.org/wiki/Player_efficiency_rating</t>
  </si>
  <si>
    <t>Calculating PER (example) &gt;&gt;</t>
  </si>
  <si>
    <t>Ideas for calculations</t>
  </si>
  <si>
    <t>PER vs annual salary</t>
  </si>
  <si>
    <t>&gt;&gt; all players (by year)</t>
  </si>
  <si>
    <t>&gt;&gt; top 10-20 players (by year)</t>
  </si>
  <si>
    <t>&gt;&gt; all players by position (by year)</t>
  </si>
  <si>
    <t>https://www.basketball-reference.com/contracts/</t>
  </si>
  <si>
    <t>https://www.basketball-reference.com/contracts/salary-cap-history.html</t>
  </si>
  <si>
    <t>NBA Salary Info (fill in holes, if needed)</t>
  </si>
  <si>
    <t>NBA Salary Cap History</t>
  </si>
  <si>
    <t>&gt;&gt; all players by team (by year) .. could add in salary cap info (see below)</t>
  </si>
  <si>
    <t>https://bleacherreport.com/articles/113144-cracking-the-code-how-to-calculate-hollingers-per-without-all-the-mess</t>
  </si>
  <si>
    <t>Steals</t>
  </si>
  <si>
    <t>3PTM</t>
  </si>
  <si>
    <t>Blocks</t>
  </si>
  <si>
    <t>Offensive_Reb</t>
  </si>
  <si>
    <t>Assists</t>
  </si>
  <si>
    <t>Defensive_Reb</t>
  </si>
  <si>
    <t>Foul</t>
  </si>
  <si>
    <t>FT_Miss</t>
  </si>
  <si>
    <t>FG_Miss</t>
  </si>
  <si>
    <t>ADD</t>
  </si>
  <si>
    <t>SUBTRACT</t>
  </si>
  <si>
    <t>MULTIPLY</t>
  </si>
  <si>
    <t>(1 / Minutes)</t>
  </si>
  <si>
    <t>DR</t>
  </si>
  <si>
    <t>we have</t>
  </si>
  <si>
    <t>new column</t>
  </si>
  <si>
    <t>PER_+</t>
  </si>
  <si>
    <t>PER_-</t>
  </si>
  <si>
    <t>PER_x</t>
  </si>
  <si>
    <t>Calc</t>
  </si>
  <si>
    <t>"Simple PER Example"</t>
  </si>
  <si>
    <t>2017-2018</t>
  </si>
  <si>
    <t>per minute</t>
  </si>
  <si>
    <t>Value</t>
  </si>
  <si>
    <t>See</t>
  </si>
  <si>
    <t>Tab</t>
  </si>
  <si>
    <t>james</t>
  </si>
  <si>
    <t>lebron</t>
  </si>
  <si>
    <t>middleton</t>
  </si>
  <si>
    <t>khris</t>
  </si>
  <si>
    <t>wiggins</t>
  </si>
  <si>
    <t>andrew</t>
  </si>
  <si>
    <t>beal</t>
  </si>
  <si>
    <t>bradley</t>
  </si>
  <si>
    <t>holiday</t>
  </si>
  <si>
    <t>jrue</t>
  </si>
  <si>
    <t>mccollum</t>
  </si>
  <si>
    <t>cj</t>
  </si>
  <si>
    <t>towns</t>
  </si>
  <si>
    <t>karl-antho</t>
  </si>
  <si>
    <t>westbrook</t>
  </si>
  <si>
    <t>russel</t>
  </si>
  <si>
    <t>george</t>
  </si>
  <si>
    <t>paul</t>
  </si>
  <si>
    <t>antetokounmpo</t>
  </si>
  <si>
    <t>gi</t>
  </si>
  <si>
    <t>davis</t>
  </si>
  <si>
    <t>anthony</t>
  </si>
  <si>
    <t>walker</t>
  </si>
  <si>
    <t>kemba</t>
  </si>
  <si>
    <t>simmons</t>
  </si>
  <si>
    <t>ben</t>
  </si>
  <si>
    <t>gibson</t>
  </si>
  <si>
    <t>taj</t>
  </si>
  <si>
    <t>derozan</t>
  </si>
  <si>
    <t>demar</t>
  </si>
  <si>
    <t>richardson</t>
  </si>
  <si>
    <t>josh</t>
  </si>
  <si>
    <t>barton</t>
  </si>
  <si>
    <t>will</t>
  </si>
  <si>
    <t>lillard</t>
  </si>
  <si>
    <t>damian</t>
  </si>
  <si>
    <t>harris</t>
  </si>
  <si>
    <t>tobias</t>
  </si>
  <si>
    <t>mitchell</t>
  </si>
  <si>
    <t>donovan</t>
  </si>
  <si>
    <t>barnes</t>
  </si>
  <si>
    <t>harrison</t>
  </si>
  <si>
    <t>drummond</t>
  </si>
  <si>
    <t>andre</t>
  </si>
  <si>
    <t>young</t>
  </si>
  <si>
    <t>thaddeus</t>
  </si>
  <si>
    <t>williams</t>
  </si>
  <si>
    <t>moore</t>
  </si>
  <si>
    <t>e'twaun</t>
  </si>
  <si>
    <t>ingles</t>
  </si>
  <si>
    <t>joe</t>
  </si>
  <si>
    <t>murray</t>
  </si>
  <si>
    <t>jamal</t>
  </si>
  <si>
    <t>oladipo</t>
  </si>
  <si>
    <t>victor</t>
  </si>
  <si>
    <t>harden</t>
  </si>
  <si>
    <t>covington</t>
  </si>
  <si>
    <t>robert</t>
  </si>
  <si>
    <t>lowry</t>
  </si>
  <si>
    <t>kyle</t>
  </si>
  <si>
    <t>carmelo</t>
  </si>
  <si>
    <t>thompson</t>
  </si>
  <si>
    <t>klay</t>
  </si>
  <si>
    <t>adams</t>
  </si>
  <si>
    <t>steven</t>
  </si>
  <si>
    <t>prince</t>
  </si>
  <si>
    <t>taurean</t>
  </si>
  <si>
    <t>bogdanovic</t>
  </si>
  <si>
    <t>bojan</t>
  </si>
  <si>
    <t>jokic</t>
  </si>
  <si>
    <t>nikola</t>
  </si>
  <si>
    <t>tatum</t>
  </si>
  <si>
    <t>jayson</t>
  </si>
  <si>
    <t>jordan</t>
  </si>
  <si>
    <t>deandre</t>
  </si>
  <si>
    <t>gasol</t>
  </si>
  <si>
    <t>marc</t>
  </si>
  <si>
    <t>kuzma</t>
  </si>
  <si>
    <t>dragic</t>
  </si>
  <si>
    <t>goran</t>
  </si>
  <si>
    <t>brooks</t>
  </si>
  <si>
    <t>dillon</t>
  </si>
  <si>
    <t>chandler</t>
  </si>
  <si>
    <t>wilson</t>
  </si>
  <si>
    <t>durant</t>
  </si>
  <si>
    <t>kevin</t>
  </si>
  <si>
    <t>bledsoe</t>
  </si>
  <si>
    <t>eric</t>
  </si>
  <si>
    <t>teague</t>
  </si>
  <si>
    <t>jeff</t>
  </si>
  <si>
    <t>lee</t>
  </si>
  <si>
    <t>courtney</t>
  </si>
  <si>
    <t>saric</t>
  </si>
  <si>
    <t>dario</t>
  </si>
  <si>
    <t>gary</t>
  </si>
  <si>
    <t>green</t>
  </si>
  <si>
    <t>draymond</t>
  </si>
  <si>
    <t>tucker</t>
  </si>
  <si>
    <t>pj</t>
  </si>
  <si>
    <t>ferrell</t>
  </si>
  <si>
    <t>yogi</t>
  </si>
  <si>
    <t>horford</t>
  </si>
  <si>
    <t>al</t>
  </si>
  <si>
    <t>ariza</t>
  </si>
  <si>
    <t>trevor</t>
  </si>
  <si>
    <t>justin</t>
  </si>
  <si>
    <t>rubio</t>
  </si>
  <si>
    <t>ricky</t>
  </si>
  <si>
    <t>smith</t>
  </si>
  <si>
    <t>jr</t>
  </si>
  <si>
    <t>kelly</t>
  </si>
  <si>
    <t>joseph</t>
  </si>
  <si>
    <t>cory</t>
  </si>
  <si>
    <t>allen</t>
  </si>
  <si>
    <t>randle</t>
  </si>
  <si>
    <t>julius</t>
  </si>
  <si>
    <t>carroll</t>
  </si>
  <si>
    <t>demarre</t>
  </si>
  <si>
    <t>butler</t>
  </si>
  <si>
    <t>jimmy</t>
  </si>
  <si>
    <t>brown</t>
  </si>
  <si>
    <t>jaylen</t>
  </si>
  <si>
    <t>gordon</t>
  </si>
  <si>
    <t>favors</t>
  </si>
  <si>
    <t>derrick</t>
  </si>
  <si>
    <t>warren</t>
  </si>
  <si>
    <t>matthews</t>
  </si>
  <si>
    <t>wesley</t>
  </si>
  <si>
    <t>redick</t>
  </si>
  <si>
    <t>jj</t>
  </si>
  <si>
    <t>mills</t>
  </si>
  <si>
    <t>patty</t>
  </si>
  <si>
    <t>valentine</t>
  </si>
  <si>
    <t>denzel</t>
  </si>
  <si>
    <t>ibaka</t>
  </si>
  <si>
    <t>serge</t>
  </si>
  <si>
    <t>crowder</t>
  </si>
  <si>
    <t>jae</t>
  </si>
  <si>
    <t>nurkic</t>
  </si>
  <si>
    <t>jusuf</t>
  </si>
  <si>
    <t>gortat</t>
  </si>
  <si>
    <t>marcin</t>
  </si>
  <si>
    <t>schroder</t>
  </si>
  <si>
    <t>dennis</t>
  </si>
  <si>
    <t>aminu</t>
  </si>
  <si>
    <t>al-farouq</t>
  </si>
  <si>
    <t>bender</t>
  </si>
  <si>
    <t>dragan</t>
  </si>
  <si>
    <t>rozier</t>
  </si>
  <si>
    <t>terry</t>
  </si>
  <si>
    <t>rivers</t>
  </si>
  <si>
    <t>austin</t>
  </si>
  <si>
    <t>johnson</t>
  </si>
  <si>
    <t>tyler</t>
  </si>
  <si>
    <t>snell</t>
  </si>
  <si>
    <t>tony</t>
  </si>
  <si>
    <t>ish</t>
  </si>
  <si>
    <t>ellington</t>
  </si>
  <si>
    <t>wayne</t>
  </si>
  <si>
    <t>capela</t>
  </si>
  <si>
    <t>clint</t>
  </si>
  <si>
    <t>turner</t>
  </si>
  <si>
    <t>evan</t>
  </si>
  <si>
    <t>jonathon</t>
  </si>
  <si>
    <t>hield</t>
  </si>
  <si>
    <t>buddy</t>
  </si>
  <si>
    <t>fox</t>
  </si>
  <si>
    <t>de'aaron</t>
  </si>
  <si>
    <t>markkanen</t>
  </si>
  <si>
    <t>lauri</t>
  </si>
  <si>
    <t>collison</t>
  </si>
  <si>
    <t>darren</t>
  </si>
  <si>
    <t>marvin</t>
  </si>
  <si>
    <t>batum</t>
  </si>
  <si>
    <t>nicolas</t>
  </si>
  <si>
    <t>anderson</t>
  </si>
  <si>
    <t>ingram</t>
  </si>
  <si>
    <t>brandon</t>
  </si>
  <si>
    <t>griffin</t>
  </si>
  <si>
    <t>blake</t>
  </si>
  <si>
    <t>henson</t>
  </si>
  <si>
    <t>john</t>
  </si>
  <si>
    <t>morris</t>
  </si>
  <si>
    <t>markieff</t>
  </si>
  <si>
    <t>lamb</t>
  </si>
  <si>
    <t>jeremy</t>
  </si>
  <si>
    <t>jackson</t>
  </si>
  <si>
    <t>belinelli</t>
  </si>
  <si>
    <t>marco</t>
  </si>
  <si>
    <t>miller</t>
  </si>
  <si>
    <t>darius</t>
  </si>
  <si>
    <t>irving</t>
  </si>
  <si>
    <t>kyrie</t>
  </si>
  <si>
    <t>aaron</t>
  </si>
  <si>
    <t>nowitzki</t>
  </si>
  <si>
    <t>dirk</t>
  </si>
  <si>
    <t>stanley</t>
  </si>
  <si>
    <t>clarkson</t>
  </si>
  <si>
    <t>tim</t>
  </si>
  <si>
    <t>booker</t>
  </si>
  <si>
    <t>devin</t>
  </si>
  <si>
    <t>levert</t>
  </si>
  <si>
    <t>caris</t>
  </si>
  <si>
    <t>chris</t>
  </si>
  <si>
    <t>stephenson</t>
  </si>
  <si>
    <t>lance</t>
  </si>
  <si>
    <t>kaminsky</t>
  </si>
  <si>
    <t>frank</t>
  </si>
  <si>
    <t>fournier</t>
  </si>
  <si>
    <t>myles</t>
  </si>
  <si>
    <t>kanter</t>
  </si>
  <si>
    <t>enes</t>
  </si>
  <si>
    <t>gobert</t>
  </si>
  <si>
    <t>rudy</t>
  </si>
  <si>
    <t>pau</t>
  </si>
  <si>
    <t>hill</t>
  </si>
  <si>
    <t>sabonis</t>
  </si>
  <si>
    <t>domantas</t>
  </si>
  <si>
    <t>payton</t>
  </si>
  <si>
    <t>elfrid</t>
  </si>
  <si>
    <t>danny</t>
  </si>
  <si>
    <t>bazemore</t>
  </si>
  <si>
    <t>kent</t>
  </si>
  <si>
    <t>collins</t>
  </si>
  <si>
    <t>ball</t>
  </si>
  <si>
    <t>lonzo</t>
  </si>
  <si>
    <t>olynyk</t>
  </si>
  <si>
    <t>mcdermott</t>
  </si>
  <si>
    <t>doug</t>
  </si>
  <si>
    <t>augustin</t>
  </si>
  <si>
    <t>d.j.</t>
  </si>
  <si>
    <t>tolliver</t>
  </si>
  <si>
    <t>cousins</t>
  </si>
  <si>
    <t>demarcus</t>
  </si>
  <si>
    <t>lopez</t>
  </si>
  <si>
    <t>bullock</t>
  </si>
  <si>
    <t>reggie</t>
  </si>
  <si>
    <t>ilyasova</t>
  </si>
  <si>
    <t>ersan</t>
  </si>
  <si>
    <t>ryan</t>
  </si>
  <si>
    <t>ntilikina</t>
  </si>
  <si>
    <t>rondo</t>
  </si>
  <si>
    <t>rajon</t>
  </si>
  <si>
    <t>mcconnell</t>
  </si>
  <si>
    <t>t.j.</t>
  </si>
  <si>
    <t>robin</t>
  </si>
  <si>
    <t>vucevic</t>
  </si>
  <si>
    <t>grant</t>
  </si>
  <si>
    <t>jerian</t>
  </si>
  <si>
    <t>winslow</t>
  </si>
  <si>
    <t>justise</t>
  </si>
  <si>
    <t>siakam</t>
  </si>
  <si>
    <t>pascal</t>
  </si>
  <si>
    <t>powell</t>
  </si>
  <si>
    <t>martin</t>
  </si>
  <si>
    <t>ulis</t>
  </si>
  <si>
    <t>crawford</t>
  </si>
  <si>
    <t>mario</t>
  </si>
  <si>
    <t>love</t>
  </si>
  <si>
    <t>david</t>
  </si>
  <si>
    <t>jerami</t>
  </si>
  <si>
    <t>satoransky</t>
  </si>
  <si>
    <t>tomas</t>
  </si>
  <si>
    <t>portis</t>
  </si>
  <si>
    <t>bobby</t>
  </si>
  <si>
    <t>curry</t>
  </si>
  <si>
    <t>stephen</t>
  </si>
  <si>
    <t>daniels</t>
  </si>
  <si>
    <t>troy</t>
  </si>
  <si>
    <t>garrett</t>
  </si>
  <si>
    <t>smart</t>
  </si>
  <si>
    <t>marcus</t>
  </si>
  <si>
    <t>hood</t>
  </si>
  <si>
    <t>rodney</t>
  </si>
  <si>
    <t>evans</t>
  </si>
  <si>
    <t>tyreke</t>
  </si>
  <si>
    <t>barea</t>
  </si>
  <si>
    <t>j.j.</t>
  </si>
  <si>
    <t>korver</t>
  </si>
  <si>
    <t>cunningham</t>
  </si>
  <si>
    <t>dante</t>
  </si>
  <si>
    <t>jack</t>
  </si>
  <si>
    <t>jarrett</t>
  </si>
  <si>
    <t>dedmon</t>
  </si>
  <si>
    <t>dewayne</t>
  </si>
  <si>
    <t>napier</t>
  </si>
  <si>
    <t>shabazz</t>
  </si>
  <si>
    <t>dunn</t>
  </si>
  <si>
    <t>kris</t>
  </si>
  <si>
    <t>chriss</t>
  </si>
  <si>
    <t>marquese</t>
  </si>
  <si>
    <t>poeltl</t>
  </si>
  <si>
    <t>jakob</t>
  </si>
  <si>
    <t>zach</t>
  </si>
  <si>
    <t>biyombo</t>
  </si>
  <si>
    <t>bismack</t>
  </si>
  <si>
    <t>anunoby</t>
  </si>
  <si>
    <t>og</t>
  </si>
  <si>
    <t>kennard</t>
  </si>
  <si>
    <t>luke</t>
  </si>
  <si>
    <t>jones</t>
  </si>
  <si>
    <t>hart</t>
  </si>
  <si>
    <t>ian</t>
  </si>
  <si>
    <t>plumlee</t>
  </si>
  <si>
    <t>mason</t>
  </si>
  <si>
    <t>brogdon</t>
  </si>
  <si>
    <t>malcolm</t>
  </si>
  <si>
    <t>wright</t>
  </si>
  <si>
    <t>delon</t>
  </si>
  <si>
    <t>avery</t>
  </si>
  <si>
    <t>chalmers</t>
  </si>
  <si>
    <t>wall</t>
  </si>
  <si>
    <t>scott</t>
  </si>
  <si>
    <t>mike</t>
  </si>
  <si>
    <t>nick</t>
  </si>
  <si>
    <t>len</t>
  </si>
  <si>
    <t>alex</t>
  </si>
  <si>
    <t>koufos</t>
  </si>
  <si>
    <t>kosta</t>
  </si>
  <si>
    <t>lyles</t>
  </si>
  <si>
    <t>trey</t>
  </si>
  <si>
    <t>adebayo</t>
  </si>
  <si>
    <t>bam</t>
  </si>
  <si>
    <t>whiteside</t>
  </si>
  <si>
    <t>hassan</t>
  </si>
  <si>
    <t>felton</t>
  </si>
  <si>
    <t>raymond</t>
  </si>
  <si>
    <t>mack</t>
  </si>
  <si>
    <t>shelvin</t>
  </si>
  <si>
    <t>quincy</t>
  </si>
  <si>
    <t>thomas</t>
  </si>
  <si>
    <t>miles</t>
  </si>
  <si>
    <t>dieng</t>
  </si>
  <si>
    <t>gorgui</t>
  </si>
  <si>
    <t>harrell</t>
  </si>
  <si>
    <t>montrezl</t>
  </si>
  <si>
    <t>ginobili</t>
  </si>
  <si>
    <t>manu</t>
  </si>
  <si>
    <t>harkless</t>
  </si>
  <si>
    <t>maurice</t>
  </si>
  <si>
    <t>mudiay</t>
  </si>
  <si>
    <t>emmanuel</t>
  </si>
  <si>
    <t>maker</t>
  </si>
  <si>
    <t>thon</t>
  </si>
  <si>
    <t>russell</t>
  </si>
  <si>
    <t>d'angelo</t>
  </si>
  <si>
    <t>brewer</t>
  </si>
  <si>
    <t>corey</t>
  </si>
  <si>
    <t>taylor</t>
  </si>
  <si>
    <t>isaiah</t>
  </si>
  <si>
    <t>ojeleye</t>
  </si>
  <si>
    <t>semi</t>
  </si>
  <si>
    <t>mahinmi</t>
  </si>
  <si>
    <t>o'neale</t>
  </si>
  <si>
    <t>royce</t>
  </si>
  <si>
    <t>millsap</t>
  </si>
  <si>
    <t>meeks</t>
  </si>
  <si>
    <t>jodie</t>
  </si>
  <si>
    <t>zeller</t>
  </si>
  <si>
    <t>mclemore</t>
  </si>
  <si>
    <t>bertans</t>
  </si>
  <si>
    <t>tristan</t>
  </si>
  <si>
    <t>parker</t>
  </si>
  <si>
    <t>norman</t>
  </si>
  <si>
    <t>burks</t>
  </si>
  <si>
    <t>alec</t>
  </si>
  <si>
    <t>monroe</t>
  </si>
  <si>
    <t>greg</t>
  </si>
  <si>
    <t>roberson</t>
  </si>
  <si>
    <t>carter</t>
  </si>
  <si>
    <t>vince</t>
  </si>
  <si>
    <t>nelson</t>
  </si>
  <si>
    <t>jameer</t>
  </si>
  <si>
    <t>delaney</t>
  </si>
  <si>
    <t>http://www.espn.com/nba/salaries</t>
  </si>
  <si>
    <t>Kobe</t>
  </si>
  <si>
    <t>Bryant,</t>
  </si>
  <si>
    <t>Durant,</t>
  </si>
  <si>
    <t>Brendan</t>
  </si>
  <si>
    <t>Haywood,</t>
  </si>
  <si>
    <t>Wallace,</t>
  </si>
  <si>
    <t>Martell</t>
  </si>
  <si>
    <t>Webster,</t>
  </si>
  <si>
    <t>Kaman,</t>
  </si>
  <si>
    <t>Jr.,</t>
  </si>
  <si>
    <t>Raymond</t>
  </si>
  <si>
    <t>Felton,</t>
  </si>
  <si>
    <t>Bass,</t>
  </si>
  <si>
    <t>Udonis</t>
  </si>
  <si>
    <t>Haslem,</t>
  </si>
  <si>
    <t>Kirk</t>
  </si>
  <si>
    <t>Hinrich,</t>
  </si>
  <si>
    <t>Aldemir,</t>
  </si>
  <si>
    <t>Sonny</t>
  </si>
  <si>
    <t>Weems,</t>
  </si>
  <si>
    <t>Ridnour,</t>
  </si>
  <si>
    <t>Granger,</t>
  </si>
  <si>
    <t>Steve</t>
  </si>
  <si>
    <t>Blake,</t>
  </si>
  <si>
    <t>Beno</t>
  </si>
  <si>
    <t>Udrih,</t>
  </si>
  <si>
    <t>Neal,</t>
  </si>
  <si>
    <t>Perry</t>
  </si>
  <si>
    <t>DeJuan</t>
  </si>
  <si>
    <t>Blair,</t>
  </si>
  <si>
    <t>Zoran</t>
  </si>
  <si>
    <t>Sergey</t>
  </si>
  <si>
    <t>Karasev,</t>
  </si>
  <si>
    <t>Shane</t>
  </si>
  <si>
    <t>Larkin,</t>
  </si>
  <si>
    <t>West,</t>
  </si>
  <si>
    <t>Andrea</t>
  </si>
  <si>
    <t>Bargnani,</t>
  </si>
  <si>
    <t>Cartier</t>
  </si>
  <si>
    <t>P.J.</t>
  </si>
  <si>
    <t>Hairston,</t>
  </si>
  <si>
    <t>Earl</t>
  </si>
  <si>
    <t>Clark,</t>
  </si>
  <si>
    <t>Copeland,</t>
  </si>
  <si>
    <t>Damjan</t>
  </si>
  <si>
    <t>Rudez,</t>
  </si>
  <si>
    <t>III,</t>
  </si>
  <si>
    <t>Lester</t>
  </si>
  <si>
    <t>Hudson,</t>
  </si>
  <si>
    <t>Jerel</t>
  </si>
  <si>
    <t>McNeal,</t>
  </si>
  <si>
    <t>Thomas</t>
  </si>
  <si>
    <t>Robinson,</t>
  </si>
  <si>
    <t>Pablo</t>
  </si>
  <si>
    <t>Prigioni,</t>
  </si>
  <si>
    <t>Tayshaun</t>
  </si>
  <si>
    <t>Damien</t>
  </si>
  <si>
    <t>Wilkins,</t>
  </si>
  <si>
    <t>Hansbrough,</t>
  </si>
  <si>
    <t>Jimmer</t>
  </si>
  <si>
    <t>Fredette,</t>
  </si>
  <si>
    <t>Inglis,</t>
  </si>
  <si>
    <t>Terrico</t>
  </si>
  <si>
    <t>Shayne</t>
  </si>
  <si>
    <t>Whittington,</t>
  </si>
  <si>
    <t>Russ</t>
  </si>
  <si>
    <t>Jack</t>
  </si>
  <si>
    <t>Cooley,</t>
  </si>
  <si>
    <t>Clarkson,</t>
  </si>
  <si>
    <t>Kostas</t>
  </si>
  <si>
    <t>Papanikolaou,</t>
  </si>
  <si>
    <t>Bryce</t>
  </si>
  <si>
    <t>Cotton,</t>
  </si>
  <si>
    <t>Pat</t>
  </si>
  <si>
    <t>Connaughton,</t>
  </si>
  <si>
    <t>Casey,</t>
  </si>
  <si>
    <t>Deonte</t>
  </si>
  <si>
    <t>Burton,</t>
  </si>
  <si>
    <t>Scottie</t>
  </si>
  <si>
    <t>Wilbekin,</t>
  </si>
  <si>
    <t>Hawkins,</t>
  </si>
  <si>
    <t>Ronald</t>
  </si>
  <si>
    <t>Roberts</t>
  </si>
  <si>
    <t>Jarrid</t>
  </si>
  <si>
    <t>Famous,</t>
  </si>
  <si>
    <t>Novak,</t>
  </si>
  <si>
    <t>Hickson,</t>
  </si>
  <si>
    <t>JaKarr</t>
  </si>
  <si>
    <t>Sampson,</t>
  </si>
  <si>
    <t>Hollins,</t>
  </si>
  <si>
    <t>Nazr</t>
  </si>
  <si>
    <t>Mohammed,</t>
  </si>
  <si>
    <t>Chase</t>
  </si>
  <si>
    <t>Budinger,</t>
  </si>
  <si>
    <t>Jorge</t>
  </si>
  <si>
    <t>Gutierrez,</t>
  </si>
  <si>
    <t>Dejean-Jones,</t>
  </si>
  <si>
    <t>Ayres,</t>
  </si>
  <si>
    <t>Erick</t>
  </si>
  <si>
    <t>Keith</t>
  </si>
  <si>
    <t>Appling,</t>
  </si>
  <si>
    <t>Elliot</t>
  </si>
  <si>
    <t>Thanasis</t>
  </si>
  <si>
    <t>Cost of</t>
  </si>
  <si>
    <t>PER</t>
  </si>
  <si>
    <t>Cost</t>
  </si>
  <si>
    <t>Salary per minute</t>
  </si>
  <si>
    <t>Cost of PER</t>
  </si>
  <si>
    <t>c.j.</t>
  </si>
  <si>
    <t>hayward</t>
  </si>
  <si>
    <t>leonard</t>
  </si>
  <si>
    <t>kawhi</t>
  </si>
  <si>
    <t>solomon</t>
  </si>
  <si>
    <t>conley</t>
  </si>
  <si>
    <t>p.j.</t>
  </si>
  <si>
    <t>stauskas</t>
  </si>
  <si>
    <t>nik</t>
  </si>
  <si>
    <t>beverley</t>
  </si>
  <si>
    <t>patrick</t>
  </si>
  <si>
    <t>seth</t>
  </si>
  <si>
    <t>ellis</t>
  </si>
  <si>
    <t>monta</t>
  </si>
  <si>
    <t>matt</t>
  </si>
  <si>
    <t>ross</t>
  </si>
  <si>
    <t>terrence</t>
  </si>
  <si>
    <t>leuer</t>
  </si>
  <si>
    <t>jon</t>
  </si>
  <si>
    <t>shumpert</t>
  </si>
  <si>
    <t>iman</t>
  </si>
  <si>
    <t>jennings</t>
  </si>
  <si>
    <t>kilpatrick</t>
  </si>
  <si>
    <t>sean</t>
  </si>
  <si>
    <t>lavine</t>
  </si>
  <si>
    <t>lawson</t>
  </si>
  <si>
    <t>ty</t>
  </si>
  <si>
    <t>jabari</t>
  </si>
  <si>
    <t>cody</t>
  </si>
  <si>
    <t>henderson</t>
  </si>
  <si>
    <t>gerald</t>
  </si>
  <si>
    <t>whitehead</t>
  </si>
  <si>
    <t>deron</t>
  </si>
  <si>
    <t>sefolosha</t>
  </si>
  <si>
    <t>thabo</t>
  </si>
  <si>
    <t>frazier</t>
  </si>
  <si>
    <t>muhammad</t>
  </si>
  <si>
    <t>deng</t>
  </si>
  <si>
    <t>luol</t>
  </si>
  <si>
    <t>dekker</t>
  </si>
  <si>
    <t>sam</t>
  </si>
  <si>
    <t>frye</t>
  </si>
  <si>
    <t>channing</t>
  </si>
  <si>
    <t>waiters</t>
  </si>
  <si>
    <t>dion</t>
  </si>
  <si>
    <t>jason</t>
  </si>
  <si>
    <t>dudley</t>
  </si>
  <si>
    <t>jared</t>
  </si>
  <si>
    <t>faried</t>
  </si>
  <si>
    <t>kenneth</t>
  </si>
  <si>
    <t>diaw</t>
  </si>
  <si>
    <t>boris</t>
  </si>
  <si>
    <t>foye</t>
  </si>
  <si>
    <t>randy</t>
  </si>
  <si>
    <t>vonleh</t>
  </si>
  <si>
    <t>noah</t>
  </si>
  <si>
    <t>pachulia</t>
  </si>
  <si>
    <t>zaza</t>
  </si>
  <si>
    <t>exum</t>
  </si>
  <si>
    <t>holmes</t>
  </si>
  <si>
    <t>richaun</t>
  </si>
  <si>
    <t>hamilton</t>
  </si>
  <si>
    <t>knight</t>
  </si>
  <si>
    <t>teletovic</t>
  </si>
  <si>
    <t>mirza</t>
  </si>
  <si>
    <t>mozgov</t>
  </si>
  <si>
    <t>timofey</t>
  </si>
  <si>
    <t>black</t>
  </si>
  <si>
    <t>tarik</t>
  </si>
  <si>
    <t>nogueira</t>
  </si>
  <si>
    <t>lucas</t>
  </si>
  <si>
    <t>mccaw</t>
  </si>
  <si>
    <t>babbitt</t>
  </si>
  <si>
    <t>noel</t>
  </si>
  <si>
    <t>nerlens</t>
  </si>
  <si>
    <t>rush</t>
  </si>
  <si>
    <t>reed</t>
  </si>
  <si>
    <t>willie</t>
  </si>
  <si>
    <t>joakim</t>
  </si>
  <si>
    <t>watson</t>
  </si>
  <si>
    <t>hollis</t>
  </si>
  <si>
    <t>lin</t>
  </si>
  <si>
    <t>calderon</t>
  </si>
  <si>
    <t>jose</t>
  </si>
  <si>
    <t>sullinger</t>
  </si>
  <si>
    <t>casspi</t>
  </si>
  <si>
    <t>omri</t>
  </si>
  <si>
    <t>parsons</t>
  </si>
  <si>
    <t>larkin</t>
  </si>
  <si>
    <t>shane</t>
  </si>
  <si>
    <t>sessions</t>
  </si>
  <si>
    <t>ramon</t>
  </si>
  <si>
    <t>scola</t>
  </si>
  <si>
    <t>luis</t>
  </si>
  <si>
    <t>gee</t>
  </si>
  <si>
    <t>alonzo</t>
  </si>
  <si>
    <t>bayless</t>
  </si>
  <si>
    <t>jerryd</t>
  </si>
  <si>
    <t>neto</t>
  </si>
  <si>
    <t>raul</t>
  </si>
  <si>
    <t>tayshaun</t>
  </si>
  <si>
    <t>west</t>
  </si>
  <si>
    <t>burke</t>
  </si>
  <si>
    <t>bass</t>
  </si>
  <si>
    <t>sloan</t>
  </si>
  <si>
    <t>donald</t>
  </si>
  <si>
    <t>hairston</t>
  </si>
  <si>
    <t>douglas</t>
  </si>
  <si>
    <t>toney</t>
  </si>
  <si>
    <t>pierce</t>
  </si>
  <si>
    <t>price</t>
  </si>
  <si>
    <t>ronnie</t>
  </si>
  <si>
    <t>cole</t>
  </si>
  <si>
    <t>norris</t>
  </si>
  <si>
    <t>sampson</t>
  </si>
  <si>
    <t>jakarr</t>
  </si>
  <si>
    <t>goodwin</t>
  </si>
  <si>
    <t>archie</t>
  </si>
  <si>
    <t>thornton</t>
  </si>
  <si>
    <t>hawes</t>
  </si>
  <si>
    <t>spencer</t>
  </si>
  <si>
    <t>andersen,chris</t>
  </si>
  <si>
    <t>anderson,alan</t>
  </si>
  <si>
    <t>antic,pero</t>
  </si>
  <si>
    <t>blake,steve</t>
  </si>
  <si>
    <t>boozer,carlos</t>
  </si>
  <si>
    <t>butler,caron</t>
  </si>
  <si>
    <t>butler,rasual</t>
  </si>
  <si>
    <t>calathes,nick</t>
  </si>
  <si>
    <t>collison,nick</t>
  </si>
  <si>
    <t>dalembert,samuel</t>
  </si>
  <si>
    <t>dunleavy,mike</t>
  </si>
  <si>
    <t>evans,jeremy</t>
  </si>
  <si>
    <t>garcia,francisco</t>
  </si>
  <si>
    <t>hamilton,jordan</t>
  </si>
  <si>
    <t>hinrich,kirk</t>
  </si>
  <si>
    <t>kelly,ryan</t>
  </si>
  <si>
    <t>marion,shawn</t>
  </si>
  <si>
    <t>marshall,kendall</t>
  </si>
  <si>
    <t>mccallum,ray</t>
  </si>
  <si>
    <t>morrow,anthony</t>
  </si>
  <si>
    <t>nicholson,andrew</t>
  </si>
  <si>
    <t>perkins,kendrick</t>
  </si>
  <si>
    <t>plumlee,miles</t>
  </si>
  <si>
    <t>pondexter,quincy</t>
  </si>
  <si>
    <t>prigioni,pablo</t>
  </si>
  <si>
    <t>roberts,brian</t>
  </si>
  <si>
    <t>rudez,damjan</t>
  </si>
  <si>
    <t>singler,kyle</t>
  </si>
  <si>
    <t>smith,josh</t>
  </si>
  <si>
    <t>thompson,jason</t>
  </si>
  <si>
    <t>vasquez,greivis</t>
  </si>
  <si>
    <t>webster,martell</t>
  </si>
  <si>
    <t>williams,elliot</t>
  </si>
  <si>
    <t>williams,mo</t>
  </si>
  <si>
    <t>williams,shawne</t>
  </si>
  <si>
    <t>wolters,nate</t>
  </si>
  <si>
    <t>wroten,tony</t>
  </si>
  <si>
    <t>vasquez</t>
  </si>
  <si>
    <t>greivis</t>
  </si>
  <si>
    <t>mo</t>
  </si>
  <si>
    <t>dunleavy</t>
  </si>
  <si>
    <t>morrow</t>
  </si>
  <si>
    <t>pondexter</t>
  </si>
  <si>
    <t>alan</t>
  </si>
  <si>
    <t>singler</t>
  </si>
  <si>
    <t>boozer</t>
  </si>
  <si>
    <t>carlos</t>
  </si>
  <si>
    <t>caron</t>
  </si>
  <si>
    <t>hinrich</t>
  </si>
  <si>
    <t>kirk</t>
  </si>
  <si>
    <t>steve</t>
  </si>
  <si>
    <t>rasual</t>
  </si>
  <si>
    <t>mccallum</t>
  </si>
  <si>
    <t>ray</t>
  </si>
  <si>
    <t>roberts</t>
  </si>
  <si>
    <t>brian</t>
  </si>
  <si>
    <t>prigioni</t>
  </si>
  <si>
    <t>pablo</t>
  </si>
  <si>
    <t>perkins</t>
  </si>
  <si>
    <t>kendrick</t>
  </si>
  <si>
    <t>andersen</t>
  </si>
  <si>
    <t>marion</t>
  </si>
  <si>
    <t>shawn</t>
  </si>
  <si>
    <t>shawne</t>
  </si>
  <si>
    <t>rudez</t>
  </si>
  <si>
    <t>damjan</t>
  </si>
  <si>
    <t>antic</t>
  </si>
  <si>
    <t>pero</t>
  </si>
  <si>
    <t>Madrid Real Madrid</t>
  </si>
  <si>
    <t>Melbourne United</t>
  </si>
  <si>
    <t>Nash,</t>
  </si>
  <si>
    <t>O.J.</t>
  </si>
  <si>
    <t>Mayo,</t>
  </si>
  <si>
    <t>Landry</t>
  </si>
  <si>
    <t>Fields,</t>
  </si>
  <si>
    <t>Chuck</t>
  </si>
  <si>
    <t>Terry,</t>
  </si>
  <si>
    <t>Andersen,</t>
  </si>
  <si>
    <t>Bogans,</t>
  </si>
  <si>
    <t>Mbah</t>
  </si>
  <si>
    <t>a</t>
  </si>
  <si>
    <t>Samuel</t>
  </si>
  <si>
    <t>Dalembert,</t>
  </si>
  <si>
    <t>Alexey</t>
  </si>
  <si>
    <t>Shved,</t>
  </si>
  <si>
    <t>Carlos</t>
  </si>
  <si>
    <t>Boozer,</t>
  </si>
  <si>
    <t>Delfino,</t>
  </si>
  <si>
    <t>Dorell</t>
  </si>
  <si>
    <t>Freeland,</t>
  </si>
  <si>
    <t>Outlaw,</t>
  </si>
  <si>
    <t>Vitor</t>
  </si>
  <si>
    <t>Faverani,</t>
  </si>
  <si>
    <t>Salmons,</t>
  </si>
  <si>
    <t>Luigi</t>
  </si>
  <si>
    <t>Datome,</t>
  </si>
  <si>
    <t>Ronny</t>
  </si>
  <si>
    <t>Turiaf,</t>
  </si>
  <si>
    <t>Miroslav</t>
  </si>
  <si>
    <t>Raduljica,</t>
  </si>
  <si>
    <t>Scotty</t>
  </si>
  <si>
    <t>Hopson,</t>
  </si>
  <si>
    <t>Odom,</t>
  </si>
  <si>
    <t>Claver,</t>
  </si>
  <si>
    <t>Melvin</t>
  </si>
  <si>
    <t>Ely,</t>
  </si>
  <si>
    <t>Hasheem</t>
  </si>
  <si>
    <t>Thabeet,</t>
  </si>
  <si>
    <t>Pero</t>
  </si>
  <si>
    <t>Antic,</t>
  </si>
  <si>
    <t>Shawne</t>
  </si>
  <si>
    <t>Shavlik</t>
  </si>
  <si>
    <t>Hilton</t>
  </si>
  <si>
    <t>Armstrong,</t>
  </si>
  <si>
    <t>Arnett</t>
  </si>
  <si>
    <t>Moultrie,</t>
  </si>
  <si>
    <t>Nedovic,</t>
  </si>
  <si>
    <t>Henry,</t>
  </si>
  <si>
    <t>Garrett</t>
  </si>
  <si>
    <t>Temple,</t>
  </si>
  <si>
    <t>Harrellson,</t>
  </si>
  <si>
    <t>Donald</t>
  </si>
  <si>
    <t>Sloan,</t>
  </si>
  <si>
    <t>Tyler,</t>
  </si>
  <si>
    <t>Rasual</t>
  </si>
  <si>
    <t>Kyrylo</t>
  </si>
  <si>
    <t>Fesenko,</t>
  </si>
  <si>
    <t>Maxiell,</t>
  </si>
  <si>
    <t>Jannero</t>
  </si>
  <si>
    <t>Pargo,</t>
  </si>
  <si>
    <t>Jeffery</t>
  </si>
  <si>
    <t>Robbie</t>
  </si>
  <si>
    <t>Hummel,</t>
  </si>
  <si>
    <t>Glen</t>
  </si>
  <si>
    <t>Rice</t>
  </si>
  <si>
    <t>Casper</t>
  </si>
  <si>
    <t>Ware,</t>
  </si>
  <si>
    <t>Calathes,</t>
  </si>
  <si>
    <t>Davies,</t>
  </si>
  <si>
    <t>Dionte</t>
  </si>
  <si>
    <t>Adrien,</t>
  </si>
  <si>
    <t>Gal</t>
  </si>
  <si>
    <t>Mekel,</t>
  </si>
  <si>
    <t>Bairstow,</t>
  </si>
  <si>
    <t>Sim</t>
  </si>
  <si>
    <t>Bhullar,</t>
  </si>
  <si>
    <t>Kirk,</t>
  </si>
  <si>
    <t>Patric</t>
  </si>
  <si>
    <t>Cherry,</t>
  </si>
  <si>
    <t>Kalin</t>
  </si>
  <si>
    <t>Lucas,</t>
  </si>
  <si>
    <t>Kenyon</t>
  </si>
  <si>
    <t>Christopher,</t>
  </si>
  <si>
    <t>Amar'e</t>
  </si>
  <si>
    <t>Stoudemire,</t>
  </si>
  <si>
    <t>Bernard</t>
  </si>
  <si>
    <t>Barron,</t>
  </si>
  <si>
    <t>Toure'</t>
  </si>
  <si>
    <t>Murry,</t>
  </si>
  <si>
    <t>Tyrus</t>
  </si>
  <si>
    <t>Daye,</t>
  </si>
  <si>
    <t>Ledo,</t>
  </si>
  <si>
    <t>Dawkins,</t>
  </si>
  <si>
    <t>Mbah a Moute,</t>
  </si>
  <si>
    <t>Porter Jr.,</t>
  </si>
  <si>
    <t>Hardaway Jr.,</t>
  </si>
  <si>
    <t>Rice Jr.,</t>
  </si>
  <si>
    <t>O'Bryant III,</t>
  </si>
  <si>
    <t>Robinson III,</t>
  </si>
  <si>
    <t>Roberts Jr.,</t>
  </si>
  <si>
    <t>Lucas III,</t>
  </si>
  <si>
    <t>Michael McAdoo,</t>
  </si>
  <si>
    <t>allen,ray</t>
  </si>
  <si>
    <t>battier,shane</t>
  </si>
  <si>
    <t>blatche,andray</t>
  </si>
  <si>
    <t>crawford,jordan</t>
  </si>
  <si>
    <t>garrett,diante</t>
  </si>
  <si>
    <t>webster</t>
  </si>
  <si>
    <t>martell</t>
  </si>
  <si>
    <t>wroten</t>
  </si>
  <si>
    <t>blatche</t>
  </si>
  <si>
    <t>andray</t>
  </si>
  <si>
    <t>dalembert</t>
  </si>
  <si>
    <t>samuel</t>
  </si>
  <si>
    <t>marshall</t>
  </si>
  <si>
    <t>kendall</t>
  </si>
  <si>
    <t>battier</t>
  </si>
  <si>
    <t>wolters</t>
  </si>
  <si>
    <t>nate</t>
  </si>
  <si>
    <t>calathes</t>
  </si>
  <si>
    <t>nicholson</t>
  </si>
  <si>
    <t>elliot</t>
  </si>
  <si>
    <t>garcia</t>
  </si>
  <si>
    <t>francisco</t>
  </si>
  <si>
    <t>diante</t>
  </si>
  <si>
    <t>Charlotte Bobcats</t>
  </si>
  <si>
    <t>Marion,</t>
  </si>
  <si>
    <t>Charlie</t>
  </si>
  <si>
    <t>Villanueva,</t>
  </si>
  <si>
    <t>Elton</t>
  </si>
  <si>
    <t>Brand,</t>
  </si>
  <si>
    <t>Bonner,</t>
  </si>
  <si>
    <t>Jan</t>
  </si>
  <si>
    <t>Vesely,</t>
  </si>
  <si>
    <t>Battier,</t>
  </si>
  <si>
    <t>Andrei</t>
  </si>
  <si>
    <t>Kirilenko,</t>
  </si>
  <si>
    <t>Gray,</t>
  </si>
  <si>
    <t>Chauncey</t>
  </si>
  <si>
    <t>Billups,</t>
  </si>
  <si>
    <t>Jermaine</t>
  </si>
  <si>
    <t>O'Neal,</t>
  </si>
  <si>
    <t>Singleton,</t>
  </si>
  <si>
    <t>Gustavo</t>
  </si>
  <si>
    <t>Ayon,</t>
  </si>
  <si>
    <t>Nando</t>
  </si>
  <si>
    <t>De</t>
  </si>
  <si>
    <t>Colo,</t>
  </si>
  <si>
    <t>Rashard</t>
  </si>
  <si>
    <t>Lewis,</t>
  </si>
  <si>
    <t>Andray</t>
  </si>
  <si>
    <t>Blatche,</t>
  </si>
  <si>
    <t>Francisco</t>
  </si>
  <si>
    <t>Garcia,</t>
  </si>
  <si>
    <t>Byron</t>
  </si>
  <si>
    <t>Mullens,</t>
  </si>
  <si>
    <t>Diante</t>
  </si>
  <si>
    <t>Garrett,</t>
  </si>
  <si>
    <t>Douglas-Roberts,</t>
  </si>
  <si>
    <t>Jamaal</t>
  </si>
  <si>
    <t>Franklin,</t>
  </si>
  <si>
    <t>Southerland,</t>
  </si>
  <si>
    <t>Jay</t>
  </si>
  <si>
    <t>Hedo</t>
  </si>
  <si>
    <t>Turkoglu,</t>
  </si>
  <si>
    <t>Shannon</t>
  </si>
  <si>
    <t>Jarvis</t>
  </si>
  <si>
    <t>Varnado,</t>
  </si>
  <si>
    <t>Babb,</t>
  </si>
  <si>
    <t>Damion</t>
  </si>
  <si>
    <t>Othyus</t>
  </si>
  <si>
    <t>Jeffers,</t>
  </si>
  <si>
    <t>$22,116,75</t>
  </si>
  <si>
    <t>inflation</t>
  </si>
  <si>
    <t>2013-2014</t>
  </si>
  <si>
    <t>2014-2015</t>
  </si>
  <si>
    <t>2015-2016</t>
  </si>
  <si>
    <t>2016-2017</t>
  </si>
  <si>
    <t>Average</t>
  </si>
  <si>
    <t>PER diff</t>
  </si>
  <si>
    <t>Cost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</si>
</sst>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&quot;$&quot;#,##0.00"/>
    <numFmt numFmtId="167" formatCode="_([$$-409]* #,##0.00_);_([$$-409]* \(#,##0.00\);_([$$-409]* &quot;-&quot;??_);_(@_)"/>
    <numFmt numFmtId="168" formatCode="[$$-409]#,##0_);\([$$-409]#,##0\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6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/>
    </xf>
    <xf numFmtId="0" fontId="0" fillId="3" borderId="0" xfId="0" applyFill="1"/>
    <xf numFmtId="9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0" fillId="4" borderId="0" xfId="0" applyFill="1"/>
    <xf numFmtId="0" fontId="4" fillId="0" borderId="0" xfId="3"/>
    <xf numFmtId="0" fontId="4" fillId="0" borderId="0" xfId="3" applyAlignment="1">
      <alignment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6" borderId="0" xfId="0" applyFill="1"/>
    <xf numFmtId="43" fontId="0" fillId="0" borderId="0" xfId="4" applyFont="1" applyAlignment="1">
      <alignment horizontal="center"/>
    </xf>
    <xf numFmtId="43" fontId="0" fillId="6" borderId="0" xfId="0" applyNumberFormat="1" applyFill="1" applyAlignment="1">
      <alignment horizontal="center"/>
    </xf>
    <xf numFmtId="166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</cellXfs>
  <cellStyles count="5">
    <cellStyle name="Comma" xfId="4" builtinId="3"/>
    <cellStyle name="Currency" xfId="2" builtinId="4"/>
    <cellStyle name="Hyperlink" xfId="3" builtinId="8"/>
    <cellStyle name="Normal" xfId="0" builtinId="0"/>
    <cellStyle name="Normal 2" xfId="1" xr:uid="{DBEDA1EB-F323-7D4C-B787-AB8588007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Value!$A$3:$A$12</c:f>
              <c:strCache>
                <c:ptCount val="10"/>
                <c:pt idx="0">
                  <c:v>middleton,khris</c:v>
                </c:pt>
                <c:pt idx="1">
                  <c:v>towns,karl-antho</c:v>
                </c:pt>
                <c:pt idx="2">
                  <c:v>wiggins,andrew</c:v>
                </c:pt>
                <c:pt idx="3">
                  <c:v>antetokounmpo,gi</c:v>
                </c:pt>
                <c:pt idx="4">
                  <c:v>james,lebron</c:v>
                </c:pt>
                <c:pt idx="5">
                  <c:v>george,paul</c:v>
                </c:pt>
                <c:pt idx="6">
                  <c:v>westbrook,russel</c:v>
                </c:pt>
                <c:pt idx="7">
                  <c:v>beal,bradley</c:v>
                </c:pt>
                <c:pt idx="8">
                  <c:v>holiday,jrue</c:v>
                </c:pt>
                <c:pt idx="9">
                  <c:v>mccollum,cj</c:v>
                </c:pt>
              </c:strCache>
            </c:strRef>
          </c:cat>
          <c:val>
            <c:numRef>
              <c:f>Value!$B$3:$B$12</c:f>
              <c:numCache>
                <c:formatCode>0.0</c:formatCode>
                <c:ptCount val="10"/>
                <c:pt idx="0">
                  <c:v>19.155744630872483</c:v>
                </c:pt>
                <c:pt idx="1">
                  <c:v>26.534471575342462</c:v>
                </c:pt>
                <c:pt idx="2">
                  <c:v>14.344203759650888</c:v>
                </c:pt>
                <c:pt idx="3">
                  <c:v>29.484520289855073</c:v>
                </c:pt>
                <c:pt idx="4">
                  <c:v>31.433260582010583</c:v>
                </c:pt>
                <c:pt idx="5">
                  <c:v>20.342329183955741</c:v>
                </c:pt>
                <c:pt idx="6">
                  <c:v>27.054403978052122</c:v>
                </c:pt>
                <c:pt idx="7">
                  <c:v>20.754617064158545</c:v>
                </c:pt>
                <c:pt idx="8">
                  <c:v>20.471698016415868</c:v>
                </c:pt>
                <c:pt idx="9">
                  <c:v>18.187446954140999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1-3949-89BF-F5925036FB1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Value!$A$3:$A$12</c:f>
              <c:strCache>
                <c:ptCount val="10"/>
                <c:pt idx="0">
                  <c:v>middleton,khris</c:v>
                </c:pt>
                <c:pt idx="1">
                  <c:v>towns,karl-antho</c:v>
                </c:pt>
                <c:pt idx="2">
                  <c:v>wiggins,andrew</c:v>
                </c:pt>
                <c:pt idx="3">
                  <c:v>antetokounmpo,gi</c:v>
                </c:pt>
                <c:pt idx="4">
                  <c:v>james,lebron</c:v>
                </c:pt>
                <c:pt idx="5">
                  <c:v>george,paul</c:v>
                </c:pt>
                <c:pt idx="6">
                  <c:v>westbrook,russel</c:v>
                </c:pt>
                <c:pt idx="7">
                  <c:v>beal,bradley</c:v>
                </c:pt>
                <c:pt idx="8">
                  <c:v>holiday,jrue</c:v>
                </c:pt>
                <c:pt idx="9">
                  <c:v>mccollum,cj</c:v>
                </c:pt>
              </c:strCache>
            </c:strRef>
          </c:cat>
          <c:val>
            <c:numRef>
              <c:f>Value!$C$3:$C$12</c:f>
              <c:numCache>
                <c:formatCode>0.0</c:formatCode>
                <c:ptCount val="10"/>
                <c:pt idx="0">
                  <c:v>22.77340918583678</c:v>
                </c:pt>
                <c:pt idx="1">
                  <c:v>80.237316521464209</c:v>
                </c:pt>
                <c:pt idx="2">
                  <c:v>177.2543378715358</c:v>
                </c:pt>
                <c:pt idx="3">
                  <c:v>296.85563571825628</c:v>
                </c:pt>
                <c:pt idx="4">
                  <c:v>325.74527495792398</c:v>
                </c:pt>
                <c:pt idx="5">
                  <c:v>331.61571807153683</c:v>
                </c:pt>
                <c:pt idx="6">
                  <c:v>361.64755764061351</c:v>
                </c:pt>
                <c:pt idx="7">
                  <c:v>411.64761004811817</c:v>
                </c:pt>
                <c:pt idx="8">
                  <c:v>429.11779124511173</c:v>
                </c:pt>
                <c:pt idx="9">
                  <c:v>450.90131063463383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3949-89BF-F5925036FB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8437359"/>
        <c:axId val="1528762991"/>
      </c:lineChart>
      <c:catAx>
        <c:axId val="1528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2991"/>
        <c:crosses val="autoZero"/>
        <c:auto val="1"/>
        <c:lblAlgn val="ctr"/>
        <c:lblOffset val="100"/>
        <c:noMultiLvlLbl val="0"/>
      </c:catAx>
      <c:valAx>
        <c:axId val="1528762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528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Value!$J$2:$J$11</c:f>
              <c:strCache>
                <c:ptCount val="10"/>
                <c:pt idx="0">
                  <c:v>middleton,khris</c:v>
                </c:pt>
                <c:pt idx="1">
                  <c:v>brooks,dillon</c:v>
                </c:pt>
                <c:pt idx="2">
                  <c:v>kuzma,kyle</c:v>
                </c:pt>
                <c:pt idx="3">
                  <c:v>johnson,joe</c:v>
                </c:pt>
                <c:pt idx="4">
                  <c:v>capela,clint</c:v>
                </c:pt>
                <c:pt idx="5">
                  <c:v>ferrell,yogi</c:v>
                </c:pt>
                <c:pt idx="6">
                  <c:v>mitchell,donovan</c:v>
                </c:pt>
                <c:pt idx="7">
                  <c:v>grant,jerami</c:v>
                </c:pt>
                <c:pt idx="8">
                  <c:v>levert,caris</c:v>
                </c:pt>
                <c:pt idx="9">
                  <c:v>rozier,terry</c:v>
                </c:pt>
              </c:strCache>
            </c:strRef>
          </c:cat>
          <c:val>
            <c:numRef>
              <c:f>Value!$K$2:$K$11</c:f>
              <c:numCache>
                <c:formatCode>0.00</c:formatCode>
                <c:ptCount val="10"/>
                <c:pt idx="0">
                  <c:v>19.155744630872483</c:v>
                </c:pt>
                <c:pt idx="1">
                  <c:v>10.937639455782305</c:v>
                </c:pt>
                <c:pt idx="2">
                  <c:v>16.493767499999997</c:v>
                </c:pt>
                <c:pt idx="3">
                  <c:v>9.3205049916805329</c:v>
                </c:pt>
                <c:pt idx="4">
                  <c:v>26.021565388397253</c:v>
                </c:pt>
                <c:pt idx="5">
                  <c:v>12.690144361562089</c:v>
                </c:pt>
                <c:pt idx="6">
                  <c:v>18.403569370735408</c:v>
                </c:pt>
                <c:pt idx="7">
                  <c:v>17.123141641337391</c:v>
                </c:pt>
                <c:pt idx="8">
                  <c:v>16.378388620504563</c:v>
                </c:pt>
                <c:pt idx="9">
                  <c:v>16.743090513068736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304D-A55E-ED4120119F07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Value!$J$2:$J$11</c:f>
              <c:strCache>
                <c:ptCount val="10"/>
                <c:pt idx="0">
                  <c:v>middleton,khris</c:v>
                </c:pt>
                <c:pt idx="1">
                  <c:v>brooks,dillon</c:v>
                </c:pt>
                <c:pt idx="2">
                  <c:v>kuzma,kyle</c:v>
                </c:pt>
                <c:pt idx="3">
                  <c:v>johnson,joe</c:v>
                </c:pt>
                <c:pt idx="4">
                  <c:v>capela,clint</c:v>
                </c:pt>
                <c:pt idx="5">
                  <c:v>ferrell,yogi</c:v>
                </c:pt>
                <c:pt idx="6">
                  <c:v>mitchell,donovan</c:v>
                </c:pt>
                <c:pt idx="7">
                  <c:v>grant,jerami</c:v>
                </c:pt>
                <c:pt idx="8">
                  <c:v>levert,caris</c:v>
                </c:pt>
                <c:pt idx="9">
                  <c:v>rozier,terry</c:v>
                </c:pt>
              </c:strCache>
            </c:strRef>
          </c:cat>
          <c:val>
            <c:numRef>
              <c:f>Value!$L$2:$L$11</c:f>
              <c:numCache>
                <c:formatCode>0.00</c:formatCode>
                <c:ptCount val="10"/>
                <c:pt idx="0">
                  <c:v>22.77340918583678</c:v>
                </c:pt>
                <c:pt idx="1">
                  <c:v>31.704746388462009</c:v>
                </c:pt>
                <c:pt idx="2">
                  <c:v>35.962068702617522</c:v>
                </c:pt>
                <c:pt idx="3">
                  <c:v>42.294434818762809</c:v>
                </c:pt>
                <c:pt idx="4">
                  <c:v>44.107731232078429</c:v>
                </c:pt>
                <c:pt idx="5">
                  <c:v>45.386338895631624</c:v>
                </c:pt>
                <c:pt idx="6">
                  <c:v>53.992888283365268</c:v>
                </c:pt>
                <c:pt idx="7">
                  <c:v>54.115605578727973</c:v>
                </c:pt>
                <c:pt idx="8">
                  <c:v>55.805835544253391</c:v>
                </c:pt>
                <c:pt idx="9">
                  <c:v>57.486255546023578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D-304D-A55E-ED4120119F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2645535"/>
        <c:axId val="552647215"/>
      </c:lineChart>
      <c:catAx>
        <c:axId val="55264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7215"/>
        <c:crosses val="autoZero"/>
        <c:auto val="1"/>
        <c:lblAlgn val="ctr"/>
        <c:lblOffset val="100"/>
        <c:noMultiLvlLbl val="0"/>
      </c:catAx>
      <c:valAx>
        <c:axId val="5526472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526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13</xdr:row>
      <xdr:rowOff>101600</xdr:rowOff>
    </xdr:from>
    <xdr:to>
      <xdr:col>7</xdr:col>
      <xdr:colOff>673100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F3D99-870B-CB4A-A8D6-87A302AF4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1</xdr:row>
      <xdr:rowOff>57150</xdr:rowOff>
    </xdr:from>
    <xdr:to>
      <xdr:col>19</xdr:col>
      <xdr:colOff>762000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9552A-CE23-3F4A-B3C7-6310DD08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Brian/Documents/Course/Lesson%205%20Valuing%20Players%202/bball%20adj%20plus%20minus%20full%20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s-Minus"/>
      <sheetName val="Adj Plus-Minus"/>
      <sheetName val="Weighted Adj Plus-Minus"/>
      <sheetName val="Adj Off Plus-Minus"/>
      <sheetName val="Adj Def Plus-Minus"/>
      <sheetName val="Adj Plus-Minus w HCA"/>
      <sheetName val="Problem 2"/>
      <sheetName val="Winston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H7">
            <v>1</v>
          </cell>
          <cell r="AI7">
            <v>12.424974149092749</v>
          </cell>
        </row>
        <row r="8">
          <cell r="AH8">
            <v>2</v>
          </cell>
          <cell r="AI8">
            <v>2.4250714816259547</v>
          </cell>
        </row>
        <row r="9">
          <cell r="AH9">
            <v>3</v>
          </cell>
          <cell r="AI9">
            <v>-6.5750475631562377</v>
          </cell>
        </row>
        <row r="10">
          <cell r="AH10">
            <v>4</v>
          </cell>
          <cell r="AI10">
            <v>-10.575062645285804</v>
          </cell>
        </row>
        <row r="11">
          <cell r="AH11">
            <v>5</v>
          </cell>
          <cell r="AI11">
            <v>-0.57500408428301775</v>
          </cell>
        </row>
        <row r="12">
          <cell r="AH12">
            <v>6</v>
          </cell>
          <cell r="AI12">
            <v>0.42498588683661798</v>
          </cell>
        </row>
        <row r="13">
          <cell r="AH13">
            <v>7</v>
          </cell>
          <cell r="AI13">
            <v>1.425023951561438</v>
          </cell>
        </row>
        <row r="14">
          <cell r="AH14">
            <v>8</v>
          </cell>
          <cell r="AI14">
            <v>-6.5749618307956395</v>
          </cell>
        </row>
        <row r="15">
          <cell r="AH15">
            <v>9</v>
          </cell>
          <cell r="AI15">
            <v>5.4250074176970564</v>
          </cell>
        </row>
        <row r="16">
          <cell r="AH16">
            <v>10</v>
          </cell>
          <cell r="AI16">
            <v>16.42495706259124</v>
          </cell>
        </row>
        <row r="17">
          <cell r="AH17">
            <v>11</v>
          </cell>
          <cell r="AI17">
            <v>-13.575066358579265</v>
          </cell>
        </row>
        <row r="18">
          <cell r="AH18">
            <v>12</v>
          </cell>
          <cell r="AI18">
            <v>0.42501034676083899</v>
          </cell>
        </row>
        <row r="19">
          <cell r="AH19">
            <v>13</v>
          </cell>
          <cell r="AI19">
            <v>-9.5749643715665922</v>
          </cell>
        </row>
        <row r="20">
          <cell r="AH20">
            <v>14</v>
          </cell>
          <cell r="AI20">
            <v>-6.5749890615276962</v>
          </cell>
        </row>
        <row r="21">
          <cell r="AH21">
            <v>15</v>
          </cell>
          <cell r="AI21">
            <v>7.4249862215457476</v>
          </cell>
        </row>
        <row r="22">
          <cell r="AH22">
            <v>16</v>
          </cell>
          <cell r="AI22">
            <v>1.4250463310014025</v>
          </cell>
        </row>
        <row r="23">
          <cell r="AH23">
            <v>17</v>
          </cell>
          <cell r="AI23">
            <v>-0.57497159699236922</v>
          </cell>
        </row>
        <row r="24">
          <cell r="AH24">
            <v>18</v>
          </cell>
          <cell r="AI24">
            <v>-1.575004236060586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ketball-reference.com/contracts/salary-cap-history.html" TargetMode="External"/><Relationship Id="rId2" Type="http://schemas.openxmlformats.org/officeDocument/2006/relationships/hyperlink" Target="https://www.basketball-reference.com/contracts/" TargetMode="External"/><Relationship Id="rId1" Type="http://schemas.openxmlformats.org/officeDocument/2006/relationships/hyperlink" Target="https://en.wikipedia.org/wiki/Player_efficiency_rating" TargetMode="External"/><Relationship Id="rId4" Type="http://schemas.openxmlformats.org/officeDocument/2006/relationships/hyperlink" Target="http://www.espn.com/nba/salar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leacherreport.com/articles/113144-cracking-the-code-how-to-calculate-hollingers-per-without-all-the-mes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15FB-EDE5-F84E-8868-104E3ABA7E82}">
  <dimension ref="A1:C44"/>
  <sheetViews>
    <sheetView workbookViewId="0">
      <selection activeCell="C19" sqref="C19"/>
    </sheetView>
  </sheetViews>
  <sheetFormatPr baseColWidth="10" defaultRowHeight="16"/>
  <cols>
    <col min="1" max="1" width="10.83203125" style="1"/>
    <col min="2" max="2" width="35.33203125" bestFit="1" customWidth="1"/>
    <col min="3" max="3" width="91.1640625" bestFit="1" customWidth="1"/>
  </cols>
  <sheetData>
    <row r="1" spans="1:3">
      <c r="A1" s="13" t="s">
        <v>1416</v>
      </c>
      <c r="B1" s="14" t="s">
        <v>1415</v>
      </c>
      <c r="C1" s="14" t="s">
        <v>1415</v>
      </c>
    </row>
    <row r="2" spans="1:3">
      <c r="A2" s="5" t="s">
        <v>30</v>
      </c>
      <c r="B2" s="12" t="s">
        <v>1395</v>
      </c>
      <c r="C2" t="s">
        <v>1417</v>
      </c>
    </row>
    <row r="3" spans="1:3">
      <c r="A3" s="5" t="s">
        <v>31</v>
      </c>
      <c r="B3" s="12" t="s">
        <v>1396</v>
      </c>
      <c r="C3" t="s">
        <v>1418</v>
      </c>
    </row>
    <row r="4" spans="1:3">
      <c r="A4" s="5" t="s">
        <v>32</v>
      </c>
      <c r="B4" s="12" t="s">
        <v>1397</v>
      </c>
      <c r="C4" t="s">
        <v>1419</v>
      </c>
    </row>
    <row r="5" spans="1:3">
      <c r="A5" s="5" t="s">
        <v>33</v>
      </c>
      <c r="B5" s="12" t="s">
        <v>1398</v>
      </c>
      <c r="C5" t="s">
        <v>1417</v>
      </c>
    </row>
    <row r="6" spans="1:3">
      <c r="A6" s="5" t="s">
        <v>34</v>
      </c>
      <c r="B6" s="12" t="s">
        <v>1399</v>
      </c>
      <c r="C6" t="s">
        <v>1417</v>
      </c>
    </row>
    <row r="7" spans="1:3">
      <c r="A7" s="5" t="s">
        <v>35</v>
      </c>
      <c r="B7" s="12" t="s">
        <v>1390</v>
      </c>
      <c r="C7" t="s">
        <v>1417</v>
      </c>
    </row>
    <row r="8" spans="1:3">
      <c r="A8" s="5" t="s">
        <v>36</v>
      </c>
      <c r="B8" s="12" t="s">
        <v>1391</v>
      </c>
      <c r="C8" t="s">
        <v>1417</v>
      </c>
    </row>
    <row r="9" spans="1:3">
      <c r="A9" s="15" t="s">
        <v>1420</v>
      </c>
      <c r="B9" s="16" t="s">
        <v>1421</v>
      </c>
      <c r="C9" s="17" t="s">
        <v>1422</v>
      </c>
    </row>
    <row r="10" spans="1:3">
      <c r="A10" s="5" t="s">
        <v>37</v>
      </c>
      <c r="B10" s="12" t="s">
        <v>1400</v>
      </c>
      <c r="C10" t="s">
        <v>1417</v>
      </c>
    </row>
    <row r="11" spans="1:3">
      <c r="A11" s="5" t="s">
        <v>38</v>
      </c>
      <c r="B11" s="12" t="s">
        <v>1401</v>
      </c>
      <c r="C11" t="s">
        <v>1417</v>
      </c>
    </row>
    <row r="12" spans="1:3">
      <c r="A12" s="18">
        <v>0.03</v>
      </c>
      <c r="B12" s="16" t="s">
        <v>1423</v>
      </c>
      <c r="C12" s="17" t="s">
        <v>1424</v>
      </c>
    </row>
    <row r="13" spans="1:3">
      <c r="A13" s="5" t="s">
        <v>39</v>
      </c>
      <c r="B13" s="12" t="s">
        <v>1392</v>
      </c>
      <c r="C13" t="s">
        <v>1417</v>
      </c>
    </row>
    <row r="14" spans="1:3">
      <c r="A14" s="5" t="s">
        <v>40</v>
      </c>
      <c r="B14" s="12" t="s">
        <v>1393</v>
      </c>
      <c r="C14" t="s">
        <v>1417</v>
      </c>
    </row>
    <row r="15" spans="1:3">
      <c r="A15" s="18" t="s">
        <v>1425</v>
      </c>
      <c r="B15" s="16" t="s">
        <v>1426</v>
      </c>
      <c r="C15" s="17" t="s">
        <v>1427</v>
      </c>
    </row>
    <row r="16" spans="1:3">
      <c r="A16" s="5" t="s">
        <v>41</v>
      </c>
      <c r="B16" s="12" t="s">
        <v>1402</v>
      </c>
      <c r="C16" t="s">
        <v>1417</v>
      </c>
    </row>
    <row r="17" spans="1:3">
      <c r="A17" s="5" t="s">
        <v>42</v>
      </c>
      <c r="B17" s="12" t="s">
        <v>1403</v>
      </c>
      <c r="C17" t="s">
        <v>1417</v>
      </c>
    </row>
    <row r="18" spans="1:3">
      <c r="A18" s="5" t="s">
        <v>43</v>
      </c>
      <c r="B18" s="12" t="s">
        <v>1404</v>
      </c>
      <c r="C18" t="s">
        <v>1417</v>
      </c>
    </row>
    <row r="19" spans="1:3">
      <c r="A19" s="5" t="s">
        <v>44</v>
      </c>
      <c r="B19" s="12" t="s">
        <v>1405</v>
      </c>
      <c r="C19" t="s">
        <v>1417</v>
      </c>
    </row>
    <row r="20" spans="1:3">
      <c r="A20" s="5" t="s">
        <v>45</v>
      </c>
      <c r="B20" s="12" t="s">
        <v>1406</v>
      </c>
      <c r="C20" t="s">
        <v>1417</v>
      </c>
    </row>
    <row r="21" spans="1:3">
      <c r="A21" s="5" t="s">
        <v>46</v>
      </c>
      <c r="B21" s="12" t="s">
        <v>1407</v>
      </c>
      <c r="C21" t="s">
        <v>1417</v>
      </c>
    </row>
    <row r="22" spans="1:3">
      <c r="A22" s="5" t="s">
        <v>47</v>
      </c>
      <c r="B22" s="12" t="s">
        <v>1408</v>
      </c>
      <c r="C22" t="s">
        <v>1417</v>
      </c>
    </row>
    <row r="23" spans="1:3">
      <c r="A23" s="19" t="s">
        <v>48</v>
      </c>
      <c r="B23" s="20" t="s">
        <v>1409</v>
      </c>
      <c r="C23" s="21" t="s">
        <v>1428</v>
      </c>
    </row>
    <row r="24" spans="1:3">
      <c r="A24" s="5" t="s">
        <v>29</v>
      </c>
      <c r="B24" s="12" t="s">
        <v>1410</v>
      </c>
      <c r="C24" t="s">
        <v>1417</v>
      </c>
    </row>
    <row r="25" spans="1:3">
      <c r="A25" s="19" t="s">
        <v>49</v>
      </c>
      <c r="B25" s="20" t="s">
        <v>1411</v>
      </c>
      <c r="C25" s="21" t="s">
        <v>1428</v>
      </c>
    </row>
    <row r="26" spans="1:3">
      <c r="A26" s="19" t="s">
        <v>50</v>
      </c>
      <c r="B26" s="20" t="s">
        <v>1414</v>
      </c>
      <c r="C26" s="21" t="s">
        <v>1428</v>
      </c>
    </row>
    <row r="27" spans="1:3">
      <c r="A27" s="19" t="s">
        <v>51</v>
      </c>
      <c r="B27" s="20" t="s">
        <v>1413</v>
      </c>
      <c r="C27" s="21" t="s">
        <v>1428</v>
      </c>
    </row>
    <row r="28" spans="1:3">
      <c r="A28" s="5" t="s">
        <v>52</v>
      </c>
      <c r="B28" s="12" t="s">
        <v>1412</v>
      </c>
      <c r="C28" t="s">
        <v>1417</v>
      </c>
    </row>
    <row r="29" spans="1:3">
      <c r="A29" s="5" t="s">
        <v>53</v>
      </c>
      <c r="B29" s="12" t="s">
        <v>1394</v>
      </c>
      <c r="C29" t="s">
        <v>1417</v>
      </c>
    </row>
    <row r="30" spans="1:3">
      <c r="A30" s="5"/>
      <c r="B30" s="12"/>
    </row>
    <row r="32" spans="1:3">
      <c r="B32" t="s">
        <v>1430</v>
      </c>
      <c r="C32" s="22" t="s">
        <v>1429</v>
      </c>
    </row>
    <row r="35" spans="2:3">
      <c r="B35" t="s">
        <v>1431</v>
      </c>
      <c r="C35" t="s">
        <v>1432</v>
      </c>
    </row>
    <row r="36" spans="2:3">
      <c r="C36" t="s">
        <v>1433</v>
      </c>
    </row>
    <row r="37" spans="2:3">
      <c r="C37" t="s">
        <v>1434</v>
      </c>
    </row>
    <row r="38" spans="2:3">
      <c r="C38" t="s">
        <v>1440</v>
      </c>
    </row>
    <row r="39" spans="2:3">
      <c r="C39" t="s">
        <v>1435</v>
      </c>
    </row>
    <row r="42" spans="2:3">
      <c r="B42" t="s">
        <v>1438</v>
      </c>
      <c r="C42" s="22" t="s">
        <v>1436</v>
      </c>
    </row>
    <row r="43" spans="2:3">
      <c r="C43" s="22" t="s">
        <v>1842</v>
      </c>
    </row>
    <row r="44" spans="2:3">
      <c r="B44" t="s">
        <v>1439</v>
      </c>
      <c r="C44" s="22" t="s">
        <v>1437</v>
      </c>
    </row>
  </sheetData>
  <hyperlinks>
    <hyperlink ref="C32" r:id="rId1" xr:uid="{25CBB9C1-2025-C747-8662-57C72F29DD5D}"/>
    <hyperlink ref="C42" r:id="rId2" xr:uid="{35280624-8F73-7D4A-B860-B7098464C7F8}"/>
    <hyperlink ref="C44" r:id="rId3" xr:uid="{7CA456C6-5460-3247-A034-05B7A542348F}"/>
    <hyperlink ref="C43" r:id="rId4" xr:uid="{F00FF4EA-0855-4A42-B1E9-BA0BAAF8AE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BEEB-5D45-2045-9DE0-F3CF4BD6F6F5}">
  <dimension ref="A1:AM126"/>
  <sheetViews>
    <sheetView zoomScaleNormal="100" workbookViewId="0">
      <selection activeCell="AE11" sqref="AE11"/>
    </sheetView>
  </sheetViews>
  <sheetFormatPr baseColWidth="10" defaultRowHeight="16"/>
  <cols>
    <col min="1" max="1" width="10" style="1" bestFit="1" customWidth="1"/>
    <col min="2" max="2" width="15.1640625" style="1" bestFit="1" customWidth="1"/>
    <col min="3" max="3" width="18.33203125" style="3" bestFit="1" customWidth="1"/>
    <col min="4" max="4" width="5.83203125" style="3" bestFit="1" customWidth="1"/>
    <col min="5" max="6" width="3.5" style="3" bestFit="1" customWidth="1"/>
    <col min="7" max="9" width="5.1640625" style="3" bestFit="1" customWidth="1"/>
    <col min="10" max="10" width="8.33203125" style="3" bestFit="1" customWidth="1"/>
    <col min="11" max="12" width="4.1640625" style="3" bestFit="1" customWidth="1"/>
    <col min="13" max="13" width="4.83203125" style="3" bestFit="1" customWidth="1"/>
    <col min="14" max="14" width="4.33203125" style="3" bestFit="1" customWidth="1"/>
    <col min="15" max="15" width="8" style="3" bestFit="1" customWidth="1"/>
    <col min="16" max="16" width="4.1640625" style="3" bestFit="1" customWidth="1"/>
    <col min="17" max="17" width="5.1640625" style="3" bestFit="1" customWidth="1"/>
    <col min="18" max="23" width="4.1640625" style="3" bestFit="1" customWidth="1"/>
    <col min="24" max="24" width="3.83203125" style="3" bestFit="1" customWidth="1"/>
    <col min="25" max="25" width="5.1640625" style="3" bestFit="1" customWidth="1"/>
    <col min="26" max="26" width="3.1640625" style="3" bestFit="1" customWidth="1"/>
    <col min="27" max="27" width="2.83203125" style="3" bestFit="1" customWidth="1"/>
    <col min="28" max="28" width="3.1640625" style="3" bestFit="1" customWidth="1"/>
    <col min="29" max="29" width="3.83203125" style="3" bestFit="1" customWidth="1"/>
    <col min="30" max="30" width="5.1640625" style="3" bestFit="1" customWidth="1"/>
    <col min="31" max="31" width="11.83203125" style="1" bestFit="1" customWidth="1"/>
    <col min="32" max="32" width="13.33203125" style="1" bestFit="1" customWidth="1"/>
    <col min="33" max="33" width="7.1640625" style="1" bestFit="1" customWidth="1"/>
    <col min="34" max="34" width="11.5" style="1" bestFit="1" customWidth="1"/>
    <col min="35" max="36" width="10.5" style="1" bestFit="1" customWidth="1"/>
    <col min="37" max="37" width="6.33203125" style="1" bestFit="1" customWidth="1"/>
    <col min="38" max="38" width="15.83203125" style="1" bestFit="1" customWidth="1"/>
    <col min="39" max="39" width="10.5" style="1" bestFit="1" customWidth="1"/>
  </cols>
  <sheetData>
    <row r="1" spans="1:39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26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26" t="s">
        <v>1449</v>
      </c>
      <c r="P1" s="5" t="s">
        <v>41</v>
      </c>
      <c r="Q1" s="5" t="s">
        <v>42</v>
      </c>
      <c r="R1" s="26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38" t="s">
        <v>1388</v>
      </c>
      <c r="AF1" s="24" t="s">
        <v>1451</v>
      </c>
      <c r="AG1" s="25"/>
      <c r="AH1" s="2" t="s">
        <v>1458</v>
      </c>
      <c r="AI1" s="2" t="s">
        <v>1459</v>
      </c>
      <c r="AJ1" s="2" t="s">
        <v>1461</v>
      </c>
      <c r="AK1" s="29" t="s">
        <v>1460</v>
      </c>
      <c r="AL1" s="5" t="s">
        <v>1949</v>
      </c>
      <c r="AM1" s="29" t="s">
        <v>1950</v>
      </c>
    </row>
    <row r="2" spans="1:39">
      <c r="A2" s="1" t="s">
        <v>1473</v>
      </c>
      <c r="B2" s="1" t="s">
        <v>1472</v>
      </c>
      <c r="C2" s="3" t="s">
        <v>411</v>
      </c>
      <c r="D2" s="3" t="s">
        <v>65</v>
      </c>
      <c r="E2" s="3" t="s">
        <v>59</v>
      </c>
      <c r="F2" s="3">
        <v>82</v>
      </c>
      <c r="G2" s="3">
        <v>3050</v>
      </c>
      <c r="H2" s="3">
        <v>709</v>
      </c>
      <c r="I2" s="3">
        <v>1567</v>
      </c>
      <c r="J2" s="27">
        <f t="shared" ref="J2:J15" si="0">I2-H2</f>
        <v>858</v>
      </c>
      <c r="K2" s="3">
        <v>103</v>
      </c>
      <c r="L2" s="3">
        <v>288</v>
      </c>
      <c r="M2" s="3">
        <v>412</v>
      </c>
      <c r="N2" s="3">
        <v>542</v>
      </c>
      <c r="O2" s="27">
        <f t="shared" ref="O2:O8" si="1">N2-M2</f>
        <v>130</v>
      </c>
      <c r="P2" s="3">
        <v>101</v>
      </c>
      <c r="Q2" s="3">
        <v>329</v>
      </c>
      <c r="R2" s="27">
        <f t="shared" ref="R2:R15" si="2">Q2-P2</f>
        <v>228</v>
      </c>
      <c r="S2" s="3">
        <v>190</v>
      </c>
      <c r="T2" s="3">
        <v>81</v>
      </c>
      <c r="U2" s="3">
        <v>188</v>
      </c>
      <c r="V2" s="3">
        <v>28</v>
      </c>
      <c r="W2" s="3">
        <v>183</v>
      </c>
      <c r="X2" s="3">
        <v>2</v>
      </c>
      <c r="Y2" s="3">
        <v>1933</v>
      </c>
      <c r="Z2" s="3">
        <v>0</v>
      </c>
      <c r="AA2" s="3">
        <v>0</v>
      </c>
      <c r="AB2" s="3">
        <v>0</v>
      </c>
      <c r="AC2" s="3">
        <v>82</v>
      </c>
      <c r="AD2" s="3">
        <v>-17</v>
      </c>
      <c r="AE2" s="40">
        <f>VLOOKUP(C2,'Salary (2016-2017)'!D2:G466,4,FALSE)</f>
        <v>6006600</v>
      </c>
      <c r="AF2" s="25" t="s">
        <v>35</v>
      </c>
      <c r="AG2" s="25">
        <v>85.91</v>
      </c>
      <c r="AH2" s="32">
        <f>(H2*$AG$2)+(T2*$AG$3)+(K2*$AG$4)+(M2*$AG$5)+(V2*$AG$6)+(P2*$AG$7)+(S2*$AG$8)+(R2*$AG$9)</f>
        <v>104904.29400000001</v>
      </c>
      <c r="AI2" s="32">
        <f>(W2*$AG$11)+(O2*$AG$12)+(J2*$AG$13)+(U2*$AG$14)</f>
        <v>49512.327999999994</v>
      </c>
      <c r="AJ2" s="32">
        <f t="shared" ref="AJ2" si="3">AH2-AI2</f>
        <v>55391.966000000015</v>
      </c>
      <c r="AK2" s="43">
        <f>(1/G2)*AJ2</f>
        <v>18.161300327868858</v>
      </c>
      <c r="AL2" s="41">
        <f>AE2/G2</f>
        <v>1969.377049180328</v>
      </c>
      <c r="AM2" s="35">
        <f>AL2/AK2</f>
        <v>108.43810815452909</v>
      </c>
    </row>
    <row r="3" spans="1:39">
      <c r="A3" s="1" t="s">
        <v>1481</v>
      </c>
      <c r="B3" s="1" t="s">
        <v>1480</v>
      </c>
      <c r="C3" s="3" t="s">
        <v>392</v>
      </c>
      <c r="D3" s="3" t="s">
        <v>65</v>
      </c>
      <c r="E3" s="3" t="s">
        <v>47</v>
      </c>
      <c r="F3" s="3">
        <v>82</v>
      </c>
      <c r="G3" s="3">
        <v>3032</v>
      </c>
      <c r="H3" s="3">
        <v>802</v>
      </c>
      <c r="I3" s="3">
        <v>1480</v>
      </c>
      <c r="J3" s="27">
        <f t="shared" si="0"/>
        <v>678</v>
      </c>
      <c r="K3" s="3">
        <v>101</v>
      </c>
      <c r="L3" s="3">
        <v>276</v>
      </c>
      <c r="M3" s="3">
        <v>356</v>
      </c>
      <c r="N3" s="3">
        <v>428</v>
      </c>
      <c r="O3" s="27">
        <f t="shared" si="1"/>
        <v>72</v>
      </c>
      <c r="P3" s="3">
        <v>297</v>
      </c>
      <c r="Q3" s="3">
        <v>1004</v>
      </c>
      <c r="R3" s="27">
        <f t="shared" si="2"/>
        <v>707</v>
      </c>
      <c r="S3" s="3">
        <v>220</v>
      </c>
      <c r="T3" s="3">
        <v>59</v>
      </c>
      <c r="U3" s="3">
        <v>212</v>
      </c>
      <c r="V3" s="3">
        <v>103</v>
      </c>
      <c r="W3" s="3">
        <v>241</v>
      </c>
      <c r="X3" s="3">
        <v>0</v>
      </c>
      <c r="Y3" s="3">
        <v>2061</v>
      </c>
      <c r="Z3" s="3">
        <v>4</v>
      </c>
      <c r="AA3" s="3">
        <v>0</v>
      </c>
      <c r="AB3" s="3">
        <v>0</v>
      </c>
      <c r="AC3" s="3">
        <v>82</v>
      </c>
      <c r="AD3" s="3">
        <v>-24</v>
      </c>
      <c r="AE3" s="40">
        <v>5960160</v>
      </c>
      <c r="AF3" s="25" t="s">
        <v>1442</v>
      </c>
      <c r="AG3" s="25">
        <v>53.896999999999998</v>
      </c>
      <c r="AH3" s="32">
        <f t="shared" ref="AH3:AH15" si="4">(H3*$AG$2)+(T3*$AG$3)+(K3*$AG$4)+(M3*$AG$5)+(V3*$AG$6)+(P3*$AG$7)+(S3*$AG$8)+(R3*$AG$9)</f>
        <v>127686.80899999999</v>
      </c>
      <c r="AI3" s="32">
        <f t="shared" ref="AI3:AI15" si="5">(W3*$AG$11)+(O3*$AG$12)+(J3*$AG$13)+(U3*$AG$14)</f>
        <v>43582.47</v>
      </c>
      <c r="AJ3" s="32">
        <f t="shared" ref="AJ3:AJ15" si="6">AH3-AI3</f>
        <v>84104.338999999993</v>
      </c>
      <c r="AK3" s="43">
        <f t="shared" ref="AK3:AK15" si="7">(1/G3)*AJ3</f>
        <v>27.738898087071238</v>
      </c>
      <c r="AL3" s="41">
        <f t="shared" ref="AL3:AL15" si="8">AE3/G3</f>
        <v>1965.7519788918205</v>
      </c>
      <c r="AM3" s="35">
        <f t="shared" ref="AM3:AM15" si="9">AL3/AK3</f>
        <v>70.866260538591234</v>
      </c>
    </row>
    <row r="4" spans="1:39">
      <c r="A4" s="1" t="s">
        <v>1468</v>
      </c>
      <c r="B4" s="1" t="s">
        <v>1523</v>
      </c>
      <c r="C4" s="3" t="s">
        <v>213</v>
      </c>
      <c r="D4" s="3" t="s">
        <v>78</v>
      </c>
      <c r="E4" s="3" t="s">
        <v>56</v>
      </c>
      <c r="F4" s="3">
        <v>81</v>
      </c>
      <c r="G4" s="3">
        <v>2954</v>
      </c>
      <c r="H4" s="3">
        <v>674</v>
      </c>
      <c r="I4" s="3">
        <v>1532</v>
      </c>
      <c r="J4" s="27">
        <f t="shared" si="0"/>
        <v>858</v>
      </c>
      <c r="K4" s="3">
        <v>262</v>
      </c>
      <c r="L4" s="3">
        <v>756</v>
      </c>
      <c r="M4" s="3">
        <v>746</v>
      </c>
      <c r="N4" s="3">
        <v>881</v>
      </c>
      <c r="O4" s="27">
        <f t="shared" si="1"/>
        <v>135</v>
      </c>
      <c r="P4" s="3">
        <v>94</v>
      </c>
      <c r="Q4" s="3">
        <v>662</v>
      </c>
      <c r="R4" s="27">
        <f t="shared" si="2"/>
        <v>568</v>
      </c>
      <c r="S4" s="3">
        <v>906</v>
      </c>
      <c r="T4" s="3">
        <v>122</v>
      </c>
      <c r="U4" s="3">
        <v>462</v>
      </c>
      <c r="V4" s="3">
        <v>37</v>
      </c>
      <c r="W4" s="3">
        <v>215</v>
      </c>
      <c r="X4" s="3">
        <v>0</v>
      </c>
      <c r="Y4" s="3">
        <v>2356</v>
      </c>
      <c r="Z4" s="3">
        <v>4</v>
      </c>
      <c r="AA4" s="3">
        <v>0</v>
      </c>
      <c r="AB4" s="3">
        <v>0</v>
      </c>
      <c r="AC4" s="3">
        <v>81</v>
      </c>
      <c r="AD4" s="3">
        <v>424</v>
      </c>
      <c r="AE4" s="40">
        <v>26540100</v>
      </c>
      <c r="AF4" s="25" t="s">
        <v>1443</v>
      </c>
      <c r="AG4" s="25">
        <v>51.756999999999998</v>
      </c>
      <c r="AH4" s="32">
        <f t="shared" si="4"/>
        <v>157890.30600000001</v>
      </c>
      <c r="AI4" s="32">
        <f t="shared" si="5"/>
        <v>64930.129000000001</v>
      </c>
      <c r="AJ4" s="32">
        <f t="shared" si="6"/>
        <v>92960.177000000011</v>
      </c>
      <c r="AK4" s="43">
        <f t="shared" si="7"/>
        <v>31.469254231550444</v>
      </c>
      <c r="AL4" s="41">
        <f t="shared" si="8"/>
        <v>8984.4617467840217</v>
      </c>
      <c r="AM4" s="35">
        <f t="shared" si="9"/>
        <v>285.49967154214858</v>
      </c>
    </row>
    <row r="5" spans="1:39">
      <c r="A5" s="1" t="s">
        <v>1487</v>
      </c>
      <c r="B5" s="1" t="s">
        <v>1486</v>
      </c>
      <c r="C5" s="3" t="s">
        <v>80</v>
      </c>
      <c r="D5" s="3" t="s">
        <v>81</v>
      </c>
      <c r="E5" s="3" t="s">
        <v>59</v>
      </c>
      <c r="F5" s="3">
        <v>80</v>
      </c>
      <c r="G5" s="3">
        <v>2845</v>
      </c>
      <c r="H5" s="3">
        <v>656</v>
      </c>
      <c r="I5" s="3">
        <v>1257</v>
      </c>
      <c r="J5" s="27">
        <f t="shared" si="0"/>
        <v>601</v>
      </c>
      <c r="K5" s="3">
        <v>49</v>
      </c>
      <c r="L5" s="3">
        <v>180</v>
      </c>
      <c r="M5" s="3">
        <v>471</v>
      </c>
      <c r="N5" s="3">
        <v>612</v>
      </c>
      <c r="O5" s="27">
        <f t="shared" si="1"/>
        <v>141</v>
      </c>
      <c r="P5" s="3">
        <v>143</v>
      </c>
      <c r="Q5" s="3">
        <v>700</v>
      </c>
      <c r="R5" s="27">
        <f t="shared" si="2"/>
        <v>557</v>
      </c>
      <c r="S5" s="3">
        <v>434</v>
      </c>
      <c r="T5" s="3">
        <v>132</v>
      </c>
      <c r="U5" s="3">
        <v>233</v>
      </c>
      <c r="V5" s="3">
        <v>149</v>
      </c>
      <c r="W5" s="3">
        <v>246</v>
      </c>
      <c r="X5" s="3">
        <v>4</v>
      </c>
      <c r="Y5" s="3">
        <v>1832</v>
      </c>
      <c r="Z5" s="3">
        <v>3</v>
      </c>
      <c r="AA5" s="3">
        <v>0</v>
      </c>
      <c r="AB5" s="3">
        <v>0</v>
      </c>
      <c r="AC5" s="3">
        <v>80</v>
      </c>
      <c r="AD5" s="3">
        <v>46</v>
      </c>
      <c r="AE5" s="40">
        <v>2995421</v>
      </c>
      <c r="AF5" s="25" t="s">
        <v>39</v>
      </c>
      <c r="AG5" s="25">
        <v>46.844999999999999</v>
      </c>
      <c r="AH5" s="32">
        <f t="shared" si="4"/>
        <v>122756.54899999998</v>
      </c>
      <c r="AI5" s="32">
        <f t="shared" si="5"/>
        <v>43168.826000000001</v>
      </c>
      <c r="AJ5" s="32">
        <f t="shared" si="6"/>
        <v>79587.722999999984</v>
      </c>
      <c r="AK5" s="43">
        <f t="shared" si="7"/>
        <v>27.974595079086111</v>
      </c>
      <c r="AL5" s="41">
        <f t="shared" si="8"/>
        <v>1052.8720562390158</v>
      </c>
      <c r="AM5" s="35">
        <f t="shared" si="9"/>
        <v>37.636721935115553</v>
      </c>
    </row>
    <row r="6" spans="1:39">
      <c r="A6" s="1" t="s">
        <v>1649</v>
      </c>
      <c r="B6" s="1" t="s">
        <v>1779</v>
      </c>
      <c r="C6" s="3" t="s">
        <v>405</v>
      </c>
      <c r="D6" s="3" t="s">
        <v>105</v>
      </c>
      <c r="E6" s="3" t="s">
        <v>86</v>
      </c>
      <c r="F6" s="3">
        <v>78</v>
      </c>
      <c r="G6" s="3">
        <v>2836</v>
      </c>
      <c r="H6" s="3">
        <v>647</v>
      </c>
      <c r="I6" s="3">
        <v>1433</v>
      </c>
      <c r="J6" s="27">
        <f t="shared" si="0"/>
        <v>786</v>
      </c>
      <c r="K6" s="3">
        <v>89</v>
      </c>
      <c r="L6" s="3">
        <v>271</v>
      </c>
      <c r="M6" s="3">
        <v>422</v>
      </c>
      <c r="N6" s="3">
        <v>527</v>
      </c>
      <c r="O6" s="27">
        <f t="shared" si="1"/>
        <v>105</v>
      </c>
      <c r="P6" s="3">
        <v>57</v>
      </c>
      <c r="Q6" s="3">
        <v>331</v>
      </c>
      <c r="R6" s="27">
        <f t="shared" si="2"/>
        <v>274</v>
      </c>
      <c r="S6" s="3">
        <v>829</v>
      </c>
      <c r="T6" s="3">
        <v>159</v>
      </c>
      <c r="U6" s="3">
        <v>322</v>
      </c>
      <c r="V6" s="3">
        <v>50</v>
      </c>
      <c r="W6" s="3">
        <v>151</v>
      </c>
      <c r="X6" s="3">
        <v>0</v>
      </c>
      <c r="Y6" s="3">
        <v>1805</v>
      </c>
      <c r="Z6" s="3">
        <v>15</v>
      </c>
      <c r="AA6" s="3">
        <v>0</v>
      </c>
      <c r="AB6" s="3">
        <v>0</v>
      </c>
      <c r="AC6" s="3">
        <v>78</v>
      </c>
      <c r="AD6" s="3">
        <v>248</v>
      </c>
      <c r="AE6" s="40">
        <f>VLOOKUP(C6,'Salary (2016-2017)'!D6:G470,4,FALSE)</f>
        <v>16957900</v>
      </c>
      <c r="AF6" s="25" t="s">
        <v>1444</v>
      </c>
      <c r="AG6" s="25">
        <v>39.19</v>
      </c>
      <c r="AH6" s="32">
        <f t="shared" si="4"/>
        <v>125498.63699999999</v>
      </c>
      <c r="AI6" s="32">
        <f t="shared" si="5"/>
        <v>52861.002999999997</v>
      </c>
      <c r="AJ6" s="32">
        <f t="shared" si="6"/>
        <v>72637.633999999991</v>
      </c>
      <c r="AK6" s="43">
        <f t="shared" si="7"/>
        <v>25.612705923836387</v>
      </c>
      <c r="AL6" s="41">
        <f t="shared" si="8"/>
        <v>5979.5133991537377</v>
      </c>
      <c r="AM6" s="35">
        <f t="shared" si="9"/>
        <v>233.45887064548387</v>
      </c>
    </row>
    <row r="7" spans="1:39">
      <c r="A7" s="1" t="s">
        <v>1587</v>
      </c>
      <c r="B7" s="1" t="s">
        <v>1586</v>
      </c>
      <c r="C7" s="3" t="s">
        <v>136</v>
      </c>
      <c r="D7" s="3" t="s">
        <v>85</v>
      </c>
      <c r="E7" s="3" t="s">
        <v>56</v>
      </c>
      <c r="F7" s="3">
        <v>76</v>
      </c>
      <c r="G7" s="3">
        <v>2806</v>
      </c>
      <c r="H7" s="3">
        <v>570</v>
      </c>
      <c r="I7" s="3">
        <v>1252</v>
      </c>
      <c r="J7" s="27">
        <f>I7-H7</f>
        <v>682</v>
      </c>
      <c r="K7" s="3">
        <v>91</v>
      </c>
      <c r="L7" s="3">
        <v>248</v>
      </c>
      <c r="M7" s="3">
        <v>585</v>
      </c>
      <c r="N7" s="3">
        <v>676</v>
      </c>
      <c r="O7" s="27">
        <f>N7-M7</f>
        <v>91</v>
      </c>
      <c r="P7" s="3">
        <v>129</v>
      </c>
      <c r="Q7" s="3">
        <v>469</v>
      </c>
      <c r="R7" s="27">
        <f>Q7-P7</f>
        <v>340</v>
      </c>
      <c r="S7" s="3">
        <v>418</v>
      </c>
      <c r="T7" s="3">
        <v>144</v>
      </c>
      <c r="U7" s="3">
        <v>158</v>
      </c>
      <c r="V7" s="3">
        <v>31</v>
      </c>
      <c r="W7" s="3">
        <v>112</v>
      </c>
      <c r="X7" s="3">
        <v>0</v>
      </c>
      <c r="Y7" s="3">
        <v>1816</v>
      </c>
      <c r="Z7" s="3">
        <v>3</v>
      </c>
      <c r="AA7" s="3">
        <v>0</v>
      </c>
      <c r="AB7" s="3">
        <v>0</v>
      </c>
      <c r="AC7" s="3">
        <v>75</v>
      </c>
      <c r="AD7" s="3">
        <v>205</v>
      </c>
      <c r="AE7" s="40">
        <f>VLOOKUP(C7,'Salary (2016-2017)'!D7:G471,4,FALSE)</f>
        <v>17552209</v>
      </c>
      <c r="AF7" s="25" t="s">
        <v>1445</v>
      </c>
      <c r="AG7" s="25">
        <v>39.19</v>
      </c>
      <c r="AH7" s="32">
        <f t="shared" si="4"/>
        <v>114609.84600000001</v>
      </c>
      <c r="AI7" s="32">
        <f t="shared" si="5"/>
        <v>38995.074999999997</v>
      </c>
      <c r="AJ7" s="32">
        <f t="shared" si="6"/>
        <v>75614.771000000008</v>
      </c>
      <c r="AK7" s="43">
        <f t="shared" si="7"/>
        <v>26.947530648610126</v>
      </c>
      <c r="AL7" s="41">
        <f t="shared" si="8"/>
        <v>6255.2419814682826</v>
      </c>
      <c r="AM7" s="35">
        <f t="shared" si="9"/>
        <v>232.12672296527882</v>
      </c>
    </row>
    <row r="8" spans="1:39">
      <c r="A8" s="1" t="s">
        <v>1509</v>
      </c>
      <c r="B8" s="1" t="s">
        <v>1508</v>
      </c>
      <c r="C8" s="3" t="s">
        <v>97</v>
      </c>
      <c r="D8" s="3" t="s">
        <v>96</v>
      </c>
      <c r="E8" s="3" t="s">
        <v>59</v>
      </c>
      <c r="F8" s="3">
        <v>79</v>
      </c>
      <c r="G8" s="3">
        <v>2805</v>
      </c>
      <c r="H8" s="3">
        <v>599</v>
      </c>
      <c r="I8" s="3">
        <v>1280</v>
      </c>
      <c r="J8" s="27">
        <f t="shared" si="0"/>
        <v>681</v>
      </c>
      <c r="K8" s="3">
        <v>78</v>
      </c>
      <c r="L8" s="3">
        <v>222</v>
      </c>
      <c r="M8" s="3">
        <v>242</v>
      </c>
      <c r="N8" s="3">
        <v>281</v>
      </c>
      <c r="O8" s="27">
        <f t="shared" si="1"/>
        <v>39</v>
      </c>
      <c r="P8" s="3">
        <v>96</v>
      </c>
      <c r="Q8" s="3">
        <v>399</v>
      </c>
      <c r="R8" s="27">
        <f t="shared" si="2"/>
        <v>303</v>
      </c>
      <c r="S8" s="3">
        <v>117</v>
      </c>
      <c r="T8" s="3">
        <v>67</v>
      </c>
      <c r="U8" s="3">
        <v>103</v>
      </c>
      <c r="V8" s="3">
        <v>14</v>
      </c>
      <c r="W8" s="3">
        <v>128</v>
      </c>
      <c r="X8" s="3">
        <v>0</v>
      </c>
      <c r="Y8" s="3">
        <v>1518</v>
      </c>
      <c r="Z8" s="3">
        <v>0</v>
      </c>
      <c r="AA8" s="3">
        <v>0</v>
      </c>
      <c r="AB8" s="3">
        <v>0</v>
      </c>
      <c r="AC8" s="3">
        <v>79</v>
      </c>
      <c r="AD8" s="3">
        <v>-136</v>
      </c>
      <c r="AE8" s="40" t="s">
        <v>2314</v>
      </c>
      <c r="AF8" s="25" t="s">
        <v>1446</v>
      </c>
      <c r="AG8" s="25">
        <v>34.677</v>
      </c>
      <c r="AH8" s="32">
        <f t="shared" si="4"/>
        <v>83269.055000000022</v>
      </c>
      <c r="AI8" s="32">
        <f t="shared" si="5"/>
        <v>35221.601999999999</v>
      </c>
      <c r="AJ8" s="32">
        <f t="shared" si="6"/>
        <v>48047.453000000023</v>
      </c>
      <c r="AK8" s="43">
        <f t="shared" si="7"/>
        <v>17.129216755793234</v>
      </c>
      <c r="AL8" s="41" t="e">
        <f t="shared" si="8"/>
        <v>#VALUE!</v>
      </c>
      <c r="AM8" s="35" t="e">
        <f t="shared" si="9"/>
        <v>#VALUE!</v>
      </c>
    </row>
    <row r="9" spans="1:39">
      <c r="A9" s="1" t="s">
        <v>1483</v>
      </c>
      <c r="B9" s="1" t="s">
        <v>1482</v>
      </c>
      <c r="C9" s="3" t="s">
        <v>408</v>
      </c>
      <c r="D9" s="3" t="s">
        <v>55</v>
      </c>
      <c r="E9" s="3" t="s">
        <v>86</v>
      </c>
      <c r="F9" s="3">
        <v>81</v>
      </c>
      <c r="G9" s="3">
        <v>2802</v>
      </c>
      <c r="H9" s="3">
        <v>824</v>
      </c>
      <c r="I9" s="3">
        <v>1940</v>
      </c>
      <c r="J9" s="27">
        <f t="shared" si="0"/>
        <v>1116</v>
      </c>
      <c r="K9" s="3">
        <v>200</v>
      </c>
      <c r="L9" s="3">
        <v>583</v>
      </c>
      <c r="M9" s="3">
        <v>710</v>
      </c>
      <c r="N9" s="3">
        <v>840</v>
      </c>
      <c r="O9" s="27">
        <f t="shared" ref="O9:O15" si="10">N9-M9</f>
        <v>130</v>
      </c>
      <c r="P9" s="3">
        <v>139</v>
      </c>
      <c r="Q9" s="3">
        <v>868</v>
      </c>
      <c r="R9" s="27">
        <f t="shared" si="2"/>
        <v>729</v>
      </c>
      <c r="S9" s="3">
        <v>841</v>
      </c>
      <c r="T9" s="3">
        <v>135</v>
      </c>
      <c r="U9" s="3">
        <v>436</v>
      </c>
      <c r="V9" s="3">
        <v>31</v>
      </c>
      <c r="W9" s="3">
        <v>190</v>
      </c>
      <c r="X9" s="3">
        <v>0</v>
      </c>
      <c r="Y9" s="3">
        <v>2558</v>
      </c>
      <c r="Z9" s="3">
        <v>17</v>
      </c>
      <c r="AA9" s="3">
        <v>0</v>
      </c>
      <c r="AB9" s="3">
        <v>0</v>
      </c>
      <c r="AC9" s="3">
        <v>81</v>
      </c>
      <c r="AD9" s="3">
        <v>249</v>
      </c>
      <c r="AE9" s="40">
        <v>26540100</v>
      </c>
      <c r="AF9" s="25" t="s">
        <v>1447</v>
      </c>
      <c r="AG9" s="25">
        <v>14.707000000000001</v>
      </c>
      <c r="AH9" s="32">
        <f t="shared" si="4"/>
        <v>168224.34499999997</v>
      </c>
      <c r="AI9" s="32">
        <f t="shared" si="5"/>
        <v>73110.021999999997</v>
      </c>
      <c r="AJ9" s="32">
        <f t="shared" si="6"/>
        <v>95114.322999999975</v>
      </c>
      <c r="AK9" s="43">
        <f t="shared" si="7"/>
        <v>33.945154532476792</v>
      </c>
      <c r="AL9" s="41">
        <f t="shared" si="8"/>
        <v>9471.8415417558881</v>
      </c>
      <c r="AM9" s="35">
        <f t="shared" si="9"/>
        <v>279.03368454822527</v>
      </c>
    </row>
    <row r="10" spans="1:39">
      <c r="A10" s="1" t="s">
        <v>1469</v>
      </c>
      <c r="B10" s="1" t="s">
        <v>1468</v>
      </c>
      <c r="C10" s="3" t="s">
        <v>246</v>
      </c>
      <c r="D10" s="3" t="s">
        <v>138</v>
      </c>
      <c r="E10" s="3" t="s">
        <v>59</v>
      </c>
      <c r="F10" s="3">
        <v>74</v>
      </c>
      <c r="G10" s="3">
        <v>2793</v>
      </c>
      <c r="H10" s="3">
        <v>736</v>
      </c>
      <c r="I10" s="3">
        <v>1344</v>
      </c>
      <c r="J10" s="27">
        <f t="shared" si="0"/>
        <v>608</v>
      </c>
      <c r="K10" s="3">
        <v>124</v>
      </c>
      <c r="L10" s="3">
        <v>342</v>
      </c>
      <c r="M10" s="3">
        <v>358</v>
      </c>
      <c r="N10" s="3">
        <v>531</v>
      </c>
      <c r="O10" s="27">
        <f t="shared" si="10"/>
        <v>173</v>
      </c>
      <c r="P10" s="3">
        <v>97</v>
      </c>
      <c r="Q10" s="3">
        <v>639</v>
      </c>
      <c r="R10" s="27">
        <f t="shared" si="2"/>
        <v>542</v>
      </c>
      <c r="S10" s="3">
        <v>646</v>
      </c>
      <c r="T10" s="3">
        <v>92</v>
      </c>
      <c r="U10" s="3">
        <v>302</v>
      </c>
      <c r="V10" s="3">
        <v>44</v>
      </c>
      <c r="W10" s="3">
        <v>134</v>
      </c>
      <c r="X10" s="3">
        <v>2</v>
      </c>
      <c r="Y10" s="3">
        <v>1954</v>
      </c>
      <c r="Z10" s="3">
        <v>4</v>
      </c>
      <c r="AA10" s="3">
        <v>0</v>
      </c>
      <c r="AB10" s="3">
        <v>0</v>
      </c>
      <c r="AC10" s="3">
        <v>74</v>
      </c>
      <c r="AD10" s="3">
        <v>482</v>
      </c>
      <c r="AE10" s="40">
        <v>30963450</v>
      </c>
      <c r="AF10" s="24" t="s">
        <v>1452</v>
      </c>
      <c r="AG10" s="25"/>
      <c r="AH10" s="32">
        <f t="shared" si="4"/>
        <v>127274.988</v>
      </c>
      <c r="AI10" s="32">
        <f t="shared" si="5"/>
        <v>45881.472999999998</v>
      </c>
      <c r="AJ10" s="32">
        <f t="shared" si="6"/>
        <v>81393.514999999999</v>
      </c>
      <c r="AK10" s="43">
        <f t="shared" si="7"/>
        <v>29.141967418546368</v>
      </c>
      <c r="AL10" s="41">
        <f t="shared" si="8"/>
        <v>11086.09022556391</v>
      </c>
      <c r="AM10" s="35">
        <f t="shared" si="9"/>
        <v>380.41667078759281</v>
      </c>
    </row>
    <row r="11" spans="1:39">
      <c r="A11" s="1" t="s">
        <v>1951</v>
      </c>
      <c r="B11" s="1" t="s">
        <v>1478</v>
      </c>
      <c r="C11" s="3" t="s">
        <v>1166</v>
      </c>
      <c r="D11" s="3" t="s">
        <v>73</v>
      </c>
      <c r="E11" s="3" t="s">
        <v>56</v>
      </c>
      <c r="F11" s="3">
        <v>80</v>
      </c>
      <c r="G11" s="3">
        <v>2787</v>
      </c>
      <c r="H11" s="3">
        <v>692</v>
      </c>
      <c r="I11" s="3">
        <v>1442</v>
      </c>
      <c r="J11" s="27">
        <f t="shared" si="0"/>
        <v>750</v>
      </c>
      <c r="K11" s="3">
        <v>185</v>
      </c>
      <c r="L11" s="3">
        <v>441</v>
      </c>
      <c r="M11" s="3">
        <v>268</v>
      </c>
      <c r="N11" s="3">
        <v>294</v>
      </c>
      <c r="O11" s="27">
        <f t="shared" si="10"/>
        <v>26</v>
      </c>
      <c r="P11" s="3">
        <v>60</v>
      </c>
      <c r="Q11" s="3">
        <v>294</v>
      </c>
      <c r="R11" s="27">
        <f t="shared" si="2"/>
        <v>234</v>
      </c>
      <c r="S11" s="3">
        <v>286</v>
      </c>
      <c r="T11" s="3">
        <v>72</v>
      </c>
      <c r="U11" s="3">
        <v>172</v>
      </c>
      <c r="V11" s="3">
        <v>45</v>
      </c>
      <c r="W11" s="3">
        <v>202</v>
      </c>
      <c r="X11" s="3">
        <v>1</v>
      </c>
      <c r="Y11" s="3">
        <v>1837</v>
      </c>
      <c r="Z11" s="3">
        <v>4</v>
      </c>
      <c r="AA11" s="3">
        <v>0</v>
      </c>
      <c r="AB11" s="3">
        <v>0</v>
      </c>
      <c r="AC11" s="3">
        <v>80</v>
      </c>
      <c r="AD11" s="3">
        <v>60</v>
      </c>
      <c r="AE11" s="40">
        <v>3219579</v>
      </c>
      <c r="AF11" s="25" t="s">
        <v>1448</v>
      </c>
      <c r="AG11" s="25">
        <v>17.173999999999999</v>
      </c>
      <c r="AH11" s="32">
        <f t="shared" si="4"/>
        <v>102933.819</v>
      </c>
      <c r="AI11" s="32">
        <f t="shared" si="5"/>
        <v>42654.298000000003</v>
      </c>
      <c r="AJ11" s="32">
        <f t="shared" si="6"/>
        <v>60279.521000000001</v>
      </c>
      <c r="AK11" s="43">
        <f t="shared" si="7"/>
        <v>21.628819878005025</v>
      </c>
      <c r="AL11" s="41">
        <f t="shared" si="8"/>
        <v>1155.2131324004306</v>
      </c>
      <c r="AM11" s="35">
        <f t="shared" si="9"/>
        <v>53.410825875673432</v>
      </c>
    </row>
    <row r="12" spans="1:39">
      <c r="A12" s="1" t="s">
        <v>1572</v>
      </c>
      <c r="B12" s="1" t="s">
        <v>1571</v>
      </c>
      <c r="C12" s="3" t="s">
        <v>87</v>
      </c>
      <c r="D12" s="3" t="s">
        <v>78</v>
      </c>
      <c r="E12" s="3" t="s">
        <v>59</v>
      </c>
      <c r="F12" s="3">
        <v>80</v>
      </c>
      <c r="G12" s="3">
        <v>2772</v>
      </c>
      <c r="H12" s="3">
        <v>326</v>
      </c>
      <c r="I12" s="3">
        <v>796</v>
      </c>
      <c r="J12" s="27">
        <f t="shared" si="0"/>
        <v>470</v>
      </c>
      <c r="K12" s="3">
        <v>190</v>
      </c>
      <c r="L12" s="3">
        <v>553</v>
      </c>
      <c r="M12" s="3">
        <v>93</v>
      </c>
      <c r="N12" s="3">
        <v>126</v>
      </c>
      <c r="O12" s="27">
        <f t="shared" si="10"/>
        <v>33</v>
      </c>
      <c r="P12" s="3">
        <v>54</v>
      </c>
      <c r="Q12" s="3">
        <v>457</v>
      </c>
      <c r="R12" s="27">
        <f t="shared" si="2"/>
        <v>403</v>
      </c>
      <c r="S12" s="3">
        <v>175</v>
      </c>
      <c r="T12" s="3">
        <v>147</v>
      </c>
      <c r="U12" s="3">
        <v>75</v>
      </c>
      <c r="V12" s="3">
        <v>20</v>
      </c>
      <c r="W12" s="3">
        <v>133</v>
      </c>
      <c r="X12" s="3">
        <v>0</v>
      </c>
      <c r="Y12" s="3">
        <v>935</v>
      </c>
      <c r="Z12" s="3">
        <v>5</v>
      </c>
      <c r="AA12" s="3">
        <v>0</v>
      </c>
      <c r="AB12" s="3">
        <v>0</v>
      </c>
      <c r="AC12" s="3">
        <v>80</v>
      </c>
      <c r="AD12" s="3">
        <v>366</v>
      </c>
      <c r="AE12" s="40">
        <f>VLOOKUP(C12,'Salary (2016-2017)'!D12:G476,4,FALSE)</f>
        <v>7806971</v>
      </c>
      <c r="AF12" s="25" t="s">
        <v>1449</v>
      </c>
      <c r="AG12" s="25">
        <v>20.091000000000001</v>
      </c>
      <c r="AH12" s="32">
        <f t="shared" si="4"/>
        <v>65015.390000000007</v>
      </c>
      <c r="AI12" s="32">
        <f t="shared" si="5"/>
        <v>25408.720000000001</v>
      </c>
      <c r="AJ12" s="32">
        <f t="shared" si="6"/>
        <v>39606.670000000006</v>
      </c>
      <c r="AK12" s="43">
        <f t="shared" si="7"/>
        <v>14.288120490620493</v>
      </c>
      <c r="AL12" s="41">
        <f t="shared" si="8"/>
        <v>2816.3676046176047</v>
      </c>
      <c r="AM12" s="35">
        <f t="shared" si="9"/>
        <v>197.11253180335532</v>
      </c>
    </row>
    <row r="13" spans="1:39">
      <c r="A13" s="1" t="s">
        <v>1491</v>
      </c>
      <c r="B13" s="1" t="s">
        <v>1490</v>
      </c>
      <c r="C13" s="3" t="s">
        <v>404</v>
      </c>
      <c r="D13" s="3" t="s">
        <v>91</v>
      </c>
      <c r="E13" s="3" t="s">
        <v>86</v>
      </c>
      <c r="F13" s="3">
        <v>79</v>
      </c>
      <c r="G13" s="3">
        <v>2743</v>
      </c>
      <c r="H13" s="3">
        <v>643</v>
      </c>
      <c r="I13" s="3">
        <v>1450</v>
      </c>
      <c r="J13" s="27">
        <f t="shared" si="0"/>
        <v>807</v>
      </c>
      <c r="K13" s="3">
        <v>240</v>
      </c>
      <c r="L13" s="3">
        <v>601</v>
      </c>
      <c r="M13" s="3">
        <v>304</v>
      </c>
      <c r="N13" s="3">
        <v>359</v>
      </c>
      <c r="O13" s="27">
        <f t="shared" si="10"/>
        <v>55</v>
      </c>
      <c r="P13" s="3">
        <v>44</v>
      </c>
      <c r="Q13" s="3">
        <v>313</v>
      </c>
      <c r="R13" s="27">
        <f t="shared" si="2"/>
        <v>269</v>
      </c>
      <c r="S13" s="3">
        <v>434</v>
      </c>
      <c r="T13" s="3">
        <v>86</v>
      </c>
      <c r="U13" s="3">
        <v>168</v>
      </c>
      <c r="V13" s="3">
        <v>20</v>
      </c>
      <c r="W13" s="3">
        <v>119</v>
      </c>
      <c r="X13" s="3">
        <v>0</v>
      </c>
      <c r="Y13" s="3">
        <v>1830</v>
      </c>
      <c r="Z13" s="3">
        <v>0</v>
      </c>
      <c r="AA13" s="3">
        <v>0</v>
      </c>
      <c r="AB13" s="3">
        <v>0</v>
      </c>
      <c r="AC13" s="3">
        <v>79</v>
      </c>
      <c r="AD13" s="3">
        <v>189</v>
      </c>
      <c r="AE13" s="40">
        <f>VLOOKUP(C13,'Salary (2016-2017)'!D13:G477,4,FALSE)</f>
        <v>12000000</v>
      </c>
      <c r="AF13" s="25" t="s">
        <v>1450</v>
      </c>
      <c r="AG13" s="25">
        <v>39.19</v>
      </c>
      <c r="AH13" s="32">
        <f t="shared" si="4"/>
        <v>108051.993</v>
      </c>
      <c r="AI13" s="32">
        <f t="shared" si="5"/>
        <v>43829.736999999994</v>
      </c>
      <c r="AJ13" s="32">
        <f t="shared" si="6"/>
        <v>64222.256000000008</v>
      </c>
      <c r="AK13" s="43">
        <f t="shared" si="7"/>
        <v>23.413144732045208</v>
      </c>
      <c r="AL13" s="41">
        <f t="shared" si="8"/>
        <v>4374.7721472839958</v>
      </c>
      <c r="AM13" s="35">
        <f t="shared" si="9"/>
        <v>186.85111279803064</v>
      </c>
    </row>
    <row r="14" spans="1:39">
      <c r="A14" s="1" t="s">
        <v>1681</v>
      </c>
      <c r="B14" s="1" t="s">
        <v>1680</v>
      </c>
      <c r="C14" s="3" t="s">
        <v>199</v>
      </c>
      <c r="D14" s="3" t="s">
        <v>124</v>
      </c>
      <c r="E14" s="3" t="s">
        <v>61</v>
      </c>
      <c r="F14" s="3">
        <v>81</v>
      </c>
      <c r="G14" s="3">
        <v>2736</v>
      </c>
      <c r="H14" s="3">
        <v>413</v>
      </c>
      <c r="I14" s="3">
        <v>623</v>
      </c>
      <c r="J14" s="27">
        <f t="shared" si="0"/>
        <v>210</v>
      </c>
      <c r="K14" s="3">
        <v>0</v>
      </c>
      <c r="L14" s="3">
        <v>1</v>
      </c>
      <c r="M14" s="3">
        <v>311</v>
      </c>
      <c r="N14" s="3">
        <v>476</v>
      </c>
      <c r="O14" s="27">
        <f t="shared" si="10"/>
        <v>165</v>
      </c>
      <c r="P14" s="3">
        <v>313</v>
      </c>
      <c r="Q14" s="3">
        <v>1035</v>
      </c>
      <c r="R14" s="27">
        <f t="shared" si="2"/>
        <v>722</v>
      </c>
      <c r="S14" s="3">
        <v>98</v>
      </c>
      <c r="T14" s="3">
        <v>50</v>
      </c>
      <c r="U14" s="3">
        <v>148</v>
      </c>
      <c r="V14" s="3">
        <v>214</v>
      </c>
      <c r="W14" s="3">
        <v>246</v>
      </c>
      <c r="X14" s="3">
        <v>5</v>
      </c>
      <c r="Y14" s="3">
        <v>1137</v>
      </c>
      <c r="Z14" s="3">
        <v>9</v>
      </c>
      <c r="AA14" s="3">
        <v>0</v>
      </c>
      <c r="AB14" s="3">
        <v>0</v>
      </c>
      <c r="AC14" s="3">
        <v>81</v>
      </c>
      <c r="AD14" s="3">
        <v>435</v>
      </c>
      <c r="AE14" s="40">
        <f>VLOOKUP(C14,'Salary (2016-2017)'!D14:G478,4,FALSE)</f>
        <v>2121288</v>
      </c>
      <c r="AF14" s="25" t="s">
        <v>45</v>
      </c>
      <c r="AG14" s="25">
        <v>53.896999999999998</v>
      </c>
      <c r="AH14" s="32">
        <f t="shared" si="4"/>
        <v>87414.404999999999</v>
      </c>
      <c r="AI14" s="32">
        <f t="shared" si="5"/>
        <v>23746.474999999999</v>
      </c>
      <c r="AJ14" s="32">
        <f t="shared" si="6"/>
        <v>63667.93</v>
      </c>
      <c r="AK14" s="43">
        <f t="shared" si="7"/>
        <v>23.270442251461986</v>
      </c>
      <c r="AL14" s="41">
        <f t="shared" si="8"/>
        <v>775.32456140350882</v>
      </c>
      <c r="AM14" s="35">
        <f t="shared" si="9"/>
        <v>33.317998559086192</v>
      </c>
    </row>
    <row r="15" spans="1:39">
      <c r="A15" s="1" t="s">
        <v>1668</v>
      </c>
      <c r="B15" s="1" t="s">
        <v>1667</v>
      </c>
      <c r="C15" s="3" t="s">
        <v>121</v>
      </c>
      <c r="D15" s="3" t="s">
        <v>110</v>
      </c>
      <c r="E15" s="3" t="s">
        <v>56</v>
      </c>
      <c r="F15" s="3">
        <v>78</v>
      </c>
      <c r="G15" s="3">
        <v>2731</v>
      </c>
      <c r="H15" s="3">
        <v>606</v>
      </c>
      <c r="I15" s="3">
        <v>1430</v>
      </c>
      <c r="J15" s="27">
        <f t="shared" si="0"/>
        <v>824</v>
      </c>
      <c r="K15" s="3">
        <v>147</v>
      </c>
      <c r="L15" s="3">
        <v>405</v>
      </c>
      <c r="M15" s="3">
        <v>367</v>
      </c>
      <c r="N15" s="3">
        <v>441</v>
      </c>
      <c r="O15" s="27">
        <f t="shared" si="10"/>
        <v>74</v>
      </c>
      <c r="P15" s="3">
        <v>47</v>
      </c>
      <c r="Q15" s="3">
        <v>250</v>
      </c>
      <c r="R15" s="27">
        <f t="shared" si="2"/>
        <v>203</v>
      </c>
      <c r="S15" s="3">
        <v>268</v>
      </c>
      <c r="T15" s="3">
        <v>72</v>
      </c>
      <c r="U15" s="3">
        <v>242</v>
      </c>
      <c r="V15" s="3">
        <v>20</v>
      </c>
      <c r="W15" s="3">
        <v>242</v>
      </c>
      <c r="X15" s="3">
        <v>5</v>
      </c>
      <c r="Y15" s="3">
        <v>1726</v>
      </c>
      <c r="Z15" s="3">
        <v>11</v>
      </c>
      <c r="AA15" s="3">
        <v>0</v>
      </c>
      <c r="AB15" s="3">
        <v>0</v>
      </c>
      <c r="AC15" s="3">
        <v>78</v>
      </c>
      <c r="AD15" s="3">
        <v>-224</v>
      </c>
      <c r="AE15" s="40">
        <f>VLOOKUP(C15,'Salary (2016-2017)'!D15:G479,4,FALSE)</f>
        <v>2223600</v>
      </c>
      <c r="AF15" s="24" t="s">
        <v>1453</v>
      </c>
      <c r="AG15" s="25"/>
      <c r="AH15" s="32">
        <f t="shared" si="4"/>
        <v>95647.124999999985</v>
      </c>
      <c r="AI15" s="32">
        <f t="shared" si="5"/>
        <v>50978.476000000002</v>
      </c>
      <c r="AJ15" s="32">
        <f t="shared" si="6"/>
        <v>44668.648999999983</v>
      </c>
      <c r="AK15" s="43">
        <f t="shared" si="7"/>
        <v>16.356151226656898</v>
      </c>
      <c r="AL15" s="41">
        <f t="shared" si="8"/>
        <v>814.2072500915416</v>
      </c>
      <c r="AM15" s="35">
        <f t="shared" si="9"/>
        <v>49.779880291432157</v>
      </c>
    </row>
    <row r="16" spans="1:39">
      <c r="A16" s="1" t="s">
        <v>1485</v>
      </c>
      <c r="B16" s="1" t="s">
        <v>1484</v>
      </c>
      <c r="C16" s="3" t="s">
        <v>196</v>
      </c>
      <c r="D16" s="3" t="s">
        <v>79</v>
      </c>
      <c r="E16" s="3" t="s">
        <v>59</v>
      </c>
      <c r="F16" s="3">
        <v>75</v>
      </c>
      <c r="G16" s="3">
        <v>2686</v>
      </c>
      <c r="H16" s="3">
        <v>622</v>
      </c>
      <c r="I16" s="3">
        <v>1349</v>
      </c>
      <c r="J16" s="27">
        <f t="shared" ref="J16:J42" si="11">I16-H16</f>
        <v>727</v>
      </c>
      <c r="K16" s="3">
        <v>195</v>
      </c>
      <c r="L16" s="3">
        <v>494</v>
      </c>
      <c r="M16" s="3">
        <v>336</v>
      </c>
      <c r="N16" s="3">
        <v>374</v>
      </c>
      <c r="O16" s="27">
        <f t="shared" ref="O16:O42" si="12">N16-M16</f>
        <v>38</v>
      </c>
      <c r="P16" s="3">
        <v>58</v>
      </c>
      <c r="Q16" s="3">
        <v>495</v>
      </c>
      <c r="R16" s="27">
        <f t="shared" ref="R16:R42" si="13">Q16-P16</f>
        <v>437</v>
      </c>
      <c r="S16" s="3">
        <v>251</v>
      </c>
      <c r="T16" s="3">
        <v>119</v>
      </c>
      <c r="U16" s="3">
        <v>220</v>
      </c>
      <c r="V16" s="3">
        <v>25</v>
      </c>
      <c r="W16" s="3">
        <v>206</v>
      </c>
      <c r="X16" s="3">
        <v>2</v>
      </c>
      <c r="Y16" s="3">
        <v>1775</v>
      </c>
      <c r="Z16" s="3">
        <v>9</v>
      </c>
      <c r="AA16" s="3">
        <v>0</v>
      </c>
      <c r="AB16" s="3">
        <v>0</v>
      </c>
      <c r="AC16" s="3">
        <v>75</v>
      </c>
      <c r="AD16" s="3">
        <v>168</v>
      </c>
      <c r="AE16" s="40">
        <f>VLOOKUP(C16,'Salary (2016-2017)'!D19:G483,4,FALSE)</f>
        <v>18314532</v>
      </c>
      <c r="AF16" s="25" t="s">
        <v>1454</v>
      </c>
      <c r="AG16" s="25"/>
      <c r="AH16" s="32">
        <f t="shared" ref="AH16:AH47" si="14">(H16*$AG$2)+(T16*$AG$3)+(K16*$AG$4)+(M16*$AG$5)+(V16*$AG$6)+(P16*$AG$7)+(S16*$AG$8)+(R16*$AG$9)</f>
        <v>104065.954</v>
      </c>
      <c r="AI16" s="32">
        <f t="shared" ref="AI16:AI47" si="15">(W16*$AG$11)+(O16*$AG$12)+(J16*$AG$13)+(U16*$AG$14)</f>
        <v>44649.771999999997</v>
      </c>
      <c r="AJ16" s="32">
        <f t="shared" ref="AJ16:AJ42" si="16">AH16-AI16</f>
        <v>59416.182000000001</v>
      </c>
      <c r="AK16" s="43">
        <f t="shared" ref="AK16:AK47" si="17">(1/G16)*AJ16</f>
        <v>22.120693224125095</v>
      </c>
      <c r="AL16" s="41">
        <f t="shared" ref="AL16:AL47" si="18">AE16/G16</f>
        <v>6818.5152643335814</v>
      </c>
      <c r="AM16" s="35">
        <f t="shared" ref="AM16:AM43" si="19">AL16/AK16</f>
        <v>308.24148209321157</v>
      </c>
    </row>
    <row r="17" spans="1:39">
      <c r="A17" s="1" t="s">
        <v>1557</v>
      </c>
      <c r="B17" s="1" t="s">
        <v>1556</v>
      </c>
      <c r="C17" s="3" t="s">
        <v>382</v>
      </c>
      <c r="D17" s="3" t="s">
        <v>79</v>
      </c>
      <c r="E17" s="3" t="s">
        <v>86</v>
      </c>
      <c r="F17" s="3">
        <v>82</v>
      </c>
      <c r="G17" s="3">
        <v>2658</v>
      </c>
      <c r="H17" s="3">
        <v>402</v>
      </c>
      <c r="I17" s="3">
        <v>909</v>
      </c>
      <c r="J17" s="27">
        <f t="shared" si="11"/>
        <v>507</v>
      </c>
      <c r="K17" s="3">
        <v>90</v>
      </c>
      <c r="L17" s="3">
        <v>252</v>
      </c>
      <c r="M17" s="3">
        <v>360</v>
      </c>
      <c r="N17" s="3">
        <v>415</v>
      </c>
      <c r="O17" s="27">
        <f t="shared" si="12"/>
        <v>55</v>
      </c>
      <c r="P17" s="3">
        <v>32</v>
      </c>
      <c r="Q17" s="3">
        <v>332</v>
      </c>
      <c r="R17" s="27">
        <f t="shared" si="13"/>
        <v>300</v>
      </c>
      <c r="S17" s="3">
        <v>639</v>
      </c>
      <c r="T17" s="3">
        <v>101</v>
      </c>
      <c r="U17" s="3">
        <v>216</v>
      </c>
      <c r="V17" s="3">
        <v>32</v>
      </c>
      <c r="W17" s="3">
        <v>165</v>
      </c>
      <c r="X17" s="3">
        <v>1</v>
      </c>
      <c r="Y17" s="3">
        <v>1254</v>
      </c>
      <c r="Z17" s="3">
        <v>1</v>
      </c>
      <c r="AA17" s="3">
        <v>0</v>
      </c>
      <c r="AB17" s="3">
        <v>0</v>
      </c>
      <c r="AC17" s="3">
        <v>82</v>
      </c>
      <c r="AD17" s="3">
        <v>49</v>
      </c>
      <c r="AE17" s="40">
        <f>VLOOKUP(C17,'Salary (2016-2017)'!D20:G484,4,FALSE)</f>
        <v>8800000</v>
      </c>
      <c r="AH17" s="32">
        <f t="shared" si="14"/>
        <v>90580.610000000015</v>
      </c>
      <c r="AI17" s="32">
        <f t="shared" si="15"/>
        <v>35449.796999999999</v>
      </c>
      <c r="AJ17" s="32">
        <f t="shared" si="16"/>
        <v>55130.813000000016</v>
      </c>
      <c r="AK17" s="43">
        <f t="shared" si="17"/>
        <v>20.741464635063963</v>
      </c>
      <c r="AL17" s="41">
        <f t="shared" si="18"/>
        <v>3310.7599699021821</v>
      </c>
      <c r="AM17" s="35">
        <f t="shared" si="19"/>
        <v>159.62035604299899</v>
      </c>
    </row>
    <row r="18" spans="1:39">
      <c r="A18" s="1" t="s">
        <v>1801</v>
      </c>
      <c r="B18" s="1" t="s">
        <v>1800</v>
      </c>
      <c r="C18" s="3" t="s">
        <v>172</v>
      </c>
      <c r="D18" s="3" t="s">
        <v>65</v>
      </c>
      <c r="E18" s="3" t="s">
        <v>61</v>
      </c>
      <c r="F18" s="3">
        <v>82</v>
      </c>
      <c r="G18" s="3">
        <v>2655</v>
      </c>
      <c r="H18" s="3">
        <v>332</v>
      </c>
      <c r="I18" s="3">
        <v>660</v>
      </c>
      <c r="J18" s="27">
        <f t="shared" si="11"/>
        <v>328</v>
      </c>
      <c r="K18" s="3">
        <v>16</v>
      </c>
      <c r="L18" s="3">
        <v>42</v>
      </c>
      <c r="M18" s="3">
        <v>136</v>
      </c>
      <c r="N18" s="3">
        <v>167</v>
      </c>
      <c r="O18" s="27">
        <f t="shared" si="12"/>
        <v>31</v>
      </c>
      <c r="P18" s="3">
        <v>187</v>
      </c>
      <c r="Q18" s="3">
        <v>648</v>
      </c>
      <c r="R18" s="27">
        <f t="shared" si="13"/>
        <v>461</v>
      </c>
      <c r="S18" s="3">
        <v>159</v>
      </c>
      <c r="T18" s="3">
        <v>88</v>
      </c>
      <c r="U18" s="3">
        <v>109</v>
      </c>
      <c r="V18" s="3">
        <v>95</v>
      </c>
      <c r="W18" s="3">
        <v>254</v>
      </c>
      <c r="X18" s="3">
        <v>2</v>
      </c>
      <c r="Y18" s="3">
        <v>816</v>
      </c>
      <c r="Z18" s="3">
        <v>3</v>
      </c>
      <c r="AA18" s="3">
        <v>0</v>
      </c>
      <c r="AB18" s="3">
        <v>0</v>
      </c>
      <c r="AC18" s="3">
        <v>82</v>
      </c>
      <c r="AD18" s="3">
        <v>33</v>
      </c>
      <c r="AE18" s="40">
        <f>VLOOKUP(C18,'Salary (2016-2017)'!D21:G485,4,FALSE)</f>
        <v>2348783</v>
      </c>
      <c r="AH18" s="32">
        <f t="shared" si="14"/>
        <v>63809.238000000005</v>
      </c>
      <c r="AI18" s="32">
        <f t="shared" si="15"/>
        <v>23714.11</v>
      </c>
      <c r="AJ18" s="32">
        <f t="shared" si="16"/>
        <v>40095.128000000004</v>
      </c>
      <c r="AK18" s="43">
        <f t="shared" si="17"/>
        <v>15.101743126177025</v>
      </c>
      <c r="AL18" s="41">
        <f t="shared" si="18"/>
        <v>884.66403013182673</v>
      </c>
      <c r="AM18" s="35">
        <f t="shared" si="19"/>
        <v>58.580259427030633</v>
      </c>
    </row>
    <row r="19" spans="1:39">
      <c r="A19" s="1" t="s">
        <v>1530</v>
      </c>
      <c r="B19" s="1" t="s">
        <v>1529</v>
      </c>
      <c r="C19" s="3" t="s">
        <v>388</v>
      </c>
      <c r="D19" s="3" t="s">
        <v>108</v>
      </c>
      <c r="E19" s="3" t="s">
        <v>56</v>
      </c>
      <c r="F19" s="3">
        <v>78</v>
      </c>
      <c r="G19" s="3">
        <v>2645</v>
      </c>
      <c r="H19" s="3">
        <v>644</v>
      </c>
      <c r="I19" s="3">
        <v>1377</v>
      </c>
      <c r="J19" s="27">
        <f t="shared" si="11"/>
        <v>733</v>
      </c>
      <c r="K19" s="3">
        <v>268</v>
      </c>
      <c r="L19" s="3">
        <v>646</v>
      </c>
      <c r="M19" s="3">
        <v>186</v>
      </c>
      <c r="N19" s="3">
        <v>218</v>
      </c>
      <c r="O19" s="27">
        <f t="shared" si="12"/>
        <v>32</v>
      </c>
      <c r="P19" s="3">
        <v>50</v>
      </c>
      <c r="Q19" s="3">
        <v>289</v>
      </c>
      <c r="R19" s="27">
        <f t="shared" si="13"/>
        <v>239</v>
      </c>
      <c r="S19" s="3">
        <v>160</v>
      </c>
      <c r="T19" s="3">
        <v>66</v>
      </c>
      <c r="U19" s="3">
        <v>127</v>
      </c>
      <c r="V19" s="3">
        <v>39</v>
      </c>
      <c r="W19" s="3">
        <v>139</v>
      </c>
      <c r="X19" s="3">
        <v>0</v>
      </c>
      <c r="Y19" s="3">
        <v>1742</v>
      </c>
      <c r="Z19" s="3">
        <v>1</v>
      </c>
      <c r="AA19" s="3">
        <v>0</v>
      </c>
      <c r="AB19" s="3">
        <v>0</v>
      </c>
      <c r="AC19" s="3">
        <v>78</v>
      </c>
      <c r="AD19" s="3">
        <v>800</v>
      </c>
      <c r="AE19" s="40">
        <f>VLOOKUP(C19,'Salary (2016-2017)'!D22:G486,4,FALSE)</f>
        <v>16663575</v>
      </c>
      <c r="AH19" s="32">
        <f t="shared" si="14"/>
        <v>94018.491000000009</v>
      </c>
      <c r="AI19" s="32">
        <f t="shared" si="15"/>
        <v>38601.286999999997</v>
      </c>
      <c r="AJ19" s="32">
        <f t="shared" si="16"/>
        <v>55417.204000000012</v>
      </c>
      <c r="AK19" s="43">
        <f t="shared" si="17"/>
        <v>20.951683931947077</v>
      </c>
      <c r="AL19" s="41">
        <f t="shared" si="18"/>
        <v>6300.0283553875233</v>
      </c>
      <c r="AM19" s="35">
        <f t="shared" si="19"/>
        <v>300.69317463219534</v>
      </c>
    </row>
    <row r="20" spans="1:39">
      <c r="A20" s="1" t="s">
        <v>1734</v>
      </c>
      <c r="B20" s="1" t="s">
        <v>1733</v>
      </c>
      <c r="C20" s="3" t="s">
        <v>163</v>
      </c>
      <c r="D20" s="3" t="s">
        <v>108</v>
      </c>
      <c r="E20" s="3" t="s">
        <v>86</v>
      </c>
      <c r="F20" s="3">
        <v>79</v>
      </c>
      <c r="G20" s="3">
        <v>2636</v>
      </c>
      <c r="H20" s="3">
        <v>675</v>
      </c>
      <c r="I20" s="3">
        <v>1443</v>
      </c>
      <c r="J20" s="27">
        <f t="shared" si="11"/>
        <v>768</v>
      </c>
      <c r="K20" s="3">
        <v>324</v>
      </c>
      <c r="L20" s="3">
        <v>789</v>
      </c>
      <c r="M20" s="3">
        <v>325</v>
      </c>
      <c r="N20" s="3">
        <v>362</v>
      </c>
      <c r="O20" s="27">
        <f t="shared" si="12"/>
        <v>37</v>
      </c>
      <c r="P20" s="3">
        <v>61</v>
      </c>
      <c r="Q20" s="3">
        <v>353</v>
      </c>
      <c r="R20" s="27">
        <f t="shared" si="13"/>
        <v>292</v>
      </c>
      <c r="S20" s="3">
        <v>524</v>
      </c>
      <c r="T20" s="3">
        <v>143</v>
      </c>
      <c r="U20" s="3">
        <v>238</v>
      </c>
      <c r="V20" s="3">
        <v>17</v>
      </c>
      <c r="W20" s="3">
        <v>183</v>
      </c>
      <c r="X20" s="3">
        <v>1</v>
      </c>
      <c r="Y20" s="3">
        <v>1999</v>
      </c>
      <c r="Z20" s="3">
        <v>4</v>
      </c>
      <c r="AA20" s="3">
        <v>0</v>
      </c>
      <c r="AB20" s="3">
        <v>0</v>
      </c>
      <c r="AC20" s="3">
        <v>79</v>
      </c>
      <c r="AD20" s="3">
        <v>1015</v>
      </c>
      <c r="AE20" s="40">
        <f>VLOOKUP(C20,'Salary (2016-2017)'!D23:G487,4,FALSE)</f>
        <v>12112359</v>
      </c>
      <c r="AH20" s="32">
        <f t="shared" si="14"/>
        <v>123212.42599999999</v>
      </c>
      <c r="AI20" s="32">
        <f t="shared" si="15"/>
        <v>46811.614999999998</v>
      </c>
      <c r="AJ20" s="32">
        <f t="shared" si="16"/>
        <v>76400.810999999987</v>
      </c>
      <c r="AK20" s="43">
        <f t="shared" si="17"/>
        <v>28.983615705614564</v>
      </c>
      <c r="AL20" s="41">
        <f t="shared" si="18"/>
        <v>4594.9768588770867</v>
      </c>
      <c r="AM20" s="35">
        <f t="shared" si="19"/>
        <v>158.53704746668203</v>
      </c>
    </row>
    <row r="21" spans="1:39">
      <c r="A21" s="1" t="s">
        <v>1817</v>
      </c>
      <c r="B21" s="1" t="s">
        <v>1798</v>
      </c>
      <c r="C21" s="3" t="s">
        <v>386</v>
      </c>
      <c r="D21" s="3" t="s">
        <v>69</v>
      </c>
      <c r="E21" s="3" t="s">
        <v>86</v>
      </c>
      <c r="F21" s="3">
        <v>76</v>
      </c>
      <c r="G21" s="3">
        <v>2571</v>
      </c>
      <c r="H21" s="3">
        <v>682</v>
      </c>
      <c r="I21" s="3">
        <v>1471</v>
      </c>
      <c r="J21" s="27">
        <f t="shared" si="11"/>
        <v>789</v>
      </c>
      <c r="K21" s="3">
        <v>245</v>
      </c>
      <c r="L21" s="3">
        <v>645</v>
      </c>
      <c r="M21" s="3">
        <v>590</v>
      </c>
      <c r="N21" s="3">
        <v>649</v>
      </c>
      <c r="O21" s="27">
        <f t="shared" si="12"/>
        <v>59</v>
      </c>
      <c r="P21" s="3">
        <v>43</v>
      </c>
      <c r="Q21" s="3">
        <v>206</v>
      </c>
      <c r="R21" s="27">
        <f t="shared" si="13"/>
        <v>163</v>
      </c>
      <c r="S21" s="3">
        <v>449</v>
      </c>
      <c r="T21" s="3">
        <v>69</v>
      </c>
      <c r="U21" s="3">
        <v>208</v>
      </c>
      <c r="V21" s="3">
        <v>12</v>
      </c>
      <c r="W21" s="3">
        <v>167</v>
      </c>
      <c r="X21" s="3">
        <v>0</v>
      </c>
      <c r="Y21" s="3">
        <v>2199</v>
      </c>
      <c r="Z21" s="3">
        <v>14</v>
      </c>
      <c r="AA21" s="3">
        <v>0</v>
      </c>
      <c r="AB21" s="3">
        <v>0</v>
      </c>
      <c r="AC21" s="3">
        <v>76</v>
      </c>
      <c r="AD21" s="3">
        <v>275</v>
      </c>
      <c r="AE21" s="40">
        <f>VLOOKUP(C21,'Salary (2016-2017)'!D27:G491,4,FALSE)</f>
        <v>6587132</v>
      </c>
      <c r="AH21" s="32">
        <f t="shared" si="14"/>
        <v>122751.19199999998</v>
      </c>
      <c r="AI21" s="32">
        <f t="shared" si="15"/>
        <v>46184.913</v>
      </c>
      <c r="AJ21" s="32">
        <f t="shared" si="16"/>
        <v>76566.27899999998</v>
      </c>
      <c r="AK21" s="43">
        <f t="shared" si="17"/>
        <v>29.780738623103844</v>
      </c>
      <c r="AL21" s="41">
        <f t="shared" si="18"/>
        <v>2562.0894593543367</v>
      </c>
      <c r="AM21" s="35">
        <f t="shared" si="19"/>
        <v>86.031763408536563</v>
      </c>
    </row>
    <row r="22" spans="1:39">
      <c r="A22" s="1" t="s">
        <v>1505</v>
      </c>
      <c r="B22" s="1" t="s">
        <v>1504</v>
      </c>
      <c r="C22" s="3" t="s">
        <v>219</v>
      </c>
      <c r="D22" s="3" t="s">
        <v>133</v>
      </c>
      <c r="E22" s="3" t="s">
        <v>59</v>
      </c>
      <c r="F22" s="3">
        <v>82</v>
      </c>
      <c r="G22" s="3">
        <v>2566</v>
      </c>
      <c r="H22" s="3">
        <v>511</v>
      </c>
      <c r="I22" s="3">
        <v>1063</v>
      </c>
      <c r="J22" s="27">
        <f t="shared" si="11"/>
        <v>552</v>
      </c>
      <c r="K22" s="3">
        <v>109</v>
      </c>
      <c r="L22" s="3">
        <v>314</v>
      </c>
      <c r="M22" s="3">
        <v>190</v>
      </c>
      <c r="N22" s="3">
        <v>226</v>
      </c>
      <c r="O22" s="27">
        <f t="shared" si="12"/>
        <v>36</v>
      </c>
      <c r="P22" s="3">
        <v>63</v>
      </c>
      <c r="Q22" s="3">
        <v>416</v>
      </c>
      <c r="R22" s="27">
        <f t="shared" si="13"/>
        <v>353</v>
      </c>
      <c r="S22" s="3">
        <v>141</v>
      </c>
      <c r="T22" s="3">
        <v>60</v>
      </c>
      <c r="U22" s="3">
        <v>93</v>
      </c>
      <c r="V22" s="3">
        <v>39</v>
      </c>
      <c r="W22" s="3">
        <v>133</v>
      </c>
      <c r="X22" s="3">
        <v>0</v>
      </c>
      <c r="Y22" s="3">
        <v>1321</v>
      </c>
      <c r="Z22" s="3">
        <v>3</v>
      </c>
      <c r="AA22" s="3">
        <v>0</v>
      </c>
      <c r="AB22" s="3">
        <v>0</v>
      </c>
      <c r="AC22" s="3">
        <v>48</v>
      </c>
      <c r="AD22" s="3">
        <v>1</v>
      </c>
      <c r="AE22" s="40">
        <f>VLOOKUP(C22,'Salary (2016-2017)'!D29:G493,4,FALSE)</f>
        <v>17200000</v>
      </c>
      <c r="AH22" s="32">
        <f t="shared" si="14"/>
        <v>75754.300999999992</v>
      </c>
      <c r="AI22" s="32">
        <f t="shared" si="15"/>
        <v>29652.718999999997</v>
      </c>
      <c r="AJ22" s="32">
        <f t="shared" si="16"/>
        <v>46101.581999999995</v>
      </c>
      <c r="AK22" s="43">
        <f t="shared" si="17"/>
        <v>17.966321901792671</v>
      </c>
      <c r="AL22" s="41">
        <f t="shared" si="18"/>
        <v>6703.0397505845676</v>
      </c>
      <c r="AM22" s="35">
        <f t="shared" si="19"/>
        <v>373.0891490882027</v>
      </c>
    </row>
    <row r="23" spans="1:39">
      <c r="A23" s="1" t="s">
        <v>1739</v>
      </c>
      <c r="B23" s="1" t="s">
        <v>1650</v>
      </c>
      <c r="C23" s="3" t="s">
        <v>307</v>
      </c>
      <c r="D23" s="3" t="s">
        <v>133</v>
      </c>
      <c r="E23" s="3" t="s">
        <v>47</v>
      </c>
      <c r="F23" s="3">
        <v>79</v>
      </c>
      <c r="G23" s="3">
        <v>2566</v>
      </c>
      <c r="H23" s="3">
        <v>421</v>
      </c>
      <c r="I23" s="3">
        <v>1009</v>
      </c>
      <c r="J23" s="27">
        <f t="shared" si="11"/>
        <v>588</v>
      </c>
      <c r="K23" s="3">
        <v>118</v>
      </c>
      <c r="L23" s="3">
        <v>358</v>
      </c>
      <c r="M23" s="3">
        <v>145</v>
      </c>
      <c r="N23" s="3">
        <v>185</v>
      </c>
      <c r="O23" s="27">
        <f t="shared" si="12"/>
        <v>40</v>
      </c>
      <c r="P23" s="3">
        <v>79</v>
      </c>
      <c r="Q23" s="3">
        <v>369</v>
      </c>
      <c r="R23" s="27">
        <f t="shared" si="13"/>
        <v>290</v>
      </c>
      <c r="S23" s="3">
        <v>160</v>
      </c>
      <c r="T23" s="3">
        <v>52</v>
      </c>
      <c r="U23" s="3">
        <v>87</v>
      </c>
      <c r="V23" s="3">
        <v>25</v>
      </c>
      <c r="W23" s="3">
        <v>168</v>
      </c>
      <c r="X23" s="3">
        <v>2</v>
      </c>
      <c r="Y23" s="3">
        <v>1105</v>
      </c>
      <c r="Z23" s="3">
        <v>6</v>
      </c>
      <c r="AA23" s="3">
        <v>0</v>
      </c>
      <c r="AB23" s="3">
        <v>0</v>
      </c>
      <c r="AC23" s="3">
        <v>79</v>
      </c>
      <c r="AD23" s="3">
        <v>-105</v>
      </c>
      <c r="AE23" s="40">
        <f>VLOOKUP(C23,'Salary (2016-2017)'!D30:G494,4,FALSE)</f>
        <v>4625000</v>
      </c>
      <c r="AH23" s="32">
        <f t="shared" si="14"/>
        <v>65759.715000000011</v>
      </c>
      <c r="AI23" s="32">
        <f t="shared" si="15"/>
        <v>31421.630999999998</v>
      </c>
      <c r="AJ23" s="32">
        <f t="shared" si="16"/>
        <v>34338.084000000017</v>
      </c>
      <c r="AK23" s="43">
        <f t="shared" si="17"/>
        <v>13.38195011691349</v>
      </c>
      <c r="AL23" s="41">
        <f t="shared" si="18"/>
        <v>1802.4162120031176</v>
      </c>
      <c r="AM23" s="35">
        <f t="shared" si="19"/>
        <v>134.69010093865452</v>
      </c>
    </row>
    <row r="24" spans="1:39">
      <c r="A24" s="1" t="s">
        <v>1609</v>
      </c>
      <c r="B24" s="1" t="s">
        <v>1608</v>
      </c>
      <c r="C24" s="3" t="s">
        <v>202</v>
      </c>
      <c r="D24" s="3" t="s">
        <v>105</v>
      </c>
      <c r="E24" s="3" t="s">
        <v>61</v>
      </c>
      <c r="F24" s="3">
        <v>82</v>
      </c>
      <c r="G24" s="3">
        <v>2561</v>
      </c>
      <c r="H24" s="3">
        <v>390</v>
      </c>
      <c r="I24" s="3">
        <v>674</v>
      </c>
      <c r="J24" s="27">
        <f t="shared" si="11"/>
        <v>284</v>
      </c>
      <c r="K24" s="3">
        <v>0</v>
      </c>
      <c r="L24" s="3">
        <v>2</v>
      </c>
      <c r="M24" s="3">
        <v>103</v>
      </c>
      <c r="N24" s="3">
        <v>159</v>
      </c>
      <c r="O24" s="27">
        <f t="shared" si="12"/>
        <v>56</v>
      </c>
      <c r="P24" s="3">
        <v>237</v>
      </c>
      <c r="Q24" s="3">
        <v>844</v>
      </c>
      <c r="R24" s="27">
        <f t="shared" si="13"/>
        <v>607</v>
      </c>
      <c r="S24" s="3">
        <v>123</v>
      </c>
      <c r="T24" s="3">
        <v>37</v>
      </c>
      <c r="U24" s="3">
        <v>118</v>
      </c>
      <c r="V24" s="3">
        <v>66</v>
      </c>
      <c r="W24" s="3">
        <v>213</v>
      </c>
      <c r="X24" s="3">
        <v>1</v>
      </c>
      <c r="Y24" s="3">
        <v>883</v>
      </c>
      <c r="Z24" s="3">
        <v>3</v>
      </c>
      <c r="AA24" s="3">
        <v>0</v>
      </c>
      <c r="AB24" s="3">
        <v>0</v>
      </c>
      <c r="AC24" s="3">
        <v>82</v>
      </c>
      <c r="AD24" s="3">
        <v>202</v>
      </c>
      <c r="AE24" s="40">
        <f>VLOOKUP(C24,'Salary (2016-2017)'!D31:G495,4,FALSE)</f>
        <v>12000000</v>
      </c>
      <c r="AH24" s="32">
        <f t="shared" si="14"/>
        <v>65391.114000000001</v>
      </c>
      <c r="AI24" s="32">
        <f t="shared" si="15"/>
        <v>22272.964</v>
      </c>
      <c r="AJ24" s="32">
        <f t="shared" si="16"/>
        <v>43118.15</v>
      </c>
      <c r="AK24" s="43">
        <f t="shared" si="17"/>
        <v>16.836450605232333</v>
      </c>
      <c r="AL24" s="41">
        <f t="shared" si="18"/>
        <v>4685.6696602889497</v>
      </c>
      <c r="AM24" s="35">
        <f t="shared" si="19"/>
        <v>278.30507570477857</v>
      </c>
    </row>
    <row r="25" spans="1:39">
      <c r="A25" s="1" t="s">
        <v>1677</v>
      </c>
      <c r="B25" s="1" t="s">
        <v>1629</v>
      </c>
      <c r="C25" s="3" t="s">
        <v>395</v>
      </c>
      <c r="D25" s="3" t="s">
        <v>79</v>
      </c>
      <c r="E25" s="3" t="s">
        <v>47</v>
      </c>
      <c r="F25" s="3">
        <v>81</v>
      </c>
      <c r="G25" s="3">
        <v>2541</v>
      </c>
      <c r="H25" s="3">
        <v>444</v>
      </c>
      <c r="I25" s="3">
        <v>870</v>
      </c>
      <c r="J25" s="27">
        <f t="shared" si="11"/>
        <v>426</v>
      </c>
      <c r="K25" s="3">
        <v>40</v>
      </c>
      <c r="L25" s="3">
        <v>117</v>
      </c>
      <c r="M25" s="3">
        <v>245</v>
      </c>
      <c r="N25" s="3">
        <v>303</v>
      </c>
      <c r="O25" s="27">
        <f t="shared" si="12"/>
        <v>58</v>
      </c>
      <c r="P25" s="3">
        <v>138</v>
      </c>
      <c r="Q25" s="3">
        <v>585</v>
      </c>
      <c r="R25" s="27">
        <f t="shared" si="13"/>
        <v>447</v>
      </c>
      <c r="S25" s="3">
        <v>108</v>
      </c>
      <c r="T25" s="3">
        <v>72</v>
      </c>
      <c r="U25" s="3">
        <v>105</v>
      </c>
      <c r="V25" s="3">
        <v>174</v>
      </c>
      <c r="W25" s="3">
        <v>262</v>
      </c>
      <c r="X25" s="3">
        <v>2</v>
      </c>
      <c r="Y25" s="3">
        <v>1173</v>
      </c>
      <c r="Z25" s="3">
        <v>1</v>
      </c>
      <c r="AA25" s="3">
        <v>0</v>
      </c>
      <c r="AB25" s="3">
        <v>0</v>
      </c>
      <c r="AC25" s="3">
        <v>81</v>
      </c>
      <c r="AD25" s="3">
        <v>143</v>
      </c>
      <c r="AE25" s="40">
        <f>VLOOKUP(C25,'Salary (2016-2017)'!D32:G496,4,FALSE)</f>
        <v>2463840</v>
      </c>
      <c r="AH25" s="32">
        <f t="shared" si="14"/>
        <v>78118.353999999992</v>
      </c>
      <c r="AI25" s="32">
        <f t="shared" si="15"/>
        <v>28018.990999999995</v>
      </c>
      <c r="AJ25" s="32">
        <f t="shared" si="16"/>
        <v>50099.362999999998</v>
      </c>
      <c r="AK25" s="43">
        <f t="shared" si="17"/>
        <v>19.716396300669025</v>
      </c>
      <c r="AL25" s="41">
        <f t="shared" si="18"/>
        <v>969.63400236127507</v>
      </c>
      <c r="AM25" s="35">
        <f t="shared" si="19"/>
        <v>49.179068404522432</v>
      </c>
    </row>
    <row r="26" spans="1:39">
      <c r="A26" s="1" t="s">
        <v>1590</v>
      </c>
      <c r="B26" s="1" t="s">
        <v>1952</v>
      </c>
      <c r="C26" s="3" t="s">
        <v>222</v>
      </c>
      <c r="D26" s="3" t="s">
        <v>124</v>
      </c>
      <c r="E26" s="3" t="s">
        <v>59</v>
      </c>
      <c r="F26" s="3">
        <v>73</v>
      </c>
      <c r="G26" s="3">
        <v>2517</v>
      </c>
      <c r="H26" s="3">
        <v>545</v>
      </c>
      <c r="I26" s="3">
        <v>1155</v>
      </c>
      <c r="J26" s="27">
        <f t="shared" si="11"/>
        <v>610</v>
      </c>
      <c r="K26" s="3">
        <v>149</v>
      </c>
      <c r="L26" s="3">
        <v>374</v>
      </c>
      <c r="M26" s="3">
        <v>362</v>
      </c>
      <c r="N26" s="3">
        <v>429</v>
      </c>
      <c r="O26" s="27">
        <f t="shared" si="12"/>
        <v>67</v>
      </c>
      <c r="P26" s="3">
        <v>48</v>
      </c>
      <c r="Q26" s="3">
        <v>394</v>
      </c>
      <c r="R26" s="27">
        <f t="shared" si="13"/>
        <v>346</v>
      </c>
      <c r="S26" s="3">
        <v>252</v>
      </c>
      <c r="T26" s="3">
        <v>73</v>
      </c>
      <c r="U26" s="3">
        <v>140</v>
      </c>
      <c r="V26" s="3">
        <v>20</v>
      </c>
      <c r="W26" s="3">
        <v>117</v>
      </c>
      <c r="X26" s="3">
        <v>0</v>
      </c>
      <c r="Y26" s="3">
        <v>1601</v>
      </c>
      <c r="Z26" s="3">
        <v>0</v>
      </c>
      <c r="AA26" s="3">
        <v>0</v>
      </c>
      <c r="AB26" s="3">
        <v>0</v>
      </c>
      <c r="AC26" s="3">
        <v>73</v>
      </c>
      <c r="AD26" s="3">
        <v>347</v>
      </c>
      <c r="AE26" s="40">
        <f>VLOOKUP(C26,'Salary (2016-2017)'!D37:G501,4,FALSE)</f>
        <v>16073140</v>
      </c>
      <c r="AH26" s="32">
        <f t="shared" si="14"/>
        <v>91917.260000000009</v>
      </c>
      <c r="AI26" s="32">
        <f t="shared" si="15"/>
        <v>34806.934999999998</v>
      </c>
      <c r="AJ26" s="32">
        <f t="shared" si="16"/>
        <v>57110.325000000012</v>
      </c>
      <c r="AK26" s="43">
        <f t="shared" si="17"/>
        <v>22.689839094159719</v>
      </c>
      <c r="AL26" s="41">
        <f t="shared" si="18"/>
        <v>6385.832340087406</v>
      </c>
      <c r="AM26" s="35">
        <f t="shared" si="19"/>
        <v>281.44017741100225</v>
      </c>
    </row>
    <row r="27" spans="1:39">
      <c r="A27" s="1" t="s">
        <v>1611</v>
      </c>
      <c r="B27" s="1" t="s">
        <v>1610</v>
      </c>
      <c r="C27" s="3" t="s">
        <v>364</v>
      </c>
      <c r="D27" s="3" t="s">
        <v>103</v>
      </c>
      <c r="E27" s="3" t="s">
        <v>86</v>
      </c>
      <c r="F27" s="3">
        <v>79</v>
      </c>
      <c r="G27" s="3">
        <v>2488</v>
      </c>
      <c r="H27" s="3">
        <v>548</v>
      </c>
      <c r="I27" s="3">
        <v>1214</v>
      </c>
      <c r="J27" s="27">
        <f t="shared" si="11"/>
        <v>666</v>
      </c>
      <c r="K27" s="3">
        <v>100</v>
      </c>
      <c r="L27" s="3">
        <v>294</v>
      </c>
      <c r="M27" s="3">
        <v>218</v>
      </c>
      <c r="N27" s="3">
        <v>255</v>
      </c>
      <c r="O27" s="27">
        <f t="shared" si="12"/>
        <v>37</v>
      </c>
      <c r="P27" s="3">
        <v>42</v>
      </c>
      <c r="Q27" s="3">
        <v>251</v>
      </c>
      <c r="R27" s="27">
        <f t="shared" si="13"/>
        <v>209</v>
      </c>
      <c r="S27" s="3">
        <v>499</v>
      </c>
      <c r="T27" s="3">
        <v>74</v>
      </c>
      <c r="U27" s="3">
        <v>256</v>
      </c>
      <c r="V27" s="3">
        <v>16</v>
      </c>
      <c r="W27" s="3">
        <v>149</v>
      </c>
      <c r="X27" s="3">
        <v>0</v>
      </c>
      <c r="Y27" s="3">
        <v>1414</v>
      </c>
      <c r="Z27" s="3">
        <v>2</v>
      </c>
      <c r="AA27" s="3">
        <v>0</v>
      </c>
      <c r="AB27" s="3">
        <v>0</v>
      </c>
      <c r="AC27" s="3">
        <v>78</v>
      </c>
      <c r="AD27" s="3">
        <v>-76</v>
      </c>
      <c r="AE27" s="40">
        <f>VLOOKUP(C27,'Salary (2016-2017)'!D40:G504,4,FALSE)</f>
        <v>2708582</v>
      </c>
      <c r="AH27" s="32">
        <f t="shared" si="14"/>
        <v>89105.573999999993</v>
      </c>
      <c r="AI27" s="32">
        <f t="shared" si="15"/>
        <v>43200.464999999997</v>
      </c>
      <c r="AJ27" s="32">
        <f t="shared" si="16"/>
        <v>45905.108999999997</v>
      </c>
      <c r="AK27" s="43">
        <f t="shared" si="17"/>
        <v>18.450606511254019</v>
      </c>
      <c r="AL27" s="41">
        <f t="shared" si="18"/>
        <v>1088.6583601286175</v>
      </c>
      <c r="AM27" s="35">
        <f t="shared" si="19"/>
        <v>59.003933527311744</v>
      </c>
    </row>
    <row r="28" spans="1:39">
      <c r="A28" s="1" t="s">
        <v>1564</v>
      </c>
      <c r="B28" s="1" t="s">
        <v>1563</v>
      </c>
      <c r="C28" s="3" t="s">
        <v>207</v>
      </c>
      <c r="D28" s="3" t="s">
        <v>108</v>
      </c>
      <c r="E28" s="3" t="s">
        <v>47</v>
      </c>
      <c r="F28" s="3">
        <v>76</v>
      </c>
      <c r="G28" s="3">
        <v>2474</v>
      </c>
      <c r="H28" s="3">
        <v>272</v>
      </c>
      <c r="I28" s="3">
        <v>653</v>
      </c>
      <c r="J28" s="27">
        <f t="shared" si="11"/>
        <v>381</v>
      </c>
      <c r="K28" s="3">
        <v>81</v>
      </c>
      <c r="L28" s="3">
        <v>264</v>
      </c>
      <c r="M28" s="3">
        <v>151</v>
      </c>
      <c r="N28" s="3">
        <v>213</v>
      </c>
      <c r="O28" s="27">
        <f t="shared" si="12"/>
        <v>62</v>
      </c>
      <c r="P28" s="3">
        <v>99</v>
      </c>
      <c r="Q28" s="3">
        <v>599</v>
      </c>
      <c r="R28" s="27">
        <f t="shared" si="13"/>
        <v>500</v>
      </c>
      <c r="S28" s="3">
        <v>531</v>
      </c>
      <c r="T28" s="3">
        <v>155</v>
      </c>
      <c r="U28" s="3">
        <v>184</v>
      </c>
      <c r="V28" s="3">
        <v>106</v>
      </c>
      <c r="W28" s="3">
        <v>217</v>
      </c>
      <c r="X28" s="3">
        <v>2</v>
      </c>
      <c r="Y28" s="3">
        <v>776</v>
      </c>
      <c r="Z28" s="3">
        <v>15</v>
      </c>
      <c r="AA28" s="3">
        <v>0</v>
      </c>
      <c r="AB28" s="3">
        <v>0</v>
      </c>
      <c r="AC28" s="3">
        <v>76</v>
      </c>
      <c r="AD28" s="3">
        <v>819</v>
      </c>
      <c r="AE28" s="40">
        <f>VLOOKUP(C28,'Salary (2016-2017)'!D42:G506,4,FALSE)</f>
        <v>15330435</v>
      </c>
      <c r="AH28" s="32">
        <f t="shared" si="14"/>
        <v>76788.40400000001</v>
      </c>
      <c r="AI28" s="32">
        <f t="shared" si="15"/>
        <v>29820.838</v>
      </c>
      <c r="AJ28" s="32">
        <f t="shared" si="16"/>
        <v>46967.566000000006</v>
      </c>
      <c r="AK28" s="43">
        <f t="shared" si="17"/>
        <v>18.984464834276476</v>
      </c>
      <c r="AL28" s="41">
        <f t="shared" si="18"/>
        <v>6196.6188358932905</v>
      </c>
      <c r="AM28" s="35">
        <f t="shared" si="19"/>
        <v>326.40471511766225</v>
      </c>
    </row>
    <row r="29" spans="1:39">
      <c r="A29" s="1" t="s">
        <v>1575</v>
      </c>
      <c r="B29" s="1" t="s">
        <v>1574</v>
      </c>
      <c r="C29" s="3" t="s">
        <v>358</v>
      </c>
      <c r="D29" s="3" t="s">
        <v>65</v>
      </c>
      <c r="E29" s="3" t="s">
        <v>86</v>
      </c>
      <c r="F29" s="3">
        <v>75</v>
      </c>
      <c r="G29" s="3">
        <v>2467</v>
      </c>
      <c r="H29" s="3">
        <v>261</v>
      </c>
      <c r="I29" s="3">
        <v>649</v>
      </c>
      <c r="J29" s="27">
        <f t="shared" si="11"/>
        <v>388</v>
      </c>
      <c r="K29" s="3">
        <v>60</v>
      </c>
      <c r="L29" s="3">
        <v>196</v>
      </c>
      <c r="M29" s="3">
        <v>254</v>
      </c>
      <c r="N29" s="3">
        <v>285</v>
      </c>
      <c r="O29" s="27">
        <f t="shared" si="12"/>
        <v>31</v>
      </c>
      <c r="P29" s="3">
        <v>69</v>
      </c>
      <c r="Q29" s="3">
        <v>307</v>
      </c>
      <c r="R29" s="27">
        <f t="shared" si="13"/>
        <v>238</v>
      </c>
      <c r="S29" s="3">
        <v>680</v>
      </c>
      <c r="T29" s="3">
        <v>127</v>
      </c>
      <c r="U29" s="3">
        <v>196</v>
      </c>
      <c r="V29" s="3">
        <v>10</v>
      </c>
      <c r="W29" s="3">
        <v>202</v>
      </c>
      <c r="X29" s="3">
        <v>1</v>
      </c>
      <c r="Y29" s="3">
        <v>836</v>
      </c>
      <c r="Z29" s="3">
        <v>0</v>
      </c>
      <c r="AA29" s="3">
        <v>0</v>
      </c>
      <c r="AB29" s="3">
        <v>0</v>
      </c>
      <c r="AC29" s="3">
        <v>75</v>
      </c>
      <c r="AD29" s="3">
        <v>-9</v>
      </c>
      <c r="AE29" s="40">
        <f>VLOOKUP(C29,'Salary (2016-2017)'!D43:G507,4,FALSE)</f>
        <v>13550000</v>
      </c>
      <c r="AH29" s="32">
        <f t="shared" si="14"/>
        <v>74448.114999999991</v>
      </c>
      <c r="AI29" s="32">
        <f t="shared" si="15"/>
        <v>29861.500999999997</v>
      </c>
      <c r="AJ29" s="32">
        <f t="shared" si="16"/>
        <v>44586.613999999994</v>
      </c>
      <c r="AK29" s="43">
        <f t="shared" si="17"/>
        <v>18.073211998378596</v>
      </c>
      <c r="AL29" s="41">
        <f t="shared" si="18"/>
        <v>5492.5010133765709</v>
      </c>
      <c r="AM29" s="35">
        <f t="shared" si="19"/>
        <v>303.90287093790079</v>
      </c>
    </row>
    <row r="30" spans="1:39">
      <c r="A30" s="1" t="s">
        <v>1559</v>
      </c>
      <c r="B30" s="1" t="s">
        <v>1558</v>
      </c>
      <c r="C30" s="3" t="s">
        <v>272</v>
      </c>
      <c r="D30" s="3" t="s">
        <v>92</v>
      </c>
      <c r="E30" s="3" t="s">
        <v>56</v>
      </c>
      <c r="F30" s="3">
        <v>77</v>
      </c>
      <c r="G30" s="3">
        <v>2459</v>
      </c>
      <c r="H30" s="3">
        <v>321</v>
      </c>
      <c r="I30" s="3">
        <v>706</v>
      </c>
      <c r="J30" s="27">
        <f t="shared" si="11"/>
        <v>385</v>
      </c>
      <c r="K30" s="3">
        <v>108</v>
      </c>
      <c r="L30" s="3">
        <v>268</v>
      </c>
      <c r="M30" s="3">
        <v>85</v>
      </c>
      <c r="N30" s="3">
        <v>98</v>
      </c>
      <c r="O30" s="27">
        <f t="shared" si="12"/>
        <v>13</v>
      </c>
      <c r="P30" s="3">
        <v>54</v>
      </c>
      <c r="Q30" s="3">
        <v>260</v>
      </c>
      <c r="R30" s="27">
        <f t="shared" si="13"/>
        <v>206</v>
      </c>
      <c r="S30" s="3">
        <v>179</v>
      </c>
      <c r="T30" s="3">
        <v>81</v>
      </c>
      <c r="U30" s="3">
        <v>69</v>
      </c>
      <c r="V30" s="3">
        <v>22</v>
      </c>
      <c r="W30" s="3">
        <v>141</v>
      </c>
      <c r="X30" s="3">
        <v>1</v>
      </c>
      <c r="Y30" s="3">
        <v>835</v>
      </c>
      <c r="Z30" s="3">
        <v>2</v>
      </c>
      <c r="AA30" s="3">
        <v>0</v>
      </c>
      <c r="AB30" s="3">
        <v>0</v>
      </c>
      <c r="AC30" s="3">
        <v>74</v>
      </c>
      <c r="AD30" s="3">
        <v>-233</v>
      </c>
      <c r="AE30" s="40">
        <f>VLOOKUP(C30,'Salary (2016-2017)'!D45:G509,4,FALSE)</f>
        <v>11242000</v>
      </c>
      <c r="AH30" s="32">
        <f t="shared" si="14"/>
        <v>53729.612999999998</v>
      </c>
      <c r="AI30" s="32">
        <f t="shared" si="15"/>
        <v>21489.759999999998</v>
      </c>
      <c r="AJ30" s="32">
        <f t="shared" si="16"/>
        <v>32239.852999999999</v>
      </c>
      <c r="AK30" s="43">
        <f t="shared" si="17"/>
        <v>13.110960959739732</v>
      </c>
      <c r="AL30" s="41">
        <f t="shared" si="18"/>
        <v>4571.7771451809676</v>
      </c>
      <c r="AM30" s="35">
        <f t="shared" si="19"/>
        <v>348.69886038252093</v>
      </c>
    </row>
    <row r="31" spans="1:39">
      <c r="A31" s="1" t="s">
        <v>1603</v>
      </c>
      <c r="B31" s="1" t="s">
        <v>1602</v>
      </c>
      <c r="C31" s="3" t="s">
        <v>235</v>
      </c>
      <c r="D31" s="3" t="s">
        <v>84</v>
      </c>
      <c r="E31" s="3" t="s">
        <v>47</v>
      </c>
      <c r="F31" s="3">
        <v>79</v>
      </c>
      <c r="G31" s="3">
        <v>2423</v>
      </c>
      <c r="H31" s="3">
        <v>471</v>
      </c>
      <c r="I31" s="3">
        <v>983</v>
      </c>
      <c r="J31" s="27">
        <f t="shared" si="11"/>
        <v>512</v>
      </c>
      <c r="K31" s="3">
        <v>124</v>
      </c>
      <c r="L31" s="3">
        <v>318</v>
      </c>
      <c r="M31" s="3">
        <v>107</v>
      </c>
      <c r="N31" s="3">
        <v>125</v>
      </c>
      <c r="O31" s="27">
        <f t="shared" si="12"/>
        <v>18</v>
      </c>
      <c r="P31" s="3">
        <v>129</v>
      </c>
      <c r="Q31" s="3">
        <v>537</v>
      </c>
      <c r="R31" s="27">
        <f t="shared" si="13"/>
        <v>408</v>
      </c>
      <c r="S31" s="3">
        <v>74</v>
      </c>
      <c r="T31" s="3">
        <v>41</v>
      </c>
      <c r="U31" s="3">
        <v>105</v>
      </c>
      <c r="V31" s="3">
        <v>124</v>
      </c>
      <c r="W31" s="3">
        <v>215</v>
      </c>
      <c r="X31" s="3">
        <v>2</v>
      </c>
      <c r="Y31" s="3">
        <v>1173</v>
      </c>
      <c r="Z31" s="3">
        <v>6</v>
      </c>
      <c r="AA31" s="3">
        <v>0</v>
      </c>
      <c r="AB31" s="3">
        <v>0</v>
      </c>
      <c r="AC31" s="3">
        <v>79</v>
      </c>
      <c r="AD31" s="3">
        <v>-142</v>
      </c>
      <c r="AE31" s="40">
        <f>VLOOKUP(C31,'Salary (2016-2017)'!D47:G511,4,FALSE)</f>
        <v>12250000</v>
      </c>
      <c r="AH31" s="32">
        <f t="shared" si="14"/>
        <v>72585.294000000009</v>
      </c>
      <c r="AI31" s="32">
        <f t="shared" si="15"/>
        <v>29778.512999999999</v>
      </c>
      <c r="AJ31" s="32">
        <f t="shared" si="16"/>
        <v>42806.78100000001</v>
      </c>
      <c r="AK31" s="43">
        <f t="shared" si="17"/>
        <v>17.66685142385473</v>
      </c>
      <c r="AL31" s="41">
        <f t="shared" si="18"/>
        <v>5055.7160544779199</v>
      </c>
      <c r="AM31" s="35">
        <f t="shared" si="19"/>
        <v>286.1696141085684</v>
      </c>
    </row>
    <row r="32" spans="1:39">
      <c r="A32" s="1" t="s">
        <v>1687</v>
      </c>
      <c r="B32" s="1" t="s">
        <v>1686</v>
      </c>
      <c r="C32" s="3" t="s">
        <v>339</v>
      </c>
      <c r="D32" s="3" t="s">
        <v>64</v>
      </c>
      <c r="E32" s="3" t="s">
        <v>86</v>
      </c>
      <c r="F32" s="3">
        <v>82</v>
      </c>
      <c r="G32" s="3">
        <v>2412</v>
      </c>
      <c r="H32" s="3">
        <v>430</v>
      </c>
      <c r="I32" s="3">
        <v>910</v>
      </c>
      <c r="J32" s="27">
        <f t="shared" si="11"/>
        <v>480</v>
      </c>
      <c r="K32" s="3">
        <v>40</v>
      </c>
      <c r="L32" s="3">
        <v>146</v>
      </c>
      <c r="M32" s="3">
        <v>146</v>
      </c>
      <c r="N32" s="3">
        <v>211</v>
      </c>
      <c r="O32" s="27">
        <f t="shared" si="12"/>
        <v>65</v>
      </c>
      <c r="P32" s="3">
        <v>90</v>
      </c>
      <c r="Q32" s="3">
        <v>390</v>
      </c>
      <c r="R32" s="27">
        <f t="shared" si="13"/>
        <v>300</v>
      </c>
      <c r="S32" s="3">
        <v>529</v>
      </c>
      <c r="T32" s="3">
        <v>86</v>
      </c>
      <c r="U32" s="3">
        <v>179</v>
      </c>
      <c r="V32" s="3">
        <v>40</v>
      </c>
      <c r="W32" s="3">
        <v>177</v>
      </c>
      <c r="X32" s="3">
        <v>1</v>
      </c>
      <c r="Y32" s="3">
        <v>1046</v>
      </c>
      <c r="Z32" s="3">
        <v>2</v>
      </c>
      <c r="AA32" s="3">
        <v>0</v>
      </c>
      <c r="AB32" s="3">
        <v>0</v>
      </c>
      <c r="AC32" s="3">
        <v>58</v>
      </c>
      <c r="AD32" s="3">
        <v>-147</v>
      </c>
      <c r="AE32" s="40">
        <f>VLOOKUP(C32,'Salary (2016-2017)'!D48:G512,4,FALSE)</f>
        <v>2613600</v>
      </c>
      <c r="AH32" s="32">
        <f t="shared" si="14"/>
        <v>78337.024999999994</v>
      </c>
      <c r="AI32" s="32">
        <f t="shared" si="15"/>
        <v>32804.475999999995</v>
      </c>
      <c r="AJ32" s="32">
        <f t="shared" si="16"/>
        <v>45532.548999999999</v>
      </c>
      <c r="AK32" s="43">
        <f t="shared" si="17"/>
        <v>18.877507877280266</v>
      </c>
      <c r="AL32" s="41">
        <f t="shared" si="18"/>
        <v>1083.5820895522388</v>
      </c>
      <c r="AM32" s="35">
        <f t="shared" si="19"/>
        <v>57.400695928532357</v>
      </c>
    </row>
    <row r="33" spans="1:39">
      <c r="A33" s="1" t="s">
        <v>1739</v>
      </c>
      <c r="B33" s="1" t="s">
        <v>1738</v>
      </c>
      <c r="C33" s="3" t="s">
        <v>372</v>
      </c>
      <c r="D33" s="3" t="s">
        <v>69</v>
      </c>
      <c r="E33" s="3" t="s">
        <v>86</v>
      </c>
      <c r="F33" s="3">
        <v>79</v>
      </c>
      <c r="G33" s="3">
        <v>2403</v>
      </c>
      <c r="H33" s="3">
        <v>269</v>
      </c>
      <c r="I33" s="3">
        <v>748</v>
      </c>
      <c r="J33" s="27">
        <f t="shared" si="11"/>
        <v>479</v>
      </c>
      <c r="K33" s="3">
        <v>94</v>
      </c>
      <c r="L33" s="3">
        <v>331</v>
      </c>
      <c r="M33" s="3">
        <v>203</v>
      </c>
      <c r="N33" s="3">
        <v>250</v>
      </c>
      <c r="O33" s="27">
        <f t="shared" si="12"/>
        <v>47</v>
      </c>
      <c r="P33" s="3">
        <v>78</v>
      </c>
      <c r="Q33" s="3">
        <v>306</v>
      </c>
      <c r="R33" s="27">
        <f t="shared" si="13"/>
        <v>228</v>
      </c>
      <c r="S33" s="3">
        <v>365</v>
      </c>
      <c r="T33" s="3">
        <v>124</v>
      </c>
      <c r="U33" s="3">
        <v>159</v>
      </c>
      <c r="V33" s="3">
        <v>33</v>
      </c>
      <c r="W33" s="3">
        <v>192</v>
      </c>
      <c r="X33" s="3">
        <v>0</v>
      </c>
      <c r="Y33" s="3">
        <v>835</v>
      </c>
      <c r="Z33" s="3">
        <v>9</v>
      </c>
      <c r="AA33" s="3">
        <v>0</v>
      </c>
      <c r="AB33" s="3">
        <v>0</v>
      </c>
      <c r="AC33" s="3">
        <v>24</v>
      </c>
      <c r="AD33" s="3">
        <v>131</v>
      </c>
      <c r="AE33" s="40">
        <f>VLOOKUP(C33,'Salary (2016-2017)'!D50:G514,4,FALSE)</f>
        <v>3578880</v>
      </c>
      <c r="AH33" s="32">
        <f t="shared" si="14"/>
        <v>64528.101999999992</v>
      </c>
      <c r="AI33" s="32">
        <f t="shared" si="15"/>
        <v>31583.317999999999</v>
      </c>
      <c r="AJ33" s="32">
        <f t="shared" si="16"/>
        <v>32944.783999999992</v>
      </c>
      <c r="AK33" s="43">
        <f t="shared" si="17"/>
        <v>13.709856013316685</v>
      </c>
      <c r="AL33" s="41">
        <f t="shared" si="18"/>
        <v>1489.3383270911361</v>
      </c>
      <c r="AM33" s="35">
        <f t="shared" si="19"/>
        <v>108.63267459880753</v>
      </c>
    </row>
    <row r="34" spans="1:39">
      <c r="A34" s="1" t="s">
        <v>1532</v>
      </c>
      <c r="B34" s="1" t="s">
        <v>1531</v>
      </c>
      <c r="C34" s="3" t="s">
        <v>60</v>
      </c>
      <c r="D34" s="3" t="s">
        <v>55</v>
      </c>
      <c r="E34" s="3" t="s">
        <v>61</v>
      </c>
      <c r="F34" s="3">
        <v>80</v>
      </c>
      <c r="G34" s="3">
        <v>2390</v>
      </c>
      <c r="H34" s="3">
        <v>374</v>
      </c>
      <c r="I34" s="3">
        <v>654</v>
      </c>
      <c r="J34" s="27">
        <f t="shared" si="11"/>
        <v>280</v>
      </c>
      <c r="K34" s="3">
        <v>0</v>
      </c>
      <c r="L34" s="3">
        <v>2</v>
      </c>
      <c r="M34" s="3">
        <v>157</v>
      </c>
      <c r="N34" s="3">
        <v>257</v>
      </c>
      <c r="O34" s="27">
        <f t="shared" si="12"/>
        <v>100</v>
      </c>
      <c r="P34" s="3">
        <v>281</v>
      </c>
      <c r="Q34" s="3">
        <v>612</v>
      </c>
      <c r="R34" s="27">
        <f t="shared" si="13"/>
        <v>331</v>
      </c>
      <c r="S34" s="3">
        <v>86</v>
      </c>
      <c r="T34" s="3">
        <v>87</v>
      </c>
      <c r="U34" s="3">
        <v>147</v>
      </c>
      <c r="V34" s="3">
        <v>79</v>
      </c>
      <c r="W34" s="3">
        <v>195</v>
      </c>
      <c r="X34" s="3">
        <v>1</v>
      </c>
      <c r="Y34" s="3">
        <v>905</v>
      </c>
      <c r="Z34" s="3">
        <v>5</v>
      </c>
      <c r="AA34" s="3">
        <v>0</v>
      </c>
      <c r="AB34" s="3">
        <v>0</v>
      </c>
      <c r="AC34" s="3">
        <v>80</v>
      </c>
      <c r="AD34" s="3">
        <v>195</v>
      </c>
      <c r="AE34" s="40">
        <f>VLOOKUP(C34,'Salary (2016-2017)'!D52:G516,4,FALSE)</f>
        <v>3140517</v>
      </c>
      <c r="AH34" s="32">
        <f t="shared" si="14"/>
        <v>66132.683000000005</v>
      </c>
      <c r="AI34" s="32">
        <f t="shared" si="15"/>
        <v>24254.089</v>
      </c>
      <c r="AJ34" s="32">
        <f t="shared" si="16"/>
        <v>41878.594000000005</v>
      </c>
      <c r="AK34" s="43">
        <f t="shared" si="17"/>
        <v>17.522424267782426</v>
      </c>
      <c r="AL34" s="41">
        <f t="shared" si="18"/>
        <v>1314.023849372385</v>
      </c>
      <c r="AM34" s="35">
        <f t="shared" si="19"/>
        <v>74.990984654355884</v>
      </c>
    </row>
    <row r="35" spans="1:39">
      <c r="A35" s="1" t="s">
        <v>1511</v>
      </c>
      <c r="B35" s="1" t="s">
        <v>1836</v>
      </c>
      <c r="C35" s="3" t="s">
        <v>354</v>
      </c>
      <c r="D35" s="3" t="s">
        <v>55</v>
      </c>
      <c r="E35" s="3" t="s">
        <v>56</v>
      </c>
      <c r="F35" s="3">
        <v>79</v>
      </c>
      <c r="G35" s="3">
        <v>2380</v>
      </c>
      <c r="H35" s="3">
        <v>215</v>
      </c>
      <c r="I35" s="3">
        <v>463</v>
      </c>
      <c r="J35" s="27">
        <f t="shared" si="11"/>
        <v>248</v>
      </c>
      <c r="K35" s="3">
        <v>45</v>
      </c>
      <c r="L35" s="3">
        <v>183</v>
      </c>
      <c r="M35" s="3">
        <v>47</v>
      </c>
      <c r="N35" s="3">
        <v>111</v>
      </c>
      <c r="O35" s="27">
        <f t="shared" si="12"/>
        <v>64</v>
      </c>
      <c r="P35" s="3">
        <v>98</v>
      </c>
      <c r="Q35" s="3">
        <v>402</v>
      </c>
      <c r="R35" s="27">
        <f t="shared" si="13"/>
        <v>304</v>
      </c>
      <c r="S35" s="3">
        <v>79</v>
      </c>
      <c r="T35" s="3">
        <v>94</v>
      </c>
      <c r="U35" s="3">
        <v>51</v>
      </c>
      <c r="V35" s="3">
        <v>81</v>
      </c>
      <c r="W35" s="3">
        <v>204</v>
      </c>
      <c r="X35" s="3">
        <v>2</v>
      </c>
      <c r="Y35" s="3">
        <v>522</v>
      </c>
      <c r="Z35" s="3">
        <v>1</v>
      </c>
      <c r="AA35" s="3">
        <v>0</v>
      </c>
      <c r="AB35" s="3">
        <v>0</v>
      </c>
      <c r="AC35" s="3">
        <v>79</v>
      </c>
      <c r="AD35" s="3">
        <v>145</v>
      </c>
      <c r="AE35" s="40">
        <f>VLOOKUP(C35,'Salary (2016-2017)'!D53:G517,4,FALSE)</f>
        <v>2183072</v>
      </c>
      <c r="AH35" s="32">
        <f t="shared" si="14"/>
        <v>42293.168999999994</v>
      </c>
      <c r="AI35" s="32">
        <f t="shared" si="15"/>
        <v>17257.186999999998</v>
      </c>
      <c r="AJ35" s="32">
        <f t="shared" si="16"/>
        <v>25035.981999999996</v>
      </c>
      <c r="AK35" s="43">
        <f t="shared" si="17"/>
        <v>10.519320168067226</v>
      </c>
      <c r="AL35" s="41">
        <f t="shared" si="18"/>
        <v>917.25714285714287</v>
      </c>
      <c r="AM35" s="35">
        <f t="shared" si="19"/>
        <v>87.1973785569905</v>
      </c>
    </row>
    <row r="36" spans="1:39">
      <c r="A36" s="1" t="s">
        <v>1955</v>
      </c>
      <c r="B36" s="1" t="s">
        <v>1683</v>
      </c>
      <c r="C36" s="3" t="s">
        <v>227</v>
      </c>
      <c r="D36" s="3" t="s">
        <v>71</v>
      </c>
      <c r="E36" s="3" t="s">
        <v>59</v>
      </c>
      <c r="F36" s="3">
        <v>80</v>
      </c>
      <c r="G36" s="3">
        <v>2374</v>
      </c>
      <c r="H36" s="3">
        <v>183</v>
      </c>
      <c r="I36" s="3">
        <v>476</v>
      </c>
      <c r="J36" s="27">
        <f t="shared" si="11"/>
        <v>293</v>
      </c>
      <c r="K36" s="3">
        <v>94</v>
      </c>
      <c r="L36" s="3">
        <v>270</v>
      </c>
      <c r="M36" s="3">
        <v>103</v>
      </c>
      <c r="N36" s="3">
        <v>128</v>
      </c>
      <c r="O36" s="27">
        <f t="shared" si="12"/>
        <v>25</v>
      </c>
      <c r="P36" s="3">
        <v>50</v>
      </c>
      <c r="Q36" s="3">
        <v>303</v>
      </c>
      <c r="R36" s="27">
        <f t="shared" si="13"/>
        <v>253</v>
      </c>
      <c r="S36" s="3">
        <v>141</v>
      </c>
      <c r="T36" s="3">
        <v>72</v>
      </c>
      <c r="U36" s="3">
        <v>82</v>
      </c>
      <c r="V36" s="3">
        <v>31</v>
      </c>
      <c r="W36" s="3">
        <v>182</v>
      </c>
      <c r="X36" s="3">
        <v>0</v>
      </c>
      <c r="Y36" s="3">
        <v>563</v>
      </c>
      <c r="Z36" s="3">
        <v>1</v>
      </c>
      <c r="AA36" s="3">
        <v>0</v>
      </c>
      <c r="AB36" s="3">
        <v>0</v>
      </c>
      <c r="AC36" s="3">
        <v>71</v>
      </c>
      <c r="AD36" s="3">
        <v>5</v>
      </c>
      <c r="AE36" s="40">
        <f>VLOOKUP(C36,'Salary (2016-2017)'!D54:G518,4,FALSE)</f>
        <v>11241218</v>
      </c>
      <c r="AH36" s="32">
        <f t="shared" si="14"/>
        <v>41077.024999999994</v>
      </c>
      <c r="AI36" s="32">
        <f t="shared" si="15"/>
        <v>19530.167000000001</v>
      </c>
      <c r="AJ36" s="32">
        <f t="shared" si="16"/>
        <v>21546.857999999993</v>
      </c>
      <c r="AK36" s="43">
        <f t="shared" si="17"/>
        <v>9.0761828138163398</v>
      </c>
      <c r="AL36" s="41">
        <f t="shared" si="18"/>
        <v>4735.1381634372365</v>
      </c>
      <c r="AM36" s="35">
        <f t="shared" si="19"/>
        <v>521.71031154519164</v>
      </c>
    </row>
    <row r="37" spans="1:39">
      <c r="A37" s="1" t="s">
        <v>1651</v>
      </c>
      <c r="B37" s="1" t="s">
        <v>1650</v>
      </c>
      <c r="C37" s="3" t="s">
        <v>308</v>
      </c>
      <c r="D37" s="3" t="s">
        <v>105</v>
      </c>
      <c r="E37" s="3" t="s">
        <v>47</v>
      </c>
      <c r="F37" s="3">
        <v>76</v>
      </c>
      <c r="G37" s="3">
        <v>2371</v>
      </c>
      <c r="H37" s="3">
        <v>406</v>
      </c>
      <c r="I37" s="3">
        <v>887</v>
      </c>
      <c r="J37" s="27">
        <f t="shared" si="11"/>
        <v>481</v>
      </c>
      <c r="K37" s="3">
        <v>71</v>
      </c>
      <c r="L37" s="3">
        <v>196</v>
      </c>
      <c r="M37" s="3">
        <v>180</v>
      </c>
      <c r="N37" s="3">
        <v>215</v>
      </c>
      <c r="O37" s="27">
        <f t="shared" si="12"/>
        <v>35</v>
      </c>
      <c r="P37" s="3">
        <v>108</v>
      </c>
      <c r="Q37" s="3">
        <v>492</v>
      </c>
      <c r="R37" s="27">
        <f t="shared" si="13"/>
        <v>384</v>
      </c>
      <c r="S37" s="3">
        <v>127</v>
      </c>
      <c r="T37" s="3">
        <v>82</v>
      </c>
      <c r="U37" s="3">
        <v>130</v>
      </c>
      <c r="V37" s="3">
        <v>44</v>
      </c>
      <c r="W37" s="3">
        <v>254</v>
      </c>
      <c r="X37" s="3">
        <v>4</v>
      </c>
      <c r="Y37" s="3">
        <v>1063</v>
      </c>
      <c r="Z37" s="3">
        <v>11</v>
      </c>
      <c r="AA37" s="3">
        <v>0</v>
      </c>
      <c r="AB37" s="3">
        <v>0</v>
      </c>
      <c r="AC37" s="3">
        <v>76</v>
      </c>
      <c r="AD37" s="3">
        <v>179</v>
      </c>
      <c r="AE37" s="40">
        <f>VLOOKUP(C37,'Salary (2016-2017)'!D55:G519,4,FALSE)</f>
        <v>7400000</v>
      </c>
      <c r="AH37" s="32">
        <f t="shared" si="14"/>
        <v>67414.207999999999</v>
      </c>
      <c r="AI37" s="32">
        <f t="shared" si="15"/>
        <v>30922.381000000001</v>
      </c>
      <c r="AJ37" s="32">
        <f t="shared" si="16"/>
        <v>36491.826999999997</v>
      </c>
      <c r="AK37" s="43">
        <f t="shared" si="17"/>
        <v>15.390901307465203</v>
      </c>
      <c r="AL37" s="41">
        <f t="shared" si="18"/>
        <v>3121.0459721636439</v>
      </c>
      <c r="AM37" s="35">
        <f t="shared" si="19"/>
        <v>202.78513322996957</v>
      </c>
    </row>
    <row r="38" spans="1:39">
      <c r="A38" s="1" t="s">
        <v>1623</v>
      </c>
      <c r="B38" s="1" t="s">
        <v>1622</v>
      </c>
      <c r="C38" s="3" t="s">
        <v>377</v>
      </c>
      <c r="D38" s="3" t="s">
        <v>81</v>
      </c>
      <c r="E38" s="3" t="s">
        <v>59</v>
      </c>
      <c r="F38" s="3">
        <v>80</v>
      </c>
      <c r="G38" s="3">
        <v>2335</v>
      </c>
      <c r="H38" s="3">
        <v>246</v>
      </c>
      <c r="I38" s="3">
        <v>542</v>
      </c>
      <c r="J38" s="27">
        <f t="shared" si="11"/>
        <v>296</v>
      </c>
      <c r="K38" s="3">
        <v>144</v>
      </c>
      <c r="L38" s="3">
        <v>355</v>
      </c>
      <c r="M38" s="3">
        <v>47</v>
      </c>
      <c r="N38" s="3">
        <v>58</v>
      </c>
      <c r="O38" s="27">
        <f t="shared" si="12"/>
        <v>11</v>
      </c>
      <c r="P38" s="3">
        <v>22</v>
      </c>
      <c r="Q38" s="3">
        <v>247</v>
      </c>
      <c r="R38" s="27">
        <f t="shared" si="13"/>
        <v>225</v>
      </c>
      <c r="S38" s="3">
        <v>96</v>
      </c>
      <c r="T38" s="3">
        <v>55</v>
      </c>
      <c r="U38" s="3">
        <v>54</v>
      </c>
      <c r="V38" s="3">
        <v>14</v>
      </c>
      <c r="W38" s="3">
        <v>125</v>
      </c>
      <c r="X38" s="3">
        <v>0</v>
      </c>
      <c r="Y38" s="3">
        <v>683</v>
      </c>
      <c r="Z38" s="3">
        <v>0</v>
      </c>
      <c r="AA38" s="3">
        <v>0</v>
      </c>
      <c r="AB38" s="3">
        <v>0</v>
      </c>
      <c r="AC38" s="3">
        <v>80</v>
      </c>
      <c r="AD38" s="3">
        <v>-117</v>
      </c>
      <c r="AE38" s="40">
        <f>VLOOKUP(C38,'Salary (2016-2017)'!D60:G524,4,FALSE)</f>
        <v>2368327</v>
      </c>
      <c r="AH38" s="32">
        <f t="shared" si="14"/>
        <v>41801.825000000004</v>
      </c>
      <c r="AI38" s="32">
        <f t="shared" si="15"/>
        <v>16878.429</v>
      </c>
      <c r="AJ38" s="32">
        <f t="shared" si="16"/>
        <v>24923.396000000004</v>
      </c>
      <c r="AK38" s="43">
        <f t="shared" si="17"/>
        <v>10.673831263383299</v>
      </c>
      <c r="AL38" s="41">
        <f t="shared" si="18"/>
        <v>1014.2728051391863</v>
      </c>
      <c r="AM38" s="35">
        <f t="shared" si="19"/>
        <v>95.024249504361265</v>
      </c>
    </row>
    <row r="39" spans="1:39">
      <c r="A39" s="1" t="s">
        <v>1605</v>
      </c>
      <c r="B39" s="1" t="s">
        <v>1604</v>
      </c>
      <c r="C39" s="3" t="s">
        <v>161</v>
      </c>
      <c r="D39" s="3" t="s">
        <v>69</v>
      </c>
      <c r="E39" s="3" t="s">
        <v>59</v>
      </c>
      <c r="F39" s="3">
        <v>72</v>
      </c>
      <c r="G39" s="3">
        <v>2334</v>
      </c>
      <c r="H39" s="3">
        <v>333</v>
      </c>
      <c r="I39" s="3">
        <v>720</v>
      </c>
      <c r="J39" s="27">
        <f t="shared" si="11"/>
        <v>387</v>
      </c>
      <c r="K39" s="3">
        <v>157</v>
      </c>
      <c r="L39" s="3">
        <v>394</v>
      </c>
      <c r="M39" s="3">
        <v>176</v>
      </c>
      <c r="N39" s="3">
        <v>217</v>
      </c>
      <c r="O39" s="27">
        <f t="shared" si="12"/>
        <v>41</v>
      </c>
      <c r="P39" s="3">
        <v>49</v>
      </c>
      <c r="Q39" s="3">
        <v>417</v>
      </c>
      <c r="R39" s="27">
        <f t="shared" si="13"/>
        <v>368</v>
      </c>
      <c r="S39" s="3">
        <v>155</v>
      </c>
      <c r="T39" s="3">
        <v>71</v>
      </c>
      <c r="U39" s="3">
        <v>80</v>
      </c>
      <c r="V39" s="3">
        <v>23</v>
      </c>
      <c r="W39" s="3">
        <v>161</v>
      </c>
      <c r="X39" s="3">
        <v>2</v>
      </c>
      <c r="Y39" s="3">
        <v>999</v>
      </c>
      <c r="Z39" s="3">
        <v>6</v>
      </c>
      <c r="AA39" s="3">
        <v>0</v>
      </c>
      <c r="AB39" s="3">
        <v>0</v>
      </c>
      <c r="AC39" s="3">
        <v>72</v>
      </c>
      <c r="AD39" s="3">
        <v>344</v>
      </c>
      <c r="AE39" s="40">
        <f>VLOOKUP(C39,'Salary (2016-2017)'!D61:G525,4,FALSE)</f>
        <v>6286408</v>
      </c>
      <c r="AH39" s="32">
        <f t="shared" si="14"/>
        <v>62414.076999999997</v>
      </c>
      <c r="AI39" s="32">
        <f t="shared" si="15"/>
        <v>23067.034999999996</v>
      </c>
      <c r="AJ39" s="32">
        <f t="shared" si="16"/>
        <v>39347.042000000001</v>
      </c>
      <c r="AK39" s="43">
        <f t="shared" si="17"/>
        <v>16.858201371036849</v>
      </c>
      <c r="AL39" s="41">
        <f t="shared" si="18"/>
        <v>2693.4053127677807</v>
      </c>
      <c r="AM39" s="35">
        <f t="shared" si="19"/>
        <v>159.76824890674118</v>
      </c>
    </row>
    <row r="40" spans="1:39">
      <c r="A40" s="1" t="s">
        <v>1555</v>
      </c>
      <c r="B40" s="1" t="s">
        <v>1590</v>
      </c>
      <c r="C40" s="3" t="s">
        <v>201</v>
      </c>
      <c r="D40" s="3" t="s">
        <v>78</v>
      </c>
      <c r="E40" s="3" t="s">
        <v>56</v>
      </c>
      <c r="F40" s="3">
        <v>75</v>
      </c>
      <c r="G40" s="3">
        <v>2321</v>
      </c>
      <c r="H40" s="3">
        <v>412</v>
      </c>
      <c r="I40" s="3">
        <v>1014</v>
      </c>
      <c r="J40" s="27">
        <f t="shared" si="11"/>
        <v>602</v>
      </c>
      <c r="K40" s="3">
        <v>246</v>
      </c>
      <c r="L40" s="3">
        <v>661</v>
      </c>
      <c r="M40" s="3">
        <v>147</v>
      </c>
      <c r="N40" s="3">
        <v>175</v>
      </c>
      <c r="O40" s="27">
        <f t="shared" si="12"/>
        <v>28</v>
      </c>
      <c r="P40" s="3">
        <v>29</v>
      </c>
      <c r="Q40" s="3">
        <v>203</v>
      </c>
      <c r="R40" s="27">
        <f t="shared" si="13"/>
        <v>174</v>
      </c>
      <c r="S40" s="3">
        <v>187</v>
      </c>
      <c r="T40" s="3">
        <v>48</v>
      </c>
      <c r="U40" s="3">
        <v>121</v>
      </c>
      <c r="V40" s="3">
        <v>38</v>
      </c>
      <c r="W40" s="3">
        <v>150</v>
      </c>
      <c r="X40" s="3">
        <v>0</v>
      </c>
      <c r="Y40" s="3">
        <v>1217</v>
      </c>
      <c r="Z40" s="3">
        <v>0</v>
      </c>
      <c r="AA40" s="3">
        <v>0</v>
      </c>
      <c r="AB40" s="3">
        <v>0</v>
      </c>
      <c r="AC40" s="3">
        <v>15</v>
      </c>
      <c r="AD40" s="3">
        <v>295</v>
      </c>
      <c r="AE40" s="40">
        <f>VLOOKUP(C40,'Salary (2016-2017)'!D62:G526,4,FALSE)</f>
        <v>12385364</v>
      </c>
      <c r="AH40" s="32">
        <f t="shared" si="14"/>
        <v>69269.759999999995</v>
      </c>
      <c r="AI40" s="32">
        <f t="shared" si="15"/>
        <v>33252.565000000002</v>
      </c>
      <c r="AJ40" s="32">
        <f t="shared" si="16"/>
        <v>36017.194999999992</v>
      </c>
      <c r="AK40" s="43">
        <f t="shared" si="17"/>
        <v>15.517964239551914</v>
      </c>
      <c r="AL40" s="41">
        <f t="shared" si="18"/>
        <v>5336.2188711762174</v>
      </c>
      <c r="AM40" s="35">
        <f t="shared" si="19"/>
        <v>343.87364146486152</v>
      </c>
    </row>
    <row r="41" spans="1:39">
      <c r="A41" s="1" t="s">
        <v>1661</v>
      </c>
      <c r="B41" s="1" t="s">
        <v>1590</v>
      </c>
      <c r="C41" s="3" t="s">
        <v>200</v>
      </c>
      <c r="D41" s="3" t="s">
        <v>64</v>
      </c>
      <c r="E41" s="3" t="s">
        <v>47</v>
      </c>
      <c r="F41" s="3">
        <v>80</v>
      </c>
      <c r="G41" s="3">
        <v>2300</v>
      </c>
      <c r="H41" s="3">
        <v>393</v>
      </c>
      <c r="I41" s="3">
        <v>864</v>
      </c>
      <c r="J41" s="27">
        <f t="shared" si="11"/>
        <v>471</v>
      </c>
      <c r="K41" s="3">
        <v>77</v>
      </c>
      <c r="L41" s="3">
        <v>266</v>
      </c>
      <c r="M41" s="3">
        <v>156</v>
      </c>
      <c r="N41" s="3">
        <v>217</v>
      </c>
      <c r="O41" s="27">
        <f t="shared" si="12"/>
        <v>61</v>
      </c>
      <c r="P41" s="3">
        <v>115</v>
      </c>
      <c r="Q41" s="3">
        <v>403</v>
      </c>
      <c r="R41" s="27">
        <f t="shared" si="13"/>
        <v>288</v>
      </c>
      <c r="S41" s="3">
        <v>150</v>
      </c>
      <c r="T41" s="3">
        <v>65</v>
      </c>
      <c r="U41" s="3">
        <v>90</v>
      </c>
      <c r="V41" s="3">
        <v>41</v>
      </c>
      <c r="W41" s="3">
        <v>172</v>
      </c>
      <c r="X41" s="3">
        <v>1</v>
      </c>
      <c r="Y41" s="3">
        <v>1019</v>
      </c>
      <c r="Z41" s="3">
        <v>1</v>
      </c>
      <c r="AA41" s="3">
        <v>0</v>
      </c>
      <c r="AB41" s="3">
        <v>0</v>
      </c>
      <c r="AC41" s="3">
        <v>72</v>
      </c>
      <c r="AD41" s="3">
        <v>-163</v>
      </c>
      <c r="AE41" s="40">
        <f>VLOOKUP(C41,'Salary (2016-2017)'!D63:G527,4,FALSE)</f>
        <v>4351320</v>
      </c>
      <c r="AH41" s="32">
        <f t="shared" si="14"/>
        <v>64109.85</v>
      </c>
      <c r="AI41" s="32">
        <f t="shared" si="15"/>
        <v>27488.698999999997</v>
      </c>
      <c r="AJ41" s="32">
        <f t="shared" si="16"/>
        <v>36621.150999999998</v>
      </c>
      <c r="AK41" s="43">
        <f t="shared" si="17"/>
        <v>15.92223956521739</v>
      </c>
      <c r="AL41" s="41">
        <f t="shared" si="18"/>
        <v>1891.8782608695651</v>
      </c>
      <c r="AM41" s="35">
        <f t="shared" si="19"/>
        <v>118.81985904812221</v>
      </c>
    </row>
    <row r="42" spans="1:39">
      <c r="A42" s="1" t="s">
        <v>1640</v>
      </c>
      <c r="B42" s="1" t="s">
        <v>1514</v>
      </c>
      <c r="C42" s="3" t="s">
        <v>414</v>
      </c>
      <c r="D42" s="3" t="s">
        <v>91</v>
      </c>
      <c r="E42" s="3" t="s">
        <v>47</v>
      </c>
      <c r="F42" s="3">
        <v>76</v>
      </c>
      <c r="G42" s="3">
        <v>2300</v>
      </c>
      <c r="H42" s="3">
        <v>297</v>
      </c>
      <c r="I42" s="3">
        <v>704</v>
      </c>
      <c r="J42" s="27">
        <f t="shared" si="11"/>
        <v>407</v>
      </c>
      <c r="K42" s="3">
        <v>124</v>
      </c>
      <c r="L42" s="3">
        <v>353</v>
      </c>
      <c r="M42" s="3">
        <v>131</v>
      </c>
      <c r="N42" s="3">
        <v>150</v>
      </c>
      <c r="O42" s="27">
        <f t="shared" si="12"/>
        <v>19</v>
      </c>
      <c r="P42" s="3">
        <v>89</v>
      </c>
      <c r="Q42" s="3">
        <v>494</v>
      </c>
      <c r="R42" s="27">
        <f t="shared" si="13"/>
        <v>405</v>
      </c>
      <c r="S42" s="3">
        <v>106</v>
      </c>
      <c r="T42" s="3">
        <v>58</v>
      </c>
      <c r="U42" s="3">
        <v>60</v>
      </c>
      <c r="V42" s="3">
        <v>55</v>
      </c>
      <c r="W42" s="3">
        <v>134</v>
      </c>
      <c r="X42" s="3">
        <v>0</v>
      </c>
      <c r="Y42" s="3">
        <v>849</v>
      </c>
      <c r="Z42" s="3">
        <v>0</v>
      </c>
      <c r="AA42" s="3">
        <v>0</v>
      </c>
      <c r="AB42" s="3">
        <v>0</v>
      </c>
      <c r="AC42" s="3">
        <v>76</v>
      </c>
      <c r="AD42" s="3">
        <v>-32</v>
      </c>
      <c r="AE42" s="40">
        <f>VLOOKUP(C42,'Salary (2016-2017)'!D64:G528,4,FALSE)</f>
        <v>12250000</v>
      </c>
      <c r="AH42" s="32">
        <f t="shared" si="14"/>
        <v>56471.315999999999</v>
      </c>
      <c r="AI42" s="32">
        <f t="shared" si="15"/>
        <v>21867.195</v>
      </c>
      <c r="AJ42" s="32">
        <f t="shared" si="16"/>
        <v>34604.120999999999</v>
      </c>
      <c r="AK42" s="43">
        <f t="shared" si="17"/>
        <v>15.04527</v>
      </c>
      <c r="AL42" s="41">
        <f t="shared" si="18"/>
        <v>5326.086956521739</v>
      </c>
      <c r="AM42" s="35">
        <f t="shared" si="19"/>
        <v>354.00407945631679</v>
      </c>
    </row>
    <row r="43" spans="1:39">
      <c r="A43" s="1" t="s">
        <v>1645</v>
      </c>
      <c r="B43" s="1" t="s">
        <v>1644</v>
      </c>
      <c r="C43" s="3" t="s">
        <v>239</v>
      </c>
      <c r="D43" s="3" t="s">
        <v>94</v>
      </c>
      <c r="E43" s="3" t="s">
        <v>59</v>
      </c>
      <c r="F43" s="3">
        <v>79</v>
      </c>
      <c r="G43" s="3">
        <v>2277</v>
      </c>
      <c r="H43" s="3">
        <v>276</v>
      </c>
      <c r="I43" s="3">
        <v>687</v>
      </c>
      <c r="J43" s="27">
        <f t="shared" ref="J43:J68" si="20">I43-H43</f>
        <v>411</v>
      </c>
      <c r="K43" s="3">
        <v>55</v>
      </c>
      <c r="L43" s="3">
        <v>187</v>
      </c>
      <c r="M43" s="3">
        <v>133</v>
      </c>
      <c r="N43" s="3">
        <v>214</v>
      </c>
      <c r="O43" s="27">
        <f t="shared" ref="O43:O68" si="21">N43-M43</f>
        <v>81</v>
      </c>
      <c r="P43" s="3">
        <v>60</v>
      </c>
      <c r="Q43" s="3">
        <v>317</v>
      </c>
      <c r="R43" s="27">
        <f t="shared" ref="R43:R68" si="22">Q43-P43</f>
        <v>257</v>
      </c>
      <c r="S43" s="3">
        <v>166</v>
      </c>
      <c r="T43" s="3">
        <v>50</v>
      </c>
      <c r="U43" s="3">
        <v>116</v>
      </c>
      <c r="V43" s="3">
        <v>36</v>
      </c>
      <c r="W43" s="3">
        <v>158</v>
      </c>
      <c r="X43" s="3">
        <v>1</v>
      </c>
      <c r="Y43" s="3">
        <v>740</v>
      </c>
      <c r="Z43" s="3">
        <v>1</v>
      </c>
      <c r="AA43" s="3">
        <v>0</v>
      </c>
      <c r="AB43" s="3">
        <v>0</v>
      </c>
      <c r="AC43" s="3">
        <v>40</v>
      </c>
      <c r="AD43" s="3">
        <v>-384</v>
      </c>
      <c r="AE43" s="40">
        <f>VLOOKUP(C43,'Salary (2016-2017)'!D66:G530,4,FALSE)</f>
        <v>5281680</v>
      </c>
      <c r="AH43" s="32">
        <f t="shared" si="14"/>
        <v>48781.350999999995</v>
      </c>
      <c r="AI43" s="32">
        <f t="shared" si="15"/>
        <v>26700.004999999997</v>
      </c>
      <c r="AJ43" s="32">
        <f t="shared" ref="AJ43:AJ68" si="23">AH43-AI43</f>
        <v>22081.345999999998</v>
      </c>
      <c r="AK43" s="43">
        <f t="shared" si="17"/>
        <v>9.6975608256477823</v>
      </c>
      <c r="AL43" s="41">
        <f t="shared" si="18"/>
        <v>2319.578392621871</v>
      </c>
      <c r="AM43" s="35">
        <f t="shared" si="19"/>
        <v>239.19194056376818</v>
      </c>
    </row>
    <row r="44" spans="1:39">
      <c r="A44" s="1" t="s">
        <v>1522</v>
      </c>
      <c r="B44" s="1" t="s">
        <v>1521</v>
      </c>
      <c r="C44" s="3" t="s">
        <v>329</v>
      </c>
      <c r="D44" s="3" t="s">
        <v>55</v>
      </c>
      <c r="E44" s="3" t="s">
        <v>56</v>
      </c>
      <c r="F44" s="3">
        <v>67</v>
      </c>
      <c r="G44" s="3">
        <v>2225</v>
      </c>
      <c r="H44" s="3">
        <v>412</v>
      </c>
      <c r="I44" s="3">
        <v>929</v>
      </c>
      <c r="J44" s="27">
        <f t="shared" si="20"/>
        <v>517</v>
      </c>
      <c r="K44" s="3">
        <v>127</v>
      </c>
      <c r="L44" s="3">
        <v>352</v>
      </c>
      <c r="M44" s="3">
        <v>116</v>
      </c>
      <c r="N44" s="3">
        <v>154</v>
      </c>
      <c r="O44" s="27">
        <f t="shared" si="21"/>
        <v>38</v>
      </c>
      <c r="P44" s="3">
        <v>39</v>
      </c>
      <c r="Q44" s="3">
        <v>290</v>
      </c>
      <c r="R44" s="27">
        <f t="shared" si="22"/>
        <v>251</v>
      </c>
      <c r="S44" s="3">
        <v>176</v>
      </c>
      <c r="T44" s="3">
        <v>77</v>
      </c>
      <c r="U44" s="3">
        <v>119</v>
      </c>
      <c r="V44" s="3">
        <v>22</v>
      </c>
      <c r="W44" s="3">
        <v>155</v>
      </c>
      <c r="X44" s="3">
        <v>0</v>
      </c>
      <c r="Y44" s="3">
        <v>1067</v>
      </c>
      <c r="Z44" s="3">
        <v>0</v>
      </c>
      <c r="AA44" s="3">
        <v>0</v>
      </c>
      <c r="AB44" s="3">
        <v>0</v>
      </c>
      <c r="AC44" s="3">
        <v>67</v>
      </c>
      <c r="AD44" s="3">
        <v>175</v>
      </c>
      <c r="AE44" s="40">
        <f>VLOOKUP(C44,'Salary (2016-2017)'!D73:G537,4,FALSE)</f>
        <v>6552961</v>
      </c>
      <c r="AH44" s="32">
        <f t="shared" si="14"/>
        <v>63737.347000000002</v>
      </c>
      <c r="AI44" s="32">
        <f t="shared" si="15"/>
        <v>30100.400999999998</v>
      </c>
      <c r="AJ44" s="32">
        <f t="shared" si="23"/>
        <v>33636.946000000004</v>
      </c>
      <c r="AK44" s="43">
        <f t="shared" si="17"/>
        <v>15.117728539325844</v>
      </c>
      <c r="AL44" s="41">
        <f t="shared" si="18"/>
        <v>2945.1510112359551</v>
      </c>
      <c r="AM44" s="35">
        <f t="shared" ref="AM44:AM68" si="24">AL44/AK44</f>
        <v>194.8143865379455</v>
      </c>
    </row>
    <row r="45" spans="1:39">
      <c r="A45" s="1" t="s">
        <v>1807</v>
      </c>
      <c r="B45" s="1" t="s">
        <v>1806</v>
      </c>
      <c r="C45" s="3" t="s">
        <v>214</v>
      </c>
      <c r="D45" s="3" t="s">
        <v>73</v>
      </c>
      <c r="E45" s="3" t="s">
        <v>59</v>
      </c>
      <c r="F45" s="3">
        <v>77</v>
      </c>
      <c r="G45" s="3">
        <v>2219</v>
      </c>
      <c r="H45" s="3">
        <v>314</v>
      </c>
      <c r="I45" s="3">
        <v>625</v>
      </c>
      <c r="J45" s="27">
        <f t="shared" si="20"/>
        <v>311</v>
      </c>
      <c r="K45" s="3">
        <v>68</v>
      </c>
      <c r="L45" s="3">
        <v>194</v>
      </c>
      <c r="M45" s="3">
        <v>77</v>
      </c>
      <c r="N45" s="3">
        <v>124</v>
      </c>
      <c r="O45" s="27">
        <f t="shared" si="21"/>
        <v>47</v>
      </c>
      <c r="P45" s="3">
        <v>125</v>
      </c>
      <c r="Q45" s="3">
        <v>340</v>
      </c>
      <c r="R45" s="27">
        <f t="shared" si="22"/>
        <v>215</v>
      </c>
      <c r="S45" s="3">
        <v>89</v>
      </c>
      <c r="T45" s="3">
        <v>83</v>
      </c>
      <c r="U45" s="3">
        <v>86</v>
      </c>
      <c r="V45" s="3">
        <v>68</v>
      </c>
      <c r="W45" s="3">
        <v>214</v>
      </c>
      <c r="X45" s="3">
        <v>4</v>
      </c>
      <c r="Y45" s="3">
        <v>773</v>
      </c>
      <c r="Z45" s="3">
        <v>1</v>
      </c>
      <c r="AA45" s="3">
        <v>0</v>
      </c>
      <c r="AB45" s="3">
        <v>0</v>
      </c>
      <c r="AC45" s="3">
        <v>69</v>
      </c>
      <c r="AD45" s="3">
        <v>48</v>
      </c>
      <c r="AE45" s="40">
        <f>VLOOKUP(C45,'Salary (2016-2017)'!D75:G539,4,FALSE)</f>
        <v>8988765</v>
      </c>
      <c r="AH45" s="32">
        <f t="shared" si="14"/>
        <v>52387.659999999996</v>
      </c>
      <c r="AI45" s="32">
        <f t="shared" si="15"/>
        <v>21442.744999999999</v>
      </c>
      <c r="AJ45" s="32">
        <f t="shared" si="23"/>
        <v>30944.914999999997</v>
      </c>
      <c r="AK45" s="43">
        <f t="shared" si="17"/>
        <v>13.945432627309598</v>
      </c>
      <c r="AL45" s="41">
        <f t="shared" si="18"/>
        <v>4050.8179360072104</v>
      </c>
      <c r="AM45" s="35">
        <f t="shared" si="24"/>
        <v>290.47631896872235</v>
      </c>
    </row>
    <row r="46" spans="1:39">
      <c r="A46" s="1" t="s">
        <v>1597</v>
      </c>
      <c r="B46" s="1" t="s">
        <v>1596</v>
      </c>
      <c r="C46" s="3" t="s">
        <v>350</v>
      </c>
      <c r="D46" s="3" t="s">
        <v>113</v>
      </c>
      <c r="E46" s="3" t="s">
        <v>56</v>
      </c>
      <c r="F46" s="3">
        <v>78</v>
      </c>
      <c r="G46" s="3">
        <v>2197</v>
      </c>
      <c r="H46" s="3">
        <v>396</v>
      </c>
      <c r="I46" s="3">
        <v>891</v>
      </c>
      <c r="J46" s="27">
        <f t="shared" si="20"/>
        <v>495</v>
      </c>
      <c r="K46" s="3">
        <v>201</v>
      </c>
      <c r="L46" s="3">
        <v>468</v>
      </c>
      <c r="M46" s="3">
        <v>180</v>
      </c>
      <c r="N46" s="3">
        <v>202</v>
      </c>
      <c r="O46" s="27">
        <f t="shared" si="21"/>
        <v>22</v>
      </c>
      <c r="P46" s="3">
        <v>12</v>
      </c>
      <c r="Q46" s="3">
        <v>170</v>
      </c>
      <c r="R46" s="27">
        <f t="shared" si="22"/>
        <v>158</v>
      </c>
      <c r="S46" s="3">
        <v>110</v>
      </c>
      <c r="T46" s="3">
        <v>56</v>
      </c>
      <c r="U46" s="3">
        <v>98</v>
      </c>
      <c r="V46" s="3">
        <v>13</v>
      </c>
      <c r="W46" s="3">
        <v>125</v>
      </c>
      <c r="X46" s="3">
        <v>0</v>
      </c>
      <c r="Y46" s="3">
        <v>1173</v>
      </c>
      <c r="Z46" s="3">
        <v>2</v>
      </c>
      <c r="AA46" s="3">
        <v>0</v>
      </c>
      <c r="AB46" s="3">
        <v>0</v>
      </c>
      <c r="AC46" s="3">
        <v>78</v>
      </c>
      <c r="AD46" s="3">
        <v>472</v>
      </c>
      <c r="AE46" s="40">
        <f>VLOOKUP(C46,'Salary (2016-2017)'!D77:G541,4,FALSE)</f>
        <v>7377500</v>
      </c>
      <c r="AH46" s="32">
        <f t="shared" si="14"/>
        <v>62991.775000000001</v>
      </c>
      <c r="AI46" s="32">
        <f t="shared" si="15"/>
        <v>27269.707999999999</v>
      </c>
      <c r="AJ46" s="32">
        <f t="shared" si="23"/>
        <v>35722.067000000003</v>
      </c>
      <c r="AK46" s="43">
        <f t="shared" si="17"/>
        <v>16.25947519344561</v>
      </c>
      <c r="AL46" s="41">
        <f t="shared" si="18"/>
        <v>3357.9881656804732</v>
      </c>
      <c r="AM46" s="35">
        <f t="shared" si="24"/>
        <v>206.52500315841183</v>
      </c>
    </row>
    <row r="47" spans="1:39">
      <c r="A47" s="1" t="s">
        <v>1551</v>
      </c>
      <c r="B47" s="1" t="s">
        <v>1550</v>
      </c>
      <c r="C47" s="3" t="s">
        <v>147</v>
      </c>
      <c r="D47" s="3" t="s">
        <v>88</v>
      </c>
      <c r="E47" s="3" t="s">
        <v>59</v>
      </c>
      <c r="F47" s="3">
        <v>71</v>
      </c>
      <c r="G47" s="3">
        <v>2192</v>
      </c>
      <c r="H47" s="3">
        <v>433</v>
      </c>
      <c r="I47" s="3">
        <v>939</v>
      </c>
      <c r="J47" s="27">
        <f t="shared" si="20"/>
        <v>506</v>
      </c>
      <c r="K47" s="3">
        <v>110</v>
      </c>
      <c r="L47" s="3">
        <v>326</v>
      </c>
      <c r="M47" s="3">
        <v>141</v>
      </c>
      <c r="N47" s="3">
        <v>194</v>
      </c>
      <c r="O47" s="27">
        <f t="shared" si="21"/>
        <v>53</v>
      </c>
      <c r="P47" s="3">
        <v>105</v>
      </c>
      <c r="Q47" s="3">
        <v>459</v>
      </c>
      <c r="R47" s="27">
        <f t="shared" si="22"/>
        <v>354</v>
      </c>
      <c r="S47" s="3">
        <v>143</v>
      </c>
      <c r="T47" s="3">
        <v>53</v>
      </c>
      <c r="U47" s="3">
        <v>113</v>
      </c>
      <c r="V47" s="3">
        <v>32</v>
      </c>
      <c r="W47" s="3">
        <v>172</v>
      </c>
      <c r="X47" s="3">
        <v>2</v>
      </c>
      <c r="Y47" s="3">
        <v>1117</v>
      </c>
      <c r="Z47" s="3">
        <v>1</v>
      </c>
      <c r="AA47" s="3">
        <v>0</v>
      </c>
      <c r="AB47" s="3">
        <v>0</v>
      </c>
      <c r="AC47" s="3">
        <v>33</v>
      </c>
      <c r="AD47" s="3">
        <v>-34</v>
      </c>
      <c r="AE47" s="40">
        <f>VLOOKUP(C47,'Salary (2016-2017)'!D79:G543,4,FALSE)</f>
        <v>11233146</v>
      </c>
      <c r="AH47" s="32">
        <f t="shared" si="14"/>
        <v>67888.104999999996</v>
      </c>
      <c r="AI47" s="32">
        <f t="shared" si="15"/>
        <v>29939.252</v>
      </c>
      <c r="AJ47" s="32">
        <f t="shared" si="23"/>
        <v>37948.852999999996</v>
      </c>
      <c r="AK47" s="43">
        <f t="shared" si="17"/>
        <v>17.312432937956203</v>
      </c>
      <c r="AL47" s="41">
        <f t="shared" si="18"/>
        <v>5124.6104014598541</v>
      </c>
      <c r="AM47" s="35">
        <f t="shared" si="24"/>
        <v>296.00752360025217</v>
      </c>
    </row>
    <row r="48" spans="1:39">
      <c r="A48" s="1" t="s">
        <v>1959</v>
      </c>
      <c r="B48" s="1" t="s">
        <v>1958</v>
      </c>
      <c r="C48" s="3" t="s">
        <v>378</v>
      </c>
      <c r="D48" s="3" t="s">
        <v>75</v>
      </c>
      <c r="E48" s="3" t="s">
        <v>56</v>
      </c>
      <c r="F48" s="3">
        <v>80</v>
      </c>
      <c r="G48" s="3">
        <v>2187</v>
      </c>
      <c r="H48" s="3">
        <v>251</v>
      </c>
      <c r="I48" s="3">
        <v>633</v>
      </c>
      <c r="J48" s="27">
        <f t="shared" si="20"/>
        <v>382</v>
      </c>
      <c r="K48" s="3">
        <v>132</v>
      </c>
      <c r="L48" s="3">
        <v>359</v>
      </c>
      <c r="M48" s="3">
        <v>122</v>
      </c>
      <c r="N48" s="3">
        <v>150</v>
      </c>
      <c r="O48" s="27">
        <f t="shared" si="21"/>
        <v>28</v>
      </c>
      <c r="P48" s="3">
        <v>20</v>
      </c>
      <c r="Q48" s="3">
        <v>224</v>
      </c>
      <c r="R48" s="27">
        <f t="shared" si="22"/>
        <v>204</v>
      </c>
      <c r="S48" s="3">
        <v>188</v>
      </c>
      <c r="T48" s="3">
        <v>46</v>
      </c>
      <c r="U48" s="3">
        <v>128</v>
      </c>
      <c r="V48" s="3">
        <v>31</v>
      </c>
      <c r="W48" s="3">
        <v>144</v>
      </c>
      <c r="X48" s="3">
        <v>0</v>
      </c>
      <c r="Y48" s="3">
        <v>756</v>
      </c>
      <c r="Z48" s="3">
        <v>1</v>
      </c>
      <c r="AA48" s="3">
        <v>0</v>
      </c>
      <c r="AB48" s="3">
        <v>0</v>
      </c>
      <c r="AC48" s="3">
        <v>27</v>
      </c>
      <c r="AD48" s="3">
        <v>-188</v>
      </c>
      <c r="AE48" s="40">
        <f>VLOOKUP(C48,'Salary (2016-2017)'!D80:G544,4,FALSE)</f>
        <v>2993040</v>
      </c>
      <c r="AH48" s="32">
        <f t="shared" ref="AH48:AH79" si="25">(H48*$AG$2)+(T48*$AG$3)+(K48*$AG$4)+(M48*$AG$5)+(V48*$AG$6)+(P48*$AG$7)+(S48*$AG$8)+(R48*$AG$9)</f>
        <v>48107.880000000005</v>
      </c>
      <c r="AI48" s="32">
        <f t="shared" ref="AI48:AI79" si="26">(W48*$AG$11)+(O48*$AG$12)+(J48*$AG$13)+(U48*$AG$14)</f>
        <v>24905</v>
      </c>
      <c r="AJ48" s="32">
        <f t="shared" si="23"/>
        <v>23202.880000000005</v>
      </c>
      <c r="AK48" s="43">
        <f t="shared" ref="AK48:AK79" si="27">(1/G48)*AJ48</f>
        <v>10.609455875628717</v>
      </c>
      <c r="AL48" s="41">
        <f t="shared" ref="AL48:AL79" si="28">AE48/G48</f>
        <v>1368.5596707818929</v>
      </c>
      <c r="AM48" s="35">
        <f t="shared" si="24"/>
        <v>128.99433173812903</v>
      </c>
    </row>
    <row r="49" spans="1:39">
      <c r="A49" s="1" t="s">
        <v>1621</v>
      </c>
      <c r="B49" s="1" t="s">
        <v>1620</v>
      </c>
      <c r="C49" s="3" t="s">
        <v>253</v>
      </c>
      <c r="D49" s="3" t="s">
        <v>63</v>
      </c>
      <c r="E49" s="3" t="s">
        <v>56</v>
      </c>
      <c r="F49" s="3">
        <v>73</v>
      </c>
      <c r="G49" s="3">
        <v>2177</v>
      </c>
      <c r="H49" s="3">
        <v>357</v>
      </c>
      <c r="I49" s="3">
        <v>823</v>
      </c>
      <c r="J49" s="27">
        <f t="shared" si="20"/>
        <v>466</v>
      </c>
      <c r="K49" s="3">
        <v>93</v>
      </c>
      <c r="L49" s="3">
        <v>249</v>
      </c>
      <c r="M49" s="3">
        <v>195</v>
      </c>
      <c r="N49" s="3">
        <v>254</v>
      </c>
      <c r="O49" s="27">
        <f t="shared" si="21"/>
        <v>59</v>
      </c>
      <c r="P49" s="3">
        <v>51</v>
      </c>
      <c r="Q49" s="3">
        <v>292</v>
      </c>
      <c r="R49" s="27">
        <f t="shared" si="22"/>
        <v>241</v>
      </c>
      <c r="S49" s="3">
        <v>233</v>
      </c>
      <c r="T49" s="3">
        <v>84</v>
      </c>
      <c r="U49" s="3">
        <v>91</v>
      </c>
      <c r="V49" s="3">
        <v>45</v>
      </c>
      <c r="W49" s="3">
        <v>176</v>
      </c>
      <c r="X49" s="3">
        <v>1</v>
      </c>
      <c r="Y49" s="3">
        <v>1002</v>
      </c>
      <c r="Z49" s="3">
        <v>1</v>
      </c>
      <c r="AA49" s="3">
        <v>0</v>
      </c>
      <c r="AB49" s="3">
        <v>0</v>
      </c>
      <c r="AC49" s="3">
        <v>0</v>
      </c>
      <c r="AD49" s="3">
        <v>36</v>
      </c>
      <c r="AE49" s="40">
        <f>VLOOKUP(C49,'Salary (2016-2017)'!D83:G547,4,FALSE)</f>
        <v>5628000</v>
      </c>
      <c r="AH49" s="32">
        <f t="shared" si="25"/>
        <v>64531.76200000001</v>
      </c>
      <c r="AI49" s="32">
        <f t="shared" si="26"/>
        <v>27375.159999999996</v>
      </c>
      <c r="AJ49" s="32">
        <f t="shared" si="23"/>
        <v>37156.602000000014</v>
      </c>
      <c r="AK49" s="43">
        <f t="shared" si="27"/>
        <v>17.067800643086823</v>
      </c>
      <c r="AL49" s="41">
        <f t="shared" si="28"/>
        <v>2585.2090032154342</v>
      </c>
      <c r="AM49" s="35">
        <f t="shared" si="24"/>
        <v>151.4670259675521</v>
      </c>
    </row>
    <row r="50" spans="1:39">
      <c r="A50" s="1" t="s">
        <v>1772</v>
      </c>
      <c r="B50" s="1" t="s">
        <v>1771</v>
      </c>
      <c r="C50" s="3" t="s">
        <v>340</v>
      </c>
      <c r="D50" s="3" t="s">
        <v>88</v>
      </c>
      <c r="E50" s="3" t="s">
        <v>47</v>
      </c>
      <c r="F50" s="3">
        <v>81</v>
      </c>
      <c r="G50" s="3">
        <v>2146</v>
      </c>
      <c r="H50" s="3">
        <v>334</v>
      </c>
      <c r="I50" s="3">
        <v>625</v>
      </c>
      <c r="J50" s="27">
        <f t="shared" si="20"/>
        <v>291</v>
      </c>
      <c r="K50" s="3">
        <v>0</v>
      </c>
      <c r="L50" s="3">
        <v>6</v>
      </c>
      <c r="M50" s="3">
        <v>174</v>
      </c>
      <c r="N50" s="3">
        <v>300</v>
      </c>
      <c r="O50" s="27">
        <f t="shared" si="21"/>
        <v>126</v>
      </c>
      <c r="P50" s="3">
        <v>172</v>
      </c>
      <c r="Q50" s="3">
        <v>611</v>
      </c>
      <c r="R50" s="27">
        <f t="shared" si="22"/>
        <v>439</v>
      </c>
      <c r="S50" s="3">
        <v>284</v>
      </c>
      <c r="T50" s="3">
        <v>70</v>
      </c>
      <c r="U50" s="3">
        <v>135</v>
      </c>
      <c r="V50" s="3">
        <v>93</v>
      </c>
      <c r="W50" s="3">
        <v>226</v>
      </c>
      <c r="X50" s="3">
        <v>3</v>
      </c>
      <c r="Y50" s="3">
        <v>842</v>
      </c>
      <c r="Z50" s="3">
        <v>4</v>
      </c>
      <c r="AA50" s="3">
        <v>0</v>
      </c>
      <c r="AB50" s="3">
        <v>0</v>
      </c>
      <c r="AC50" s="3">
        <v>64</v>
      </c>
      <c r="AD50" s="3">
        <v>-1</v>
      </c>
      <c r="AE50" s="40">
        <f>VLOOKUP(C50,'Salary (2016-2017)'!D88:G552,4,FALSE)</f>
        <v>2328530</v>
      </c>
      <c r="AH50" s="32">
        <f t="shared" si="25"/>
        <v>67307.751000000004</v>
      </c>
      <c r="AI50" s="32">
        <f t="shared" si="26"/>
        <v>25093.175000000003</v>
      </c>
      <c r="AJ50" s="32">
        <f t="shared" si="23"/>
        <v>42214.576000000001</v>
      </c>
      <c r="AK50" s="43">
        <f t="shared" si="27"/>
        <v>19.671284249767009</v>
      </c>
      <c r="AL50" s="41">
        <f t="shared" si="28"/>
        <v>1085.0559179869524</v>
      </c>
      <c r="AM50" s="35">
        <f t="shared" si="24"/>
        <v>55.159383810937719</v>
      </c>
    </row>
    <row r="51" spans="1:39">
      <c r="A51" s="1" t="s">
        <v>1706</v>
      </c>
      <c r="B51" s="1" t="s">
        <v>1705</v>
      </c>
      <c r="C51" s="3" t="s">
        <v>237</v>
      </c>
      <c r="D51" s="3" t="s">
        <v>103</v>
      </c>
      <c r="E51" s="3" t="s">
        <v>47</v>
      </c>
      <c r="F51" s="3">
        <v>82</v>
      </c>
      <c r="G51" s="3">
        <v>2141</v>
      </c>
      <c r="H51" s="3">
        <v>384</v>
      </c>
      <c r="I51" s="3">
        <v>889</v>
      </c>
      <c r="J51" s="27">
        <f t="shared" si="20"/>
        <v>505</v>
      </c>
      <c r="K51" s="3">
        <v>142</v>
      </c>
      <c r="L51" s="3">
        <v>402</v>
      </c>
      <c r="M51" s="3">
        <v>163</v>
      </c>
      <c r="N51" s="3">
        <v>209</v>
      </c>
      <c r="O51" s="27">
        <f t="shared" si="21"/>
        <v>46</v>
      </c>
      <c r="P51" s="3">
        <v>116</v>
      </c>
      <c r="Q51" s="3">
        <v>483</v>
      </c>
      <c r="R51" s="27">
        <f t="shared" si="22"/>
        <v>367</v>
      </c>
      <c r="S51" s="3">
        <v>138</v>
      </c>
      <c r="T51" s="3">
        <v>59</v>
      </c>
      <c r="U51" s="3">
        <v>116</v>
      </c>
      <c r="V51" s="3">
        <v>25</v>
      </c>
      <c r="W51" s="3">
        <v>211</v>
      </c>
      <c r="X51" s="3">
        <v>3</v>
      </c>
      <c r="Y51" s="3">
        <v>1073</v>
      </c>
      <c r="Z51" s="3">
        <v>2</v>
      </c>
      <c r="AA51" s="3">
        <v>0</v>
      </c>
      <c r="AB51" s="3">
        <v>0</v>
      </c>
      <c r="AC51" s="3">
        <v>52</v>
      </c>
      <c r="AD51" s="3">
        <v>-30</v>
      </c>
      <c r="AE51" s="40">
        <f>VLOOKUP(C51,'Salary (2016-2017)'!D89:G553,4,FALSE)</f>
        <v>8400000</v>
      </c>
      <c r="AH51" s="32">
        <f t="shared" si="25"/>
        <v>66863.277000000002</v>
      </c>
      <c r="AI51" s="32">
        <f t="shared" si="26"/>
        <v>30590.901999999998</v>
      </c>
      <c r="AJ51" s="32">
        <f t="shared" si="23"/>
        <v>36272.375</v>
      </c>
      <c r="AK51" s="43">
        <f t="shared" si="27"/>
        <v>16.941791219056515</v>
      </c>
      <c r="AL51" s="41">
        <f t="shared" si="28"/>
        <v>3923.4002802428772</v>
      </c>
      <c r="AM51" s="35">
        <f t="shared" si="24"/>
        <v>231.58119643392527</v>
      </c>
    </row>
    <row r="52" spans="1:39">
      <c r="A52" s="1" t="s">
        <v>1712</v>
      </c>
      <c r="B52" s="1" t="s">
        <v>1711</v>
      </c>
      <c r="C52" s="3" t="s">
        <v>294</v>
      </c>
      <c r="D52" s="3" t="s">
        <v>75</v>
      </c>
      <c r="E52" s="3" t="s">
        <v>86</v>
      </c>
      <c r="F52" s="3">
        <v>81</v>
      </c>
      <c r="G52" s="3">
        <v>2135</v>
      </c>
      <c r="H52" s="3">
        <v>236</v>
      </c>
      <c r="I52" s="3">
        <v>512</v>
      </c>
      <c r="J52" s="27">
        <f t="shared" si="20"/>
        <v>276</v>
      </c>
      <c r="K52" s="3">
        <v>11</v>
      </c>
      <c r="L52" s="3">
        <v>55</v>
      </c>
      <c r="M52" s="3">
        <v>73</v>
      </c>
      <c r="N52" s="3">
        <v>90</v>
      </c>
      <c r="O52" s="27">
        <f t="shared" si="21"/>
        <v>17</v>
      </c>
      <c r="P52" s="3">
        <v>38</v>
      </c>
      <c r="Q52" s="3">
        <v>249</v>
      </c>
      <c r="R52" s="27">
        <f t="shared" si="22"/>
        <v>211</v>
      </c>
      <c r="S52" s="3">
        <v>535</v>
      </c>
      <c r="T52" s="3">
        <v>136</v>
      </c>
      <c r="U52" s="3">
        <v>160</v>
      </c>
      <c r="V52" s="3">
        <v>10</v>
      </c>
      <c r="W52" s="3">
        <v>139</v>
      </c>
      <c r="X52" s="3">
        <v>0</v>
      </c>
      <c r="Y52" s="3">
        <v>556</v>
      </c>
      <c r="Z52" s="3">
        <v>0</v>
      </c>
      <c r="AA52" s="3">
        <v>0</v>
      </c>
      <c r="AB52" s="3">
        <v>0</v>
      </c>
      <c r="AC52" s="3">
        <v>51</v>
      </c>
      <c r="AD52" s="3">
        <v>-317</v>
      </c>
      <c r="AE52" s="40">
        <f>VLOOKUP(C52,'Salary (2016-2017)'!D90:G554,4,FALSE)</f>
        <v>874636</v>
      </c>
      <c r="AH52" s="32">
        <f t="shared" si="25"/>
        <v>55130.256000000008</v>
      </c>
      <c r="AI52" s="32">
        <f t="shared" si="26"/>
        <v>22168.692999999999</v>
      </c>
      <c r="AJ52" s="32">
        <f t="shared" si="23"/>
        <v>32961.563000000009</v>
      </c>
      <c r="AK52" s="43">
        <f t="shared" si="27"/>
        <v>15.438671194379396</v>
      </c>
      <c r="AL52" s="41">
        <f t="shared" si="28"/>
        <v>409.66557377049179</v>
      </c>
      <c r="AM52" s="35">
        <f t="shared" si="24"/>
        <v>26.535028087108604</v>
      </c>
    </row>
    <row r="53" spans="1:39">
      <c r="A53" s="1" t="s">
        <v>1583</v>
      </c>
      <c r="B53" s="1" t="s">
        <v>1582</v>
      </c>
      <c r="C53" s="3" t="s">
        <v>348</v>
      </c>
      <c r="D53" s="3" t="s">
        <v>94</v>
      </c>
      <c r="E53" s="3" t="s">
        <v>47</v>
      </c>
      <c r="F53" s="3">
        <v>74</v>
      </c>
      <c r="G53" s="3">
        <v>2131</v>
      </c>
      <c r="H53" s="3">
        <v>377</v>
      </c>
      <c r="I53" s="3">
        <v>775</v>
      </c>
      <c r="J53" s="27">
        <f t="shared" si="20"/>
        <v>398</v>
      </c>
      <c r="K53" s="3">
        <v>17</v>
      </c>
      <c r="L53" s="3">
        <v>64</v>
      </c>
      <c r="M53" s="3">
        <v>204</v>
      </c>
      <c r="N53" s="3">
        <v>282</v>
      </c>
      <c r="O53" s="27">
        <f t="shared" si="21"/>
        <v>78</v>
      </c>
      <c r="P53" s="3">
        <v>151</v>
      </c>
      <c r="Q53" s="3">
        <v>635</v>
      </c>
      <c r="R53" s="27">
        <f t="shared" si="22"/>
        <v>484</v>
      </c>
      <c r="S53" s="3">
        <v>264</v>
      </c>
      <c r="T53" s="3">
        <v>49</v>
      </c>
      <c r="U53" s="3">
        <v>174</v>
      </c>
      <c r="V53" s="3">
        <v>37</v>
      </c>
      <c r="W53" s="3">
        <v>248</v>
      </c>
      <c r="X53" s="3">
        <v>2</v>
      </c>
      <c r="Y53" s="3">
        <v>975</v>
      </c>
      <c r="Z53" s="3">
        <v>7</v>
      </c>
      <c r="AA53" s="3">
        <v>0</v>
      </c>
      <c r="AB53" s="3">
        <v>0</v>
      </c>
      <c r="AC53" s="3">
        <v>73</v>
      </c>
      <c r="AD53" s="3">
        <v>-453</v>
      </c>
      <c r="AE53" s="40">
        <f>VLOOKUP(C53,'Salary (2016-2017)'!D92:G556,4,FALSE)</f>
        <v>3267120</v>
      </c>
      <c r="AH53" s="32">
        <f t="shared" si="25"/>
        <v>69105.907999999996</v>
      </c>
      <c r="AI53" s="32">
        <f t="shared" si="26"/>
        <v>30801.947999999997</v>
      </c>
      <c r="AJ53" s="32">
        <f t="shared" si="23"/>
        <v>38303.96</v>
      </c>
      <c r="AK53" s="43">
        <f t="shared" si="27"/>
        <v>17.974641013608633</v>
      </c>
      <c r="AL53" s="41">
        <f t="shared" si="28"/>
        <v>1533.1393711872361</v>
      </c>
      <c r="AM53" s="35">
        <f t="shared" si="24"/>
        <v>85.294575286732766</v>
      </c>
    </row>
    <row r="54" spans="1:39">
      <c r="A54" s="1" t="s">
        <v>1561</v>
      </c>
      <c r="B54" s="1" t="s">
        <v>1560</v>
      </c>
      <c r="C54" s="3" t="s">
        <v>362</v>
      </c>
      <c r="D54" s="3" t="s">
        <v>75</v>
      </c>
      <c r="E54" s="3" t="s">
        <v>59</v>
      </c>
      <c r="F54" s="3">
        <v>81</v>
      </c>
      <c r="G54" s="3">
        <v>2126</v>
      </c>
      <c r="H54" s="3">
        <v>381</v>
      </c>
      <c r="I54" s="3">
        <v>928</v>
      </c>
      <c r="J54" s="27">
        <f t="shared" si="20"/>
        <v>547</v>
      </c>
      <c r="K54" s="3">
        <v>106</v>
      </c>
      <c r="L54" s="3">
        <v>342</v>
      </c>
      <c r="M54" s="3">
        <v>170</v>
      </c>
      <c r="N54" s="3">
        <v>218</v>
      </c>
      <c r="O54" s="27">
        <f t="shared" si="21"/>
        <v>48</v>
      </c>
      <c r="P54" s="3">
        <v>112</v>
      </c>
      <c r="Q54" s="3">
        <v>514</v>
      </c>
      <c r="R54" s="27">
        <f t="shared" si="22"/>
        <v>402</v>
      </c>
      <c r="S54" s="3">
        <v>182</v>
      </c>
      <c r="T54" s="3">
        <v>59</v>
      </c>
      <c r="U54" s="3">
        <v>185</v>
      </c>
      <c r="V54" s="3">
        <v>29</v>
      </c>
      <c r="W54" s="3">
        <v>162</v>
      </c>
      <c r="X54" s="3">
        <v>1</v>
      </c>
      <c r="Y54" s="3">
        <v>1038</v>
      </c>
      <c r="Z54" s="3">
        <v>2</v>
      </c>
      <c r="AA54" s="3">
        <v>0</v>
      </c>
      <c r="AB54" s="3">
        <v>0</v>
      </c>
      <c r="AC54" s="3">
        <v>36</v>
      </c>
      <c r="AD54" s="3">
        <v>-307</v>
      </c>
      <c r="AE54" s="40">
        <f>VLOOKUP(C54,'Salary (2016-2017)'!D93:G557,4,FALSE)</f>
        <v>2318280</v>
      </c>
      <c r="AH54" s="32">
        <f t="shared" si="25"/>
        <v>67110.743000000002</v>
      </c>
      <c r="AI54" s="32">
        <f t="shared" si="26"/>
        <v>35154.430999999997</v>
      </c>
      <c r="AJ54" s="32">
        <f t="shared" si="23"/>
        <v>31956.312000000005</v>
      </c>
      <c r="AK54" s="43">
        <f t="shared" si="27"/>
        <v>15.031190968955789</v>
      </c>
      <c r="AL54" s="41">
        <f t="shared" si="28"/>
        <v>1090.4421448730009</v>
      </c>
      <c r="AM54" s="35">
        <f t="shared" si="24"/>
        <v>72.545292460531726</v>
      </c>
    </row>
    <row r="55" spans="1:39">
      <c r="A55" s="1" t="s">
        <v>1536</v>
      </c>
      <c r="B55" s="1" t="s">
        <v>1535</v>
      </c>
      <c r="C55" s="3" t="s">
        <v>120</v>
      </c>
      <c r="D55" s="3" t="s">
        <v>105</v>
      </c>
      <c r="E55" s="3" t="s">
        <v>56</v>
      </c>
      <c r="F55" s="3">
        <v>81</v>
      </c>
      <c r="G55" s="3">
        <v>2080</v>
      </c>
      <c r="H55" s="3">
        <v>376</v>
      </c>
      <c r="I55" s="3">
        <v>845</v>
      </c>
      <c r="J55" s="27">
        <f t="shared" si="20"/>
        <v>469</v>
      </c>
      <c r="K55" s="3">
        <v>144</v>
      </c>
      <c r="L55" s="3">
        <v>392</v>
      </c>
      <c r="M55" s="3">
        <v>217</v>
      </c>
      <c r="N55" s="3">
        <v>243</v>
      </c>
      <c r="O55" s="27">
        <f t="shared" si="21"/>
        <v>26</v>
      </c>
      <c r="P55" s="3">
        <v>38</v>
      </c>
      <c r="Q55" s="3">
        <v>279</v>
      </c>
      <c r="R55" s="27">
        <f t="shared" si="22"/>
        <v>241</v>
      </c>
      <c r="S55" s="3">
        <v>112</v>
      </c>
      <c r="T55" s="3">
        <v>33</v>
      </c>
      <c r="U55" s="3">
        <v>131</v>
      </c>
      <c r="V55" s="3">
        <v>7</v>
      </c>
      <c r="W55" s="3">
        <v>146</v>
      </c>
      <c r="X55" s="3">
        <v>0</v>
      </c>
      <c r="Y55" s="3">
        <v>1113</v>
      </c>
      <c r="Z55" s="3">
        <v>0</v>
      </c>
      <c r="AA55" s="3">
        <v>0</v>
      </c>
      <c r="AB55" s="3">
        <v>0</v>
      </c>
      <c r="AC55" s="3">
        <v>54</v>
      </c>
      <c r="AD55" s="3">
        <v>-265</v>
      </c>
      <c r="AE55" s="40">
        <f>VLOOKUP(C55,'Salary (2016-2017)'!D99:G563,4,FALSE)</f>
        <v>3730653</v>
      </c>
      <c r="AH55" s="32">
        <f t="shared" si="25"/>
        <v>60890.895000000004</v>
      </c>
      <c r="AI55" s="32">
        <f t="shared" si="26"/>
        <v>28470.387000000002</v>
      </c>
      <c r="AJ55" s="32">
        <f t="shared" si="23"/>
        <v>32420.508000000002</v>
      </c>
      <c r="AK55" s="43">
        <f t="shared" si="27"/>
        <v>15.586782692307693</v>
      </c>
      <c r="AL55" s="41">
        <f t="shared" si="28"/>
        <v>1793.583173076923</v>
      </c>
      <c r="AM55" s="35">
        <f t="shared" si="24"/>
        <v>115.07077557205457</v>
      </c>
    </row>
    <row r="56" spans="1:39">
      <c r="A56" s="1" t="s">
        <v>1639</v>
      </c>
      <c r="B56" s="1" t="s">
        <v>1638</v>
      </c>
      <c r="C56" s="3" t="s">
        <v>153</v>
      </c>
      <c r="D56" s="3" t="s">
        <v>119</v>
      </c>
      <c r="E56" s="3" t="s">
        <v>86</v>
      </c>
      <c r="F56" s="3">
        <v>68</v>
      </c>
      <c r="G56" s="3">
        <v>2068</v>
      </c>
      <c r="H56" s="3">
        <v>340</v>
      </c>
      <c r="I56" s="3">
        <v>714</v>
      </c>
      <c r="J56" s="27">
        <f t="shared" si="20"/>
        <v>374</v>
      </c>
      <c r="K56" s="3">
        <v>73</v>
      </c>
      <c r="L56" s="3">
        <v>174</v>
      </c>
      <c r="M56" s="3">
        <v>147</v>
      </c>
      <c r="N56" s="3">
        <v>171</v>
      </c>
      <c r="O56" s="27">
        <f t="shared" si="21"/>
        <v>24</v>
      </c>
      <c r="P56" s="3">
        <v>24</v>
      </c>
      <c r="Q56" s="3">
        <v>156</v>
      </c>
      <c r="R56" s="27">
        <f t="shared" si="22"/>
        <v>132</v>
      </c>
      <c r="S56" s="3">
        <v>312</v>
      </c>
      <c r="T56" s="3">
        <v>69</v>
      </c>
      <c r="U56" s="3">
        <v>113</v>
      </c>
      <c r="V56" s="3">
        <v>9</v>
      </c>
      <c r="W56" s="3">
        <v>119</v>
      </c>
      <c r="X56" s="3">
        <v>0</v>
      </c>
      <c r="Y56" s="3">
        <v>900</v>
      </c>
      <c r="Z56" s="3">
        <v>1</v>
      </c>
      <c r="AA56" s="3">
        <v>0</v>
      </c>
      <c r="AB56" s="3">
        <v>0</v>
      </c>
      <c r="AC56" s="3">
        <v>63</v>
      </c>
      <c r="AD56" s="3">
        <v>-134</v>
      </c>
      <c r="AE56" s="40">
        <f>VLOOKUP(C56,'Salary (2016-2017)'!D102:G566,4,FALSE)</f>
        <v>5229454</v>
      </c>
      <c r="AH56" s="32">
        <f t="shared" si="25"/>
        <v>57646.587</v>
      </c>
      <c r="AI56" s="32">
        <f t="shared" si="26"/>
        <v>23273.311000000002</v>
      </c>
      <c r="AJ56" s="32">
        <f t="shared" si="23"/>
        <v>34373.275999999998</v>
      </c>
      <c r="AK56" s="43">
        <f t="shared" si="27"/>
        <v>16.621506769825917</v>
      </c>
      <c r="AL56" s="41">
        <f t="shared" si="28"/>
        <v>2528.7495164410057</v>
      </c>
      <c r="AM56" s="35">
        <f t="shared" si="24"/>
        <v>152.13720100464093</v>
      </c>
    </row>
    <row r="57" spans="1:39">
      <c r="A57" s="1" t="s">
        <v>1961</v>
      </c>
      <c r="B57" s="1" t="s">
        <v>1960</v>
      </c>
      <c r="C57" s="3" t="s">
        <v>112</v>
      </c>
      <c r="D57" s="3" t="s">
        <v>78</v>
      </c>
      <c r="E57" s="3" t="s">
        <v>86</v>
      </c>
      <c r="F57" s="3">
        <v>67</v>
      </c>
      <c r="G57" s="3">
        <v>2055</v>
      </c>
      <c r="H57" s="3">
        <v>228</v>
      </c>
      <c r="I57" s="3">
        <v>543</v>
      </c>
      <c r="J57" s="27">
        <f t="shared" si="20"/>
        <v>315</v>
      </c>
      <c r="K57" s="3">
        <v>110</v>
      </c>
      <c r="L57" s="3">
        <v>287</v>
      </c>
      <c r="M57" s="3">
        <v>73</v>
      </c>
      <c r="N57" s="3">
        <v>95</v>
      </c>
      <c r="O57" s="27">
        <f t="shared" si="21"/>
        <v>22</v>
      </c>
      <c r="P57" s="3">
        <v>95</v>
      </c>
      <c r="Q57" s="3">
        <v>396</v>
      </c>
      <c r="R57" s="27">
        <f t="shared" si="22"/>
        <v>301</v>
      </c>
      <c r="S57" s="3">
        <v>282</v>
      </c>
      <c r="T57" s="3">
        <v>98</v>
      </c>
      <c r="U57" s="3">
        <v>100</v>
      </c>
      <c r="V57" s="3">
        <v>25</v>
      </c>
      <c r="W57" s="3">
        <v>222</v>
      </c>
      <c r="X57" s="3">
        <v>3</v>
      </c>
      <c r="Y57" s="3">
        <v>639</v>
      </c>
      <c r="Z57" s="3">
        <v>12</v>
      </c>
      <c r="AA57" s="3">
        <v>0</v>
      </c>
      <c r="AB57" s="3">
        <v>0</v>
      </c>
      <c r="AC57" s="3">
        <v>67</v>
      </c>
      <c r="AD57" s="3">
        <v>354</v>
      </c>
      <c r="AE57" s="40">
        <f>VLOOKUP(C57,'Salary (2016-2017)'!D104:G568,4,FALSE)</f>
        <v>6000000</v>
      </c>
      <c r="AH57" s="32">
        <f t="shared" si="25"/>
        <v>52890.862000000008</v>
      </c>
      <c r="AI57" s="32">
        <f t="shared" si="26"/>
        <v>21989.18</v>
      </c>
      <c r="AJ57" s="32">
        <f t="shared" si="23"/>
        <v>30901.682000000008</v>
      </c>
      <c r="AK57" s="43">
        <f t="shared" si="27"/>
        <v>15.037314841849152</v>
      </c>
      <c r="AL57" s="41">
        <f t="shared" si="28"/>
        <v>2919.7080291970801</v>
      </c>
      <c r="AM57" s="35">
        <f t="shared" si="24"/>
        <v>194.16418821473854</v>
      </c>
    </row>
    <row r="58" spans="1:39">
      <c r="A58" s="1" t="s">
        <v>1712</v>
      </c>
      <c r="B58" s="1" t="s">
        <v>1593</v>
      </c>
      <c r="C58" s="3" t="s">
        <v>1174</v>
      </c>
      <c r="D58" s="3" t="s">
        <v>110</v>
      </c>
      <c r="E58" s="3" t="s">
        <v>59</v>
      </c>
      <c r="F58" s="3">
        <v>66</v>
      </c>
      <c r="G58" s="3">
        <v>2048</v>
      </c>
      <c r="H58" s="3">
        <v>403</v>
      </c>
      <c r="I58" s="3">
        <v>813</v>
      </c>
      <c r="J58" s="27">
        <f t="shared" si="20"/>
        <v>410</v>
      </c>
      <c r="K58" s="3">
        <v>26</v>
      </c>
      <c r="L58" s="3">
        <v>98</v>
      </c>
      <c r="M58" s="3">
        <v>119</v>
      </c>
      <c r="N58" s="3">
        <v>154</v>
      </c>
      <c r="O58" s="27">
        <f t="shared" si="21"/>
        <v>35</v>
      </c>
      <c r="P58" s="3">
        <v>125</v>
      </c>
      <c r="Q58" s="3">
        <v>340</v>
      </c>
      <c r="R58" s="27">
        <f t="shared" si="22"/>
        <v>215</v>
      </c>
      <c r="S58" s="3">
        <v>75</v>
      </c>
      <c r="T58" s="3">
        <v>76</v>
      </c>
      <c r="U58" s="3">
        <v>58</v>
      </c>
      <c r="V58" s="3">
        <v>39</v>
      </c>
      <c r="W58" s="3">
        <v>175</v>
      </c>
      <c r="X58" s="3">
        <v>0</v>
      </c>
      <c r="Y58" s="3">
        <v>951</v>
      </c>
      <c r="Z58" s="3">
        <v>2</v>
      </c>
      <c r="AA58" s="3">
        <v>0</v>
      </c>
      <c r="AB58" s="3">
        <v>0</v>
      </c>
      <c r="AC58" s="3">
        <v>59</v>
      </c>
      <c r="AD58" s="3">
        <v>-281</v>
      </c>
      <c r="AE58" s="40">
        <f>VLOOKUP(C58,'Salary (2016-2017)'!D106:G570,4,FALSE)</f>
        <v>2128920</v>
      </c>
      <c r="AH58" s="32">
        <f t="shared" si="25"/>
        <v>57828.078999999998</v>
      </c>
      <c r="AI58" s="32">
        <f t="shared" si="26"/>
        <v>22902.561000000002</v>
      </c>
      <c r="AJ58" s="32">
        <f t="shared" si="23"/>
        <v>34925.517999999996</v>
      </c>
      <c r="AK58" s="43">
        <f t="shared" si="27"/>
        <v>17.053475585937498</v>
      </c>
      <c r="AL58" s="41">
        <f t="shared" si="28"/>
        <v>1039.51171875</v>
      </c>
      <c r="AM58" s="35">
        <f t="shared" si="24"/>
        <v>60.956003573089461</v>
      </c>
    </row>
    <row r="59" spans="1:39">
      <c r="A59" s="1" t="s">
        <v>1840</v>
      </c>
      <c r="B59" s="1" t="s">
        <v>1839</v>
      </c>
      <c r="C59" s="3" t="s">
        <v>317</v>
      </c>
      <c r="D59" s="3" t="s">
        <v>88</v>
      </c>
      <c r="E59" s="3" t="s">
        <v>86</v>
      </c>
      <c r="F59" s="3">
        <v>75</v>
      </c>
      <c r="G59" s="3">
        <v>2046</v>
      </c>
      <c r="H59" s="3">
        <v>268</v>
      </c>
      <c r="I59" s="3">
        <v>604</v>
      </c>
      <c r="J59" s="27">
        <f t="shared" si="20"/>
        <v>336</v>
      </c>
      <c r="K59" s="3">
        <v>106</v>
      </c>
      <c r="L59" s="3">
        <v>273</v>
      </c>
      <c r="M59" s="3">
        <v>45</v>
      </c>
      <c r="N59" s="3">
        <v>63</v>
      </c>
      <c r="O59" s="27">
        <f t="shared" si="21"/>
        <v>18</v>
      </c>
      <c r="P59" s="3">
        <v>27</v>
      </c>
      <c r="Q59" s="3">
        <v>189</v>
      </c>
      <c r="R59" s="27">
        <f t="shared" si="22"/>
        <v>162</v>
      </c>
      <c r="S59" s="3">
        <v>385</v>
      </c>
      <c r="T59" s="3">
        <v>53</v>
      </c>
      <c r="U59" s="3">
        <v>129</v>
      </c>
      <c r="V59" s="3">
        <v>8</v>
      </c>
      <c r="W59" s="3">
        <v>197</v>
      </c>
      <c r="X59" s="3">
        <v>0</v>
      </c>
      <c r="Y59" s="3">
        <v>687</v>
      </c>
      <c r="Z59" s="3">
        <v>4</v>
      </c>
      <c r="AA59" s="3">
        <v>0</v>
      </c>
      <c r="AB59" s="3">
        <v>0</v>
      </c>
      <c r="AC59" s="3">
        <v>40</v>
      </c>
      <c r="AD59" s="3">
        <v>128</v>
      </c>
      <c r="AE59" s="40">
        <f>VLOOKUP(C59,'Salary (2016-2017)'!D107:G571,4,FALSE)</f>
        <v>4540525</v>
      </c>
      <c r="AH59" s="32">
        <f t="shared" si="25"/>
        <v>50579.516999999993</v>
      </c>
      <c r="AI59" s="32">
        <f t="shared" si="26"/>
        <v>23865.469000000001</v>
      </c>
      <c r="AJ59" s="32">
        <f t="shared" si="23"/>
        <v>26714.047999999992</v>
      </c>
      <c r="AK59" s="43">
        <f t="shared" si="27"/>
        <v>13.056719452590416</v>
      </c>
      <c r="AL59" s="41">
        <f t="shared" si="28"/>
        <v>2219.2204301075267</v>
      </c>
      <c r="AM59" s="35">
        <f t="shared" si="24"/>
        <v>169.96768891034415</v>
      </c>
    </row>
    <row r="60" spans="1:39">
      <c r="A60" s="1" t="s">
        <v>1538</v>
      </c>
      <c r="B60" s="1" t="s">
        <v>1537</v>
      </c>
      <c r="C60" s="3" t="s">
        <v>255</v>
      </c>
      <c r="D60" s="3" t="s">
        <v>88</v>
      </c>
      <c r="E60" s="3" t="s">
        <v>61</v>
      </c>
      <c r="F60" s="3">
        <v>73</v>
      </c>
      <c r="G60" s="3">
        <v>2032</v>
      </c>
      <c r="H60" s="3">
        <v>494</v>
      </c>
      <c r="I60" s="3">
        <v>857</v>
      </c>
      <c r="J60" s="27">
        <f t="shared" si="20"/>
        <v>363</v>
      </c>
      <c r="K60" s="3">
        <v>45</v>
      </c>
      <c r="L60" s="3">
        <v>139</v>
      </c>
      <c r="M60" s="3">
        <v>188</v>
      </c>
      <c r="N60" s="3">
        <v>228</v>
      </c>
      <c r="O60" s="27">
        <f t="shared" si="21"/>
        <v>40</v>
      </c>
      <c r="P60" s="3">
        <v>213</v>
      </c>
      <c r="Q60" s="3">
        <v>717</v>
      </c>
      <c r="R60" s="27">
        <f t="shared" si="22"/>
        <v>504</v>
      </c>
      <c r="S60" s="3">
        <v>359</v>
      </c>
      <c r="T60" s="3">
        <v>59</v>
      </c>
      <c r="U60" s="3">
        <v>171</v>
      </c>
      <c r="V60" s="3">
        <v>53</v>
      </c>
      <c r="W60" s="3">
        <v>214</v>
      </c>
      <c r="X60" s="3">
        <v>1</v>
      </c>
      <c r="Y60" s="3">
        <v>1221</v>
      </c>
      <c r="Z60" s="3">
        <v>3</v>
      </c>
      <c r="AA60" s="3">
        <v>0</v>
      </c>
      <c r="AB60" s="3">
        <v>0</v>
      </c>
      <c r="AC60" s="3">
        <v>59</v>
      </c>
      <c r="AD60" s="3">
        <v>298</v>
      </c>
      <c r="AE60" s="40">
        <f>VLOOKUP(C60,'Salary (2016-2017)'!D108:G572,4,FALSE)</f>
        <v>1358500</v>
      </c>
      <c r="AH60" s="32">
        <f t="shared" si="25"/>
        <v>87041.298999999999</v>
      </c>
      <c r="AI60" s="32">
        <f t="shared" si="26"/>
        <v>27921.233</v>
      </c>
      <c r="AJ60" s="32">
        <f t="shared" si="23"/>
        <v>59120.065999999999</v>
      </c>
      <c r="AK60" s="43">
        <f t="shared" si="27"/>
        <v>29.094520669291338</v>
      </c>
      <c r="AL60" s="41">
        <f t="shared" si="28"/>
        <v>668.55314960629926</v>
      </c>
      <c r="AM60" s="35">
        <f t="shared" si="24"/>
        <v>22.978661762657708</v>
      </c>
    </row>
    <row r="61" spans="1:39">
      <c r="A61" s="1" t="s">
        <v>1962</v>
      </c>
      <c r="B61" s="1" t="s">
        <v>1733</v>
      </c>
      <c r="C61" s="3" t="s">
        <v>1153</v>
      </c>
      <c r="D61" s="3" t="s">
        <v>96</v>
      </c>
      <c r="E61" s="3" t="s">
        <v>56</v>
      </c>
      <c r="F61" s="3">
        <v>70</v>
      </c>
      <c r="G61" s="3">
        <v>2027</v>
      </c>
      <c r="H61" s="3">
        <v>338</v>
      </c>
      <c r="I61" s="3">
        <v>702</v>
      </c>
      <c r="J61" s="27">
        <f t="shared" si="20"/>
        <v>364</v>
      </c>
      <c r="K61" s="3">
        <v>137</v>
      </c>
      <c r="L61" s="3">
        <v>321</v>
      </c>
      <c r="M61" s="3">
        <v>85</v>
      </c>
      <c r="N61" s="3">
        <v>100</v>
      </c>
      <c r="O61" s="27">
        <f t="shared" si="21"/>
        <v>15</v>
      </c>
      <c r="P61" s="3">
        <v>25</v>
      </c>
      <c r="Q61" s="3">
        <v>178</v>
      </c>
      <c r="R61" s="27">
        <f t="shared" si="22"/>
        <v>153</v>
      </c>
      <c r="S61" s="3">
        <v>188</v>
      </c>
      <c r="T61" s="3">
        <v>79</v>
      </c>
      <c r="U61" s="3">
        <v>92</v>
      </c>
      <c r="V61" s="3">
        <v>6</v>
      </c>
      <c r="W61" s="3">
        <v>126</v>
      </c>
      <c r="X61" s="3">
        <v>1</v>
      </c>
      <c r="Y61" s="3">
        <v>898</v>
      </c>
      <c r="Z61" s="3">
        <v>0</v>
      </c>
      <c r="AA61" s="3">
        <v>0</v>
      </c>
      <c r="AB61" s="3">
        <v>0</v>
      </c>
      <c r="AC61" s="3">
        <v>42</v>
      </c>
      <c r="AD61" s="3">
        <v>-37</v>
      </c>
      <c r="AE61" s="40">
        <f>VLOOKUP(C61,'Salary (2016-2017)'!D109:G573,4,FALSE)</f>
        <v>2898000</v>
      </c>
      <c r="AH61" s="32">
        <f t="shared" si="25"/>
        <v>54352.313999999998</v>
      </c>
      <c r="AI61" s="32">
        <f t="shared" si="26"/>
        <v>21688.972999999998</v>
      </c>
      <c r="AJ61" s="32">
        <f t="shared" si="23"/>
        <v>32663.341</v>
      </c>
      <c r="AK61" s="43">
        <f t="shared" si="27"/>
        <v>16.114129748396646</v>
      </c>
      <c r="AL61" s="41">
        <f t="shared" si="28"/>
        <v>1429.6990626541688</v>
      </c>
      <c r="AM61" s="35">
        <f t="shared" si="24"/>
        <v>88.723318291291761</v>
      </c>
    </row>
    <row r="62" spans="1:39">
      <c r="A62" s="1" t="s">
        <v>1580</v>
      </c>
      <c r="B62" s="1" t="s">
        <v>1579</v>
      </c>
      <c r="C62" s="3" t="s">
        <v>258</v>
      </c>
      <c r="D62" s="3" t="s">
        <v>84</v>
      </c>
      <c r="E62" s="3" t="s">
        <v>86</v>
      </c>
      <c r="F62" s="3">
        <v>80</v>
      </c>
      <c r="G62" s="3">
        <v>2002</v>
      </c>
      <c r="H62" s="3">
        <v>299</v>
      </c>
      <c r="I62" s="3">
        <v>660</v>
      </c>
      <c r="J62" s="27">
        <f t="shared" si="20"/>
        <v>361</v>
      </c>
      <c r="K62" s="3">
        <v>48</v>
      </c>
      <c r="L62" s="3">
        <v>134</v>
      </c>
      <c r="M62" s="3">
        <v>94</v>
      </c>
      <c r="N62" s="3">
        <v>122</v>
      </c>
      <c r="O62" s="27">
        <f t="shared" si="21"/>
        <v>28</v>
      </c>
      <c r="P62" s="3">
        <v>50</v>
      </c>
      <c r="Q62" s="3">
        <v>233</v>
      </c>
      <c r="R62" s="27">
        <f t="shared" si="22"/>
        <v>183</v>
      </c>
      <c r="S62" s="3">
        <v>266</v>
      </c>
      <c r="T62" s="3">
        <v>69</v>
      </c>
      <c r="U62" s="3">
        <v>109</v>
      </c>
      <c r="V62" s="3">
        <v>11</v>
      </c>
      <c r="W62" s="3">
        <v>140</v>
      </c>
      <c r="X62" s="3">
        <v>0</v>
      </c>
      <c r="Y62" s="3">
        <v>740</v>
      </c>
      <c r="Z62" s="3">
        <v>1</v>
      </c>
      <c r="AA62" s="3">
        <v>0</v>
      </c>
      <c r="AB62" s="3">
        <v>0</v>
      </c>
      <c r="AC62" s="3">
        <v>22</v>
      </c>
      <c r="AD62" s="3">
        <v>43</v>
      </c>
      <c r="AE62" s="40">
        <f>VLOOKUP(C62,'Salary (2016-2017)'!D110:G574,4,FALSE)</f>
        <v>7315000</v>
      </c>
      <c r="AH62" s="32">
        <f t="shared" si="25"/>
        <v>50599.801999999996</v>
      </c>
      <c r="AI62" s="32">
        <f t="shared" si="26"/>
        <v>22989.271000000001</v>
      </c>
      <c r="AJ62" s="32">
        <f t="shared" si="23"/>
        <v>27610.530999999995</v>
      </c>
      <c r="AK62" s="43">
        <f t="shared" si="27"/>
        <v>13.791474025974024</v>
      </c>
      <c r="AL62" s="41">
        <f t="shared" si="28"/>
        <v>3653.8461538461538</v>
      </c>
      <c r="AM62" s="35">
        <f t="shared" si="24"/>
        <v>264.93514376815142</v>
      </c>
    </row>
    <row r="63" spans="1:39">
      <c r="A63" s="1" t="s">
        <v>1774</v>
      </c>
      <c r="B63" s="1" t="s">
        <v>1773</v>
      </c>
      <c r="C63" s="3" t="s">
        <v>127</v>
      </c>
      <c r="D63" s="3" t="s">
        <v>81</v>
      </c>
      <c r="E63" s="3" t="s">
        <v>56</v>
      </c>
      <c r="F63" s="3">
        <v>75</v>
      </c>
      <c r="G63" s="3">
        <v>1979</v>
      </c>
      <c r="H63" s="3">
        <v>290</v>
      </c>
      <c r="I63" s="3">
        <v>633</v>
      </c>
      <c r="J63" s="27">
        <f t="shared" si="20"/>
        <v>343</v>
      </c>
      <c r="K63" s="3">
        <v>78</v>
      </c>
      <c r="L63" s="3">
        <v>191</v>
      </c>
      <c r="M63" s="3">
        <v>109</v>
      </c>
      <c r="N63" s="3">
        <v>126</v>
      </c>
      <c r="O63" s="27">
        <f t="shared" si="21"/>
        <v>17</v>
      </c>
      <c r="P63" s="3">
        <v>47</v>
      </c>
      <c r="Q63" s="3">
        <v>210</v>
      </c>
      <c r="R63" s="27">
        <f t="shared" si="22"/>
        <v>163</v>
      </c>
      <c r="S63" s="3">
        <v>319</v>
      </c>
      <c r="T63" s="3">
        <v>84</v>
      </c>
      <c r="U63" s="3">
        <v>112</v>
      </c>
      <c r="V63" s="3">
        <v>12</v>
      </c>
      <c r="W63" s="3">
        <v>140</v>
      </c>
      <c r="X63" s="3">
        <v>0</v>
      </c>
      <c r="Y63" s="3">
        <v>767</v>
      </c>
      <c r="Z63" s="3">
        <v>0</v>
      </c>
      <c r="AA63" s="3">
        <v>0</v>
      </c>
      <c r="AB63" s="3">
        <v>0</v>
      </c>
      <c r="AC63" s="3">
        <v>28</v>
      </c>
      <c r="AD63" s="3">
        <v>87</v>
      </c>
      <c r="AE63" s="40">
        <f>VLOOKUP(C63,'Salary (2016-2017)'!D116:G580,4,FALSE)</f>
        <v>925000</v>
      </c>
      <c r="AH63" s="32">
        <f t="shared" si="25"/>
        <v>54355.813000000002</v>
      </c>
      <c r="AI63" s="32">
        <f t="shared" si="26"/>
        <v>22224.541000000001</v>
      </c>
      <c r="AJ63" s="32">
        <f t="shared" si="23"/>
        <v>32131.272000000001</v>
      </c>
      <c r="AK63" s="43">
        <f t="shared" si="27"/>
        <v>16.236115209701872</v>
      </c>
      <c r="AL63" s="41">
        <f t="shared" si="28"/>
        <v>467.40778170793328</v>
      </c>
      <c r="AM63" s="35">
        <f t="shared" si="24"/>
        <v>28.788153796089986</v>
      </c>
    </row>
    <row r="64" spans="1:39">
      <c r="A64" s="1" t="s">
        <v>1518</v>
      </c>
      <c r="B64" s="1" t="s">
        <v>1517</v>
      </c>
      <c r="C64" s="3" t="s">
        <v>238</v>
      </c>
      <c r="D64" s="3" t="s">
        <v>124</v>
      </c>
      <c r="E64" s="3" t="s">
        <v>59</v>
      </c>
      <c r="F64" s="3">
        <v>82</v>
      </c>
      <c r="G64" s="3">
        <v>1974</v>
      </c>
      <c r="H64" s="3">
        <v>204</v>
      </c>
      <c r="I64" s="3">
        <v>451</v>
      </c>
      <c r="J64" s="27">
        <f t="shared" si="20"/>
        <v>247</v>
      </c>
      <c r="K64" s="3">
        <v>123</v>
      </c>
      <c r="L64" s="3">
        <v>279</v>
      </c>
      <c r="M64" s="3">
        <v>50</v>
      </c>
      <c r="N64" s="3">
        <v>68</v>
      </c>
      <c r="O64" s="27">
        <f t="shared" si="21"/>
        <v>18</v>
      </c>
      <c r="P64" s="3">
        <v>23</v>
      </c>
      <c r="Q64" s="3">
        <v>261</v>
      </c>
      <c r="R64" s="27">
        <f t="shared" si="22"/>
        <v>238</v>
      </c>
      <c r="S64" s="3">
        <v>226</v>
      </c>
      <c r="T64" s="3">
        <v>95</v>
      </c>
      <c r="U64" s="3">
        <v>107</v>
      </c>
      <c r="V64" s="3">
        <v>8</v>
      </c>
      <c r="W64" s="3">
        <v>163</v>
      </c>
      <c r="X64" s="3">
        <v>0</v>
      </c>
      <c r="Y64" s="3">
        <v>581</v>
      </c>
      <c r="Z64" s="3">
        <v>0</v>
      </c>
      <c r="AA64" s="3">
        <v>0</v>
      </c>
      <c r="AB64" s="3">
        <v>0</v>
      </c>
      <c r="AC64" s="3">
        <v>26</v>
      </c>
      <c r="AD64" s="3">
        <v>158</v>
      </c>
      <c r="AE64" s="40">
        <f>VLOOKUP(C64,'Salary (2016-2017)'!D117:G581,4,FALSE)</f>
        <v>2150000</v>
      </c>
      <c r="AH64" s="32">
        <f t="shared" si="25"/>
        <v>43906.374000000003</v>
      </c>
      <c r="AI64" s="32">
        <f t="shared" si="26"/>
        <v>18607.909</v>
      </c>
      <c r="AJ64" s="32">
        <f t="shared" si="23"/>
        <v>25298.465000000004</v>
      </c>
      <c r="AK64" s="43">
        <f t="shared" si="27"/>
        <v>12.815838399189467</v>
      </c>
      <c r="AL64" s="41">
        <f t="shared" si="28"/>
        <v>1089.1590678824721</v>
      </c>
      <c r="AM64" s="35">
        <f t="shared" si="24"/>
        <v>84.985393382562904</v>
      </c>
    </row>
    <row r="65" spans="1:39">
      <c r="A65" s="1" t="s">
        <v>1624</v>
      </c>
      <c r="B65" s="1" t="s">
        <v>1576</v>
      </c>
      <c r="C65" s="3" t="s">
        <v>374</v>
      </c>
      <c r="D65" s="3" t="s">
        <v>133</v>
      </c>
      <c r="E65" s="3" t="s">
        <v>86</v>
      </c>
      <c r="F65" s="3">
        <v>81</v>
      </c>
      <c r="G65" s="3">
        <v>1957</v>
      </c>
      <c r="H65" s="3">
        <v>329</v>
      </c>
      <c r="I65" s="3">
        <v>748</v>
      </c>
      <c r="J65" s="27">
        <f t="shared" si="20"/>
        <v>419</v>
      </c>
      <c r="K65" s="3">
        <v>28</v>
      </c>
      <c r="L65" s="3">
        <v>105</v>
      </c>
      <c r="M65" s="3">
        <v>72</v>
      </c>
      <c r="N65" s="3">
        <v>102</v>
      </c>
      <c r="O65" s="27">
        <f t="shared" si="21"/>
        <v>30</v>
      </c>
      <c r="P65" s="3">
        <v>20</v>
      </c>
      <c r="Q65" s="3">
        <v>232</v>
      </c>
      <c r="R65" s="27">
        <f t="shared" si="22"/>
        <v>212</v>
      </c>
      <c r="S65" s="3">
        <v>419</v>
      </c>
      <c r="T65" s="3">
        <v>62</v>
      </c>
      <c r="U65" s="3">
        <v>111</v>
      </c>
      <c r="V65" s="3">
        <v>33</v>
      </c>
      <c r="W65" s="3">
        <v>127</v>
      </c>
      <c r="X65" s="3">
        <v>0</v>
      </c>
      <c r="Y65" s="3">
        <v>758</v>
      </c>
      <c r="Z65" s="3">
        <v>1</v>
      </c>
      <c r="AA65" s="3">
        <v>0</v>
      </c>
      <c r="AB65" s="3">
        <v>0</v>
      </c>
      <c r="AC65" s="3">
        <v>32</v>
      </c>
      <c r="AD65" s="3">
        <v>48</v>
      </c>
      <c r="AE65" s="40">
        <f>VLOOKUP(C65,'Salary (2016-2017)'!D120:G584,4,FALSE)</f>
        <v>6000000</v>
      </c>
      <c r="AH65" s="32">
        <f t="shared" si="25"/>
        <v>56152.656999999992</v>
      </c>
      <c r="AI65" s="32">
        <f t="shared" si="26"/>
        <v>25187.005000000001</v>
      </c>
      <c r="AJ65" s="32">
        <f t="shared" si="23"/>
        <v>30965.651999999991</v>
      </c>
      <c r="AK65" s="43">
        <f t="shared" si="27"/>
        <v>15.823020950434335</v>
      </c>
      <c r="AL65" s="41">
        <f t="shared" si="28"/>
        <v>3065.9172202350537</v>
      </c>
      <c r="AM65" s="35">
        <f t="shared" si="24"/>
        <v>193.76307658563113</v>
      </c>
    </row>
    <row r="66" spans="1:39">
      <c r="A66" s="1" t="s">
        <v>1675</v>
      </c>
      <c r="B66" s="1" t="s">
        <v>1674</v>
      </c>
      <c r="C66" s="3" t="s">
        <v>259</v>
      </c>
      <c r="D66" s="3" t="s">
        <v>91</v>
      </c>
      <c r="E66" s="3" t="s">
        <v>47</v>
      </c>
      <c r="F66" s="3">
        <v>75</v>
      </c>
      <c r="G66" s="3">
        <v>1955</v>
      </c>
      <c r="H66" s="3">
        <v>320</v>
      </c>
      <c r="I66" s="3">
        <v>802</v>
      </c>
      <c r="J66" s="27">
        <f t="shared" si="20"/>
        <v>482</v>
      </c>
      <c r="K66" s="3">
        <v>116</v>
      </c>
      <c r="L66" s="3">
        <v>354</v>
      </c>
      <c r="M66" s="3">
        <v>118</v>
      </c>
      <c r="N66" s="3">
        <v>156</v>
      </c>
      <c r="O66" s="27">
        <f t="shared" si="21"/>
        <v>38</v>
      </c>
      <c r="P66" s="3">
        <v>57</v>
      </c>
      <c r="Q66" s="3">
        <v>340</v>
      </c>
      <c r="R66" s="27">
        <f t="shared" si="22"/>
        <v>283</v>
      </c>
      <c r="S66" s="3">
        <v>161</v>
      </c>
      <c r="T66" s="3">
        <v>49</v>
      </c>
      <c r="U66" s="3">
        <v>76</v>
      </c>
      <c r="V66" s="3">
        <v>36</v>
      </c>
      <c r="W66" s="3">
        <v>139</v>
      </c>
      <c r="X66" s="3">
        <v>2</v>
      </c>
      <c r="Y66" s="3">
        <v>874</v>
      </c>
      <c r="Z66" s="3">
        <v>0</v>
      </c>
      <c r="AA66" s="3">
        <v>0</v>
      </c>
      <c r="AB66" s="3">
        <v>0</v>
      </c>
      <c r="AC66" s="3">
        <v>16</v>
      </c>
      <c r="AD66" s="3">
        <v>43</v>
      </c>
      <c r="AE66" s="40">
        <f>VLOOKUP(C66,'Salary (2016-2017)'!D121:G585,4,FALSE)</f>
        <v>2730000</v>
      </c>
      <c r="AH66" s="32">
        <f t="shared" si="25"/>
        <v>55053.422999999995</v>
      </c>
      <c r="AI66" s="32">
        <f t="shared" si="26"/>
        <v>26136.395999999997</v>
      </c>
      <c r="AJ66" s="32">
        <f t="shared" si="23"/>
        <v>28917.026999999998</v>
      </c>
      <c r="AK66" s="43">
        <f t="shared" si="27"/>
        <v>14.791318158567773</v>
      </c>
      <c r="AL66" s="41">
        <f t="shared" si="28"/>
        <v>1396.4194373401535</v>
      </c>
      <c r="AM66" s="35">
        <f t="shared" si="24"/>
        <v>94.408045474384366</v>
      </c>
    </row>
    <row r="67" spans="1:39">
      <c r="A67" s="1" t="s">
        <v>1623</v>
      </c>
      <c r="B67" s="1" t="s">
        <v>1581</v>
      </c>
      <c r="C67" s="3" t="s">
        <v>70</v>
      </c>
      <c r="D67" s="3" t="s">
        <v>130</v>
      </c>
      <c r="E67" s="3" t="s">
        <v>56</v>
      </c>
      <c r="F67" s="3">
        <v>71</v>
      </c>
      <c r="G67" s="3">
        <v>1915</v>
      </c>
      <c r="H67" s="3">
        <v>274</v>
      </c>
      <c r="I67" s="3">
        <v>595</v>
      </c>
      <c r="J67" s="27">
        <f t="shared" si="20"/>
        <v>321</v>
      </c>
      <c r="K67" s="3">
        <v>15</v>
      </c>
      <c r="L67" s="3">
        <v>54</v>
      </c>
      <c r="M67" s="3">
        <v>80</v>
      </c>
      <c r="N67" s="3">
        <v>130</v>
      </c>
      <c r="O67" s="27">
        <f t="shared" si="21"/>
        <v>50</v>
      </c>
      <c r="P67" s="3">
        <v>166</v>
      </c>
      <c r="Q67" s="3">
        <v>394</v>
      </c>
      <c r="R67" s="27">
        <f t="shared" si="22"/>
        <v>228</v>
      </c>
      <c r="S67" s="3">
        <v>98</v>
      </c>
      <c r="T67" s="3">
        <v>114</v>
      </c>
      <c r="U67" s="3">
        <v>100</v>
      </c>
      <c r="V67" s="3">
        <v>29</v>
      </c>
      <c r="W67" s="3">
        <v>178</v>
      </c>
      <c r="X67" s="3">
        <v>2</v>
      </c>
      <c r="Y67" s="3">
        <v>643</v>
      </c>
      <c r="Z67" s="3">
        <v>1</v>
      </c>
      <c r="AA67" s="3">
        <v>0</v>
      </c>
      <c r="AB67" s="3">
        <v>0</v>
      </c>
      <c r="AC67" s="3">
        <v>66</v>
      </c>
      <c r="AD67" s="3">
        <v>-9</v>
      </c>
      <c r="AE67" s="40">
        <f>VLOOKUP(C67,'Salary (2016-2017)'!D126:G590,4,FALSE)</f>
        <v>5505618</v>
      </c>
      <c r="AH67" s="32">
        <f t="shared" si="25"/>
        <v>48601.145000000004</v>
      </c>
      <c r="AI67" s="32">
        <f t="shared" si="26"/>
        <v>22031.212</v>
      </c>
      <c r="AJ67" s="32">
        <f t="shared" si="23"/>
        <v>26569.933000000005</v>
      </c>
      <c r="AK67" s="43">
        <f t="shared" si="27"/>
        <v>13.874638642297652</v>
      </c>
      <c r="AL67" s="41">
        <f t="shared" si="28"/>
        <v>2874.9963446475194</v>
      </c>
      <c r="AM67" s="35">
        <f t="shared" si="24"/>
        <v>207.21234035479122</v>
      </c>
    </row>
    <row r="68" spans="1:39">
      <c r="A68" s="1" t="s">
        <v>1633</v>
      </c>
      <c r="B68" s="1" t="s">
        <v>1632</v>
      </c>
      <c r="C68" s="3" t="s">
        <v>225</v>
      </c>
      <c r="D68" s="3" t="s">
        <v>119</v>
      </c>
      <c r="E68" s="3" t="s">
        <v>56</v>
      </c>
      <c r="F68" s="3">
        <v>82</v>
      </c>
      <c r="G68" s="3">
        <v>1882</v>
      </c>
      <c r="H68" s="3">
        <v>327</v>
      </c>
      <c r="I68" s="3">
        <v>767</v>
      </c>
      <c r="J68" s="27">
        <f t="shared" si="20"/>
        <v>440</v>
      </c>
      <c r="K68" s="3">
        <v>148</v>
      </c>
      <c r="L68" s="3">
        <v>379</v>
      </c>
      <c r="M68" s="3">
        <v>64</v>
      </c>
      <c r="N68" s="3">
        <v>76</v>
      </c>
      <c r="O68" s="27">
        <f t="shared" si="21"/>
        <v>12</v>
      </c>
      <c r="P68" s="3">
        <v>36</v>
      </c>
      <c r="Q68" s="3">
        <v>270</v>
      </c>
      <c r="R68" s="27">
        <f t="shared" si="22"/>
        <v>234</v>
      </c>
      <c r="S68" s="3">
        <v>120</v>
      </c>
      <c r="T68" s="3">
        <v>38</v>
      </c>
      <c r="U68" s="3">
        <v>101</v>
      </c>
      <c r="V68" s="3">
        <v>10</v>
      </c>
      <c r="W68" s="3">
        <v>115</v>
      </c>
      <c r="X68" s="3">
        <v>0</v>
      </c>
      <c r="Y68" s="3">
        <v>866</v>
      </c>
      <c r="Z68" s="3">
        <v>0</v>
      </c>
      <c r="AA68" s="3">
        <v>0</v>
      </c>
      <c r="AB68" s="3">
        <v>0</v>
      </c>
      <c r="AC68" s="3">
        <v>55</v>
      </c>
      <c r="AD68" s="3">
        <v>-212</v>
      </c>
      <c r="AE68" s="40">
        <f>VLOOKUP(C68,'Salary (2016-2017)'!D129:G593,4,FALSE)</f>
        <v>3517200</v>
      </c>
      <c r="AH68" s="32">
        <f t="shared" si="25"/>
        <v>50204.189999999995</v>
      </c>
      <c r="AI68" s="32">
        <f t="shared" si="26"/>
        <v>24903.298999999999</v>
      </c>
      <c r="AJ68" s="32">
        <f t="shared" si="23"/>
        <v>25300.890999999996</v>
      </c>
      <c r="AK68" s="43">
        <f t="shared" si="27"/>
        <v>13.443619022316682</v>
      </c>
      <c r="AL68" s="41">
        <f t="shared" si="28"/>
        <v>1868.8629117959617</v>
      </c>
      <c r="AM68" s="35">
        <f t="shared" si="24"/>
        <v>139.01486710487788</v>
      </c>
    </row>
    <row r="69" spans="1:39">
      <c r="A69" s="1" t="s">
        <v>1813</v>
      </c>
      <c r="B69" s="1" t="s">
        <v>1812</v>
      </c>
      <c r="C69" s="3" t="s">
        <v>359</v>
      </c>
      <c r="D69" s="3" t="s">
        <v>94</v>
      </c>
      <c r="E69" s="3" t="s">
        <v>86</v>
      </c>
      <c r="F69" s="3">
        <v>63</v>
      </c>
      <c r="G69" s="3">
        <v>1813</v>
      </c>
      <c r="H69" s="3">
        <v>351</v>
      </c>
      <c r="I69" s="3">
        <v>867</v>
      </c>
      <c r="J69" s="27">
        <f t="shared" ref="J69:J97" si="29">I69-H69</f>
        <v>516</v>
      </c>
      <c r="K69" s="3">
        <v>135</v>
      </c>
      <c r="L69" s="3">
        <v>385</v>
      </c>
      <c r="M69" s="3">
        <v>147</v>
      </c>
      <c r="N69" s="3">
        <v>188</v>
      </c>
      <c r="O69" s="27">
        <f t="shared" ref="O69:O97" si="30">N69-M69</f>
        <v>41</v>
      </c>
      <c r="P69" s="3">
        <v>32</v>
      </c>
      <c r="Q69" s="3">
        <v>223</v>
      </c>
      <c r="R69" s="27">
        <f t="shared" ref="R69:R97" si="31">Q69-P69</f>
        <v>191</v>
      </c>
      <c r="S69" s="3">
        <v>302</v>
      </c>
      <c r="T69" s="3">
        <v>87</v>
      </c>
      <c r="U69" s="3">
        <v>175</v>
      </c>
      <c r="V69" s="3">
        <v>17</v>
      </c>
      <c r="W69" s="3">
        <v>130</v>
      </c>
      <c r="X69" s="3">
        <v>1</v>
      </c>
      <c r="Y69" s="3">
        <v>984</v>
      </c>
      <c r="Z69" s="3">
        <v>5</v>
      </c>
      <c r="AA69" s="3">
        <v>0</v>
      </c>
      <c r="AB69" s="3">
        <v>0</v>
      </c>
      <c r="AC69" s="3">
        <v>60</v>
      </c>
      <c r="AD69" s="3">
        <v>-357</v>
      </c>
      <c r="AE69" s="40">
        <f>VLOOKUP(C69,'Salary (2016-2017)'!D135:G599,4,FALSE)</f>
        <v>5332800</v>
      </c>
      <c r="AH69" s="32">
        <f t="shared" si="25"/>
        <v>63918.66</v>
      </c>
      <c r="AI69" s="32">
        <f t="shared" si="26"/>
        <v>32710.365999999995</v>
      </c>
      <c r="AJ69" s="32">
        <f t="shared" ref="AJ69:AJ97" si="32">AH69-AI69</f>
        <v>31208.294000000009</v>
      </c>
      <c r="AK69" s="43">
        <f t="shared" si="27"/>
        <v>17.213620518477668</v>
      </c>
      <c r="AL69" s="41">
        <f t="shared" si="28"/>
        <v>2941.4230557087699</v>
      </c>
      <c r="AM69" s="35">
        <f t="shared" ref="AM69:AM97" si="33">AL69/AK69</f>
        <v>170.87765194726754</v>
      </c>
    </row>
    <row r="70" spans="1:39">
      <c r="A70" s="1" t="s">
        <v>1645</v>
      </c>
      <c r="B70" s="1" t="s">
        <v>1972</v>
      </c>
      <c r="C70" s="3" t="s">
        <v>247</v>
      </c>
      <c r="D70" s="3" t="s">
        <v>105</v>
      </c>
      <c r="E70" s="3" t="s">
        <v>86</v>
      </c>
      <c r="F70" s="3">
        <v>81</v>
      </c>
      <c r="G70" s="3">
        <v>1801</v>
      </c>
      <c r="H70" s="3">
        <v>192</v>
      </c>
      <c r="I70" s="3">
        <v>534</v>
      </c>
      <c r="J70" s="27">
        <f t="shared" si="29"/>
        <v>342</v>
      </c>
      <c r="K70" s="3">
        <v>79</v>
      </c>
      <c r="L70" s="3">
        <v>252</v>
      </c>
      <c r="M70" s="3">
        <v>114</v>
      </c>
      <c r="N70" s="3">
        <v>152</v>
      </c>
      <c r="O70" s="27">
        <f t="shared" si="30"/>
        <v>38</v>
      </c>
      <c r="P70" s="3">
        <v>28</v>
      </c>
      <c r="Q70" s="3">
        <v>194</v>
      </c>
      <c r="R70" s="27">
        <f t="shared" si="31"/>
        <v>166</v>
      </c>
      <c r="S70" s="3">
        <v>393</v>
      </c>
      <c r="T70" s="3">
        <v>69</v>
      </c>
      <c r="U70" s="3">
        <v>128</v>
      </c>
      <c r="V70" s="3">
        <v>5</v>
      </c>
      <c r="W70" s="3">
        <v>116</v>
      </c>
      <c r="X70" s="3">
        <v>0</v>
      </c>
      <c r="Y70" s="3">
        <v>577</v>
      </c>
      <c r="Z70" s="3">
        <v>7</v>
      </c>
      <c r="AA70" s="3">
        <v>0</v>
      </c>
      <c r="AB70" s="3">
        <v>0</v>
      </c>
      <c r="AC70" s="3">
        <v>13</v>
      </c>
      <c r="AD70" s="3">
        <v>-63</v>
      </c>
      <c r="AE70" s="40">
        <f>VLOOKUP(C70,'Salary (2016-2017)'!D137:G601,4,FALSE)</f>
        <v>5000000</v>
      </c>
      <c r="AH70" s="32">
        <f t="shared" si="25"/>
        <v>47005.438999999998</v>
      </c>
      <c r="AI70" s="32">
        <f t="shared" si="26"/>
        <v>23057.437999999998</v>
      </c>
      <c r="AJ70" s="32">
        <f t="shared" si="32"/>
        <v>23948.001</v>
      </c>
      <c r="AK70" s="43">
        <f t="shared" si="27"/>
        <v>13.297057745696836</v>
      </c>
      <c r="AL70" s="41">
        <f t="shared" si="28"/>
        <v>2776.2354247640201</v>
      </c>
      <c r="AM70" s="35">
        <f t="shared" si="33"/>
        <v>208.78569363680919</v>
      </c>
    </row>
    <row r="71" spans="1:39">
      <c r="A71" s="1" t="s">
        <v>1838</v>
      </c>
      <c r="B71" s="1" t="s">
        <v>1837</v>
      </c>
      <c r="C71" s="3" t="s">
        <v>142</v>
      </c>
      <c r="D71" s="3" t="s">
        <v>130</v>
      </c>
      <c r="E71" s="3" t="s">
        <v>56</v>
      </c>
      <c r="F71" s="3">
        <v>73</v>
      </c>
      <c r="G71" s="3">
        <v>1800</v>
      </c>
      <c r="H71" s="3">
        <v>193</v>
      </c>
      <c r="I71" s="3">
        <v>490</v>
      </c>
      <c r="J71" s="27">
        <f t="shared" si="29"/>
        <v>297</v>
      </c>
      <c r="K71" s="3">
        <v>112</v>
      </c>
      <c r="L71" s="3">
        <v>296</v>
      </c>
      <c r="M71" s="3">
        <v>88</v>
      </c>
      <c r="N71" s="3">
        <v>115</v>
      </c>
      <c r="O71" s="27">
        <f t="shared" si="30"/>
        <v>27</v>
      </c>
      <c r="P71" s="3">
        <v>36</v>
      </c>
      <c r="Q71" s="3">
        <v>226</v>
      </c>
      <c r="R71" s="27">
        <f t="shared" si="31"/>
        <v>190</v>
      </c>
      <c r="S71" s="3">
        <v>133</v>
      </c>
      <c r="T71" s="3">
        <v>60</v>
      </c>
      <c r="U71" s="3">
        <v>50</v>
      </c>
      <c r="V71" s="3">
        <v>36</v>
      </c>
      <c r="W71" s="3">
        <v>163</v>
      </c>
      <c r="X71" s="3">
        <v>1</v>
      </c>
      <c r="Y71" s="3">
        <v>586</v>
      </c>
      <c r="Z71" s="3">
        <v>5</v>
      </c>
      <c r="AA71" s="3">
        <v>0</v>
      </c>
      <c r="AB71" s="3">
        <v>0</v>
      </c>
      <c r="AC71" s="3">
        <v>15</v>
      </c>
      <c r="AD71" s="3">
        <v>157</v>
      </c>
      <c r="AE71" s="40">
        <f>VLOOKUP(C71,'Salary (2016-2017)'!D138:G602,4,FALSE)</f>
        <v>4264057</v>
      </c>
      <c r="AH71" s="32">
        <f t="shared" si="25"/>
        <v>39961.645000000004</v>
      </c>
      <c r="AI71" s="32">
        <f t="shared" si="26"/>
        <v>17676.098999999998</v>
      </c>
      <c r="AJ71" s="32">
        <f t="shared" si="32"/>
        <v>22285.546000000006</v>
      </c>
      <c r="AK71" s="43">
        <f t="shared" si="27"/>
        <v>12.380858888888891</v>
      </c>
      <c r="AL71" s="41">
        <f t="shared" si="28"/>
        <v>2368.9205555555554</v>
      </c>
      <c r="AM71" s="35">
        <f t="shared" si="33"/>
        <v>191.33733586783106</v>
      </c>
    </row>
    <row r="72" spans="1:39">
      <c r="A72" s="1" t="s">
        <v>1562</v>
      </c>
      <c r="B72" s="1" t="s">
        <v>1504</v>
      </c>
      <c r="C72" s="3" t="s">
        <v>217</v>
      </c>
      <c r="D72" s="3" t="s">
        <v>88</v>
      </c>
      <c r="E72" s="3" t="s">
        <v>56</v>
      </c>
      <c r="F72" s="3">
        <v>57</v>
      </c>
      <c r="G72" s="3">
        <v>1782</v>
      </c>
      <c r="H72" s="3">
        <v>320</v>
      </c>
      <c r="I72" s="3">
        <v>636</v>
      </c>
      <c r="J72" s="27">
        <f t="shared" si="29"/>
        <v>316</v>
      </c>
      <c r="K72" s="3">
        <v>107</v>
      </c>
      <c r="L72" s="3">
        <v>255</v>
      </c>
      <c r="M72" s="3">
        <v>104</v>
      </c>
      <c r="N72" s="3">
        <v>134</v>
      </c>
      <c r="O72" s="27">
        <f t="shared" si="30"/>
        <v>30</v>
      </c>
      <c r="P72" s="3">
        <v>50</v>
      </c>
      <c r="Q72" s="3">
        <v>182</v>
      </c>
      <c r="R72" s="27">
        <f t="shared" si="31"/>
        <v>132</v>
      </c>
      <c r="S72" s="3">
        <v>162</v>
      </c>
      <c r="T72" s="3">
        <v>71</v>
      </c>
      <c r="U72" s="3">
        <v>76</v>
      </c>
      <c r="V72" s="3">
        <v>8</v>
      </c>
      <c r="W72" s="3">
        <v>92</v>
      </c>
      <c r="X72" s="3">
        <v>0</v>
      </c>
      <c r="Y72" s="3">
        <v>851</v>
      </c>
      <c r="Z72" s="3">
        <v>0</v>
      </c>
      <c r="AA72" s="3">
        <v>0</v>
      </c>
      <c r="AB72" s="3">
        <v>0</v>
      </c>
      <c r="AC72" s="3">
        <v>56</v>
      </c>
      <c r="AD72" s="3">
        <v>81</v>
      </c>
      <c r="AE72" s="40">
        <f>VLOOKUP(C72,'Salary (2016-2017)'!D143:G607,4,FALSE)</f>
        <v>1655880</v>
      </c>
      <c r="AH72" s="32">
        <f t="shared" si="25"/>
        <v>51559.783999999992</v>
      </c>
      <c r="AI72" s="32">
        <f t="shared" si="26"/>
        <v>18662.949999999997</v>
      </c>
      <c r="AJ72" s="32">
        <f t="shared" si="32"/>
        <v>32896.833999999995</v>
      </c>
      <c r="AK72" s="43">
        <f t="shared" si="27"/>
        <v>18.460625140291807</v>
      </c>
      <c r="AL72" s="41">
        <f t="shared" si="28"/>
        <v>929.22558922558926</v>
      </c>
      <c r="AM72" s="35">
        <f t="shared" si="33"/>
        <v>50.335542927930391</v>
      </c>
    </row>
    <row r="73" spans="1:39">
      <c r="A73" s="1" t="s">
        <v>1965</v>
      </c>
      <c r="B73" s="1" t="s">
        <v>1508</v>
      </c>
      <c r="C73" s="3" t="s">
        <v>1150</v>
      </c>
      <c r="D73" s="3" t="s">
        <v>108</v>
      </c>
      <c r="E73" s="3" t="s">
        <v>59</v>
      </c>
      <c r="F73" s="3">
        <v>74</v>
      </c>
      <c r="G73" s="3">
        <v>1777</v>
      </c>
      <c r="H73" s="3">
        <v>185</v>
      </c>
      <c r="I73" s="3">
        <v>474</v>
      </c>
      <c r="J73" s="27">
        <f t="shared" si="29"/>
        <v>289</v>
      </c>
      <c r="K73" s="3">
        <v>87</v>
      </c>
      <c r="L73" s="3">
        <v>263</v>
      </c>
      <c r="M73" s="3">
        <v>70</v>
      </c>
      <c r="N73" s="3">
        <v>89</v>
      </c>
      <c r="O73" s="27">
        <f t="shared" si="30"/>
        <v>19</v>
      </c>
      <c r="P73" s="3">
        <v>70</v>
      </c>
      <c r="Q73" s="3">
        <v>381</v>
      </c>
      <c r="R73" s="27">
        <f t="shared" si="31"/>
        <v>311</v>
      </c>
      <c r="S73" s="3">
        <v>195</v>
      </c>
      <c r="T73" s="3">
        <v>47</v>
      </c>
      <c r="U73" s="3">
        <v>107</v>
      </c>
      <c r="V73" s="3">
        <v>26</v>
      </c>
      <c r="W73" s="3">
        <v>185</v>
      </c>
      <c r="X73" s="3">
        <v>0</v>
      </c>
      <c r="Y73" s="3">
        <v>527</v>
      </c>
      <c r="Z73" s="3">
        <v>7</v>
      </c>
      <c r="AA73" s="3">
        <v>0</v>
      </c>
      <c r="AB73" s="3">
        <v>0</v>
      </c>
      <c r="AC73" s="3">
        <v>18</v>
      </c>
      <c r="AD73" s="3">
        <v>-65</v>
      </c>
      <c r="AE73" s="40">
        <f>VLOOKUP(C73,'Salary (2016-2017)'!D145:G609,4,FALSE)</f>
        <v>242224</v>
      </c>
      <c r="AH73" s="32">
        <f t="shared" si="25"/>
        <v>41306.65</v>
      </c>
      <c r="AI73" s="32">
        <f t="shared" si="26"/>
        <v>20651.808000000001</v>
      </c>
      <c r="AJ73" s="32">
        <f t="shared" si="32"/>
        <v>20654.842000000001</v>
      </c>
      <c r="AK73" s="43">
        <f t="shared" si="27"/>
        <v>11.623433877321329</v>
      </c>
      <c r="AL73" s="41">
        <f t="shared" si="28"/>
        <v>136.31063590320764</v>
      </c>
      <c r="AM73" s="35">
        <f t="shared" si="33"/>
        <v>11.727225993788768</v>
      </c>
    </row>
    <row r="74" spans="1:39">
      <c r="A74" s="1" t="s">
        <v>1520</v>
      </c>
      <c r="B74" s="1" t="s">
        <v>1519</v>
      </c>
      <c r="C74" s="3" t="s">
        <v>313</v>
      </c>
      <c r="D74" s="3" t="s">
        <v>88</v>
      </c>
      <c r="E74" s="3" t="s">
        <v>56</v>
      </c>
      <c r="F74" s="3">
        <v>82</v>
      </c>
      <c r="G74" s="3">
        <v>1763</v>
      </c>
      <c r="H74" s="3">
        <v>295</v>
      </c>
      <c r="I74" s="3">
        <v>729</v>
      </c>
      <c r="J74" s="27">
        <f t="shared" si="29"/>
        <v>434</v>
      </c>
      <c r="K74" s="3">
        <v>115</v>
      </c>
      <c r="L74" s="3">
        <v>343</v>
      </c>
      <c r="M74" s="3">
        <v>106</v>
      </c>
      <c r="N74" s="3">
        <v>120</v>
      </c>
      <c r="O74" s="27">
        <f t="shared" si="30"/>
        <v>14</v>
      </c>
      <c r="P74" s="3">
        <v>41</v>
      </c>
      <c r="Q74" s="3">
        <v>212</v>
      </c>
      <c r="R74" s="27">
        <f t="shared" si="31"/>
        <v>171</v>
      </c>
      <c r="S74" s="3">
        <v>171</v>
      </c>
      <c r="T74" s="3">
        <v>54</v>
      </c>
      <c r="U74" s="3">
        <v>114</v>
      </c>
      <c r="V74" s="3">
        <v>24</v>
      </c>
      <c r="W74" s="3">
        <v>124</v>
      </c>
      <c r="X74" s="3">
        <v>0</v>
      </c>
      <c r="Y74" s="3">
        <v>811</v>
      </c>
      <c r="Z74" s="3">
        <v>1</v>
      </c>
      <c r="AA74" s="3">
        <v>0</v>
      </c>
      <c r="AB74" s="3">
        <v>0</v>
      </c>
      <c r="AC74" s="3">
        <v>9</v>
      </c>
      <c r="AD74" s="3">
        <v>77</v>
      </c>
      <c r="AE74" s="40">
        <f>VLOOKUP(C74,'Salary (2016-2017)'!D148:G612,4,FALSE)</f>
        <v>3210840</v>
      </c>
      <c r="AH74" s="32">
        <f t="shared" si="25"/>
        <v>50163.526999999995</v>
      </c>
      <c r="AI74" s="32">
        <f t="shared" si="26"/>
        <v>25563.567999999999</v>
      </c>
      <c r="AJ74" s="32">
        <f t="shared" si="32"/>
        <v>24599.958999999995</v>
      </c>
      <c r="AK74" s="43">
        <f t="shared" si="27"/>
        <v>13.953465116279068</v>
      </c>
      <c r="AL74" s="41">
        <f t="shared" si="28"/>
        <v>1821.2365286443562</v>
      </c>
      <c r="AM74" s="35">
        <f t="shared" si="33"/>
        <v>130.52216875646013</v>
      </c>
    </row>
    <row r="75" spans="1:39">
      <c r="A75" s="1" t="s">
        <v>1599</v>
      </c>
      <c r="B75" s="1" t="s">
        <v>1598</v>
      </c>
      <c r="C75" s="3" t="s">
        <v>301</v>
      </c>
      <c r="D75" s="3" t="s">
        <v>67</v>
      </c>
      <c r="E75" s="3" t="s">
        <v>86</v>
      </c>
      <c r="F75" s="3">
        <v>80</v>
      </c>
      <c r="G75" s="3">
        <v>1754</v>
      </c>
      <c r="H75" s="3">
        <v>273</v>
      </c>
      <c r="I75" s="3">
        <v>622</v>
      </c>
      <c r="J75" s="27">
        <f t="shared" si="29"/>
        <v>349</v>
      </c>
      <c r="K75" s="3">
        <v>147</v>
      </c>
      <c r="L75" s="3">
        <v>356</v>
      </c>
      <c r="M75" s="3">
        <v>66</v>
      </c>
      <c r="N75" s="3">
        <v>80</v>
      </c>
      <c r="O75" s="27">
        <f t="shared" si="30"/>
        <v>14</v>
      </c>
      <c r="P75" s="3">
        <v>24</v>
      </c>
      <c r="Q75" s="3">
        <v>142</v>
      </c>
      <c r="R75" s="27">
        <f t="shared" si="31"/>
        <v>118</v>
      </c>
      <c r="S75" s="3">
        <v>279</v>
      </c>
      <c r="T75" s="3">
        <v>66</v>
      </c>
      <c r="U75" s="3">
        <v>101</v>
      </c>
      <c r="V75" s="3">
        <v>3</v>
      </c>
      <c r="W75" s="3">
        <v>109</v>
      </c>
      <c r="X75" s="3">
        <v>0</v>
      </c>
      <c r="Y75" s="3">
        <v>759</v>
      </c>
      <c r="Z75" s="3">
        <v>0</v>
      </c>
      <c r="AA75" s="3">
        <v>0</v>
      </c>
      <c r="AB75" s="3">
        <v>0</v>
      </c>
      <c r="AC75" s="3">
        <v>8</v>
      </c>
      <c r="AD75" s="3">
        <v>410</v>
      </c>
      <c r="AE75" s="40">
        <f>VLOOKUP(C75,'Salary (2016-2017)'!D151:G615,4,FALSE)</f>
        <v>3578948</v>
      </c>
      <c r="AH75" s="32">
        <f t="shared" si="25"/>
        <v>50179.119999999995</v>
      </c>
      <c r="AI75" s="32">
        <f t="shared" si="26"/>
        <v>21274.146999999997</v>
      </c>
      <c r="AJ75" s="32">
        <f t="shared" si="32"/>
        <v>28904.972999999998</v>
      </c>
      <c r="AK75" s="43">
        <f t="shared" si="27"/>
        <v>16.479460091220069</v>
      </c>
      <c r="AL75" s="41">
        <f t="shared" si="28"/>
        <v>2040.4492588369442</v>
      </c>
      <c r="AM75" s="35">
        <f t="shared" si="33"/>
        <v>123.81772506758612</v>
      </c>
    </row>
    <row r="76" spans="1:39">
      <c r="A76" s="1" t="s">
        <v>1974</v>
      </c>
      <c r="B76" s="1" t="s">
        <v>1973</v>
      </c>
      <c r="C76" s="3" t="s">
        <v>263</v>
      </c>
      <c r="D76" s="3" t="s">
        <v>58</v>
      </c>
      <c r="E76" s="3" t="s">
        <v>56</v>
      </c>
      <c r="F76" s="3">
        <v>70</v>
      </c>
      <c r="G76" s="3">
        <v>1753</v>
      </c>
      <c r="H76" s="3">
        <v>304</v>
      </c>
      <c r="I76" s="3">
        <v>734</v>
      </c>
      <c r="J76" s="27">
        <f t="shared" si="29"/>
        <v>430</v>
      </c>
      <c r="K76" s="3">
        <v>105</v>
      </c>
      <c r="L76" s="3">
        <v>308</v>
      </c>
      <c r="M76" s="3">
        <v>204</v>
      </c>
      <c r="N76" s="3">
        <v>242</v>
      </c>
      <c r="O76" s="27">
        <f t="shared" si="30"/>
        <v>38</v>
      </c>
      <c r="P76" s="3">
        <v>22</v>
      </c>
      <c r="Q76" s="3">
        <v>280</v>
      </c>
      <c r="R76" s="27">
        <f t="shared" si="31"/>
        <v>258</v>
      </c>
      <c r="S76" s="3">
        <v>158</v>
      </c>
      <c r="T76" s="3">
        <v>46</v>
      </c>
      <c r="U76" s="3">
        <v>136</v>
      </c>
      <c r="V76" s="3">
        <v>6</v>
      </c>
      <c r="W76" s="3">
        <v>118</v>
      </c>
      <c r="X76" s="3">
        <v>0</v>
      </c>
      <c r="Y76" s="3">
        <v>917</v>
      </c>
      <c r="Z76" s="3">
        <v>1</v>
      </c>
      <c r="AA76" s="3">
        <v>0</v>
      </c>
      <c r="AB76" s="3">
        <v>0</v>
      </c>
      <c r="AC76" s="3">
        <v>24</v>
      </c>
      <c r="AD76" s="3">
        <v>-226</v>
      </c>
      <c r="AE76" s="40">
        <f>VLOOKUP(C76,'Salary (2016-2017)'!D152:G616,4,FALSE)</f>
        <v>980431</v>
      </c>
      <c r="AH76" s="32">
        <f t="shared" si="25"/>
        <v>53957.458999999995</v>
      </c>
      <c r="AI76" s="32">
        <f t="shared" si="26"/>
        <v>26971.682000000001</v>
      </c>
      <c r="AJ76" s="32">
        <f t="shared" si="32"/>
        <v>26985.776999999995</v>
      </c>
      <c r="AK76" s="43">
        <f t="shared" si="27"/>
        <v>15.394054192812318</v>
      </c>
      <c r="AL76" s="41">
        <f t="shared" si="28"/>
        <v>559.28750713063323</v>
      </c>
      <c r="AM76" s="35">
        <f t="shared" si="33"/>
        <v>36.331397832272913</v>
      </c>
    </row>
    <row r="77" spans="1:39">
      <c r="A77" s="1" t="s">
        <v>1527</v>
      </c>
      <c r="B77" s="1" t="s">
        <v>1746</v>
      </c>
      <c r="C77" s="3" t="s">
        <v>265</v>
      </c>
      <c r="D77" s="3" t="s">
        <v>138</v>
      </c>
      <c r="E77" s="3" t="s">
        <v>59</v>
      </c>
      <c r="F77" s="3">
        <v>67</v>
      </c>
      <c r="G77" s="3">
        <v>1750</v>
      </c>
      <c r="H77" s="3">
        <v>239</v>
      </c>
      <c r="I77" s="3">
        <v>513</v>
      </c>
      <c r="J77" s="27">
        <f t="shared" si="29"/>
        <v>274</v>
      </c>
      <c r="K77" s="3">
        <v>162</v>
      </c>
      <c r="L77" s="3">
        <v>358</v>
      </c>
      <c r="M77" s="3">
        <v>38</v>
      </c>
      <c r="N77" s="3">
        <v>42</v>
      </c>
      <c r="O77" s="27">
        <f t="shared" si="30"/>
        <v>4</v>
      </c>
      <c r="P77" s="3">
        <v>9</v>
      </c>
      <c r="Q77" s="3">
        <v>187</v>
      </c>
      <c r="R77" s="27">
        <f t="shared" si="31"/>
        <v>178</v>
      </c>
      <c r="S77" s="3">
        <v>110</v>
      </c>
      <c r="T77" s="3">
        <v>33</v>
      </c>
      <c r="U77" s="3">
        <v>69</v>
      </c>
      <c r="V77" s="3">
        <v>21</v>
      </c>
      <c r="W77" s="3">
        <v>107</v>
      </c>
      <c r="X77" s="3">
        <v>0</v>
      </c>
      <c r="Y77" s="3">
        <v>678</v>
      </c>
      <c r="Z77" s="3">
        <v>0</v>
      </c>
      <c r="AA77" s="3">
        <v>0</v>
      </c>
      <c r="AB77" s="3">
        <v>0</v>
      </c>
      <c r="AC77" s="3">
        <v>22</v>
      </c>
      <c r="AD77" s="3">
        <v>-169</v>
      </c>
      <c r="AE77" s="40">
        <f>VLOOKUP(C77,'Salary (2016-2017)'!D153:G617,4,FALSE)</f>
        <v>5239437</v>
      </c>
      <c r="AH77" s="32">
        <f t="shared" si="25"/>
        <v>40083.850999999995</v>
      </c>
      <c r="AI77" s="32">
        <f t="shared" si="26"/>
        <v>16374.934999999999</v>
      </c>
      <c r="AJ77" s="32">
        <f t="shared" si="32"/>
        <v>23708.915999999997</v>
      </c>
      <c r="AK77" s="43">
        <f t="shared" si="27"/>
        <v>13.547952</v>
      </c>
      <c r="AL77" s="41">
        <f t="shared" si="28"/>
        <v>2993.9639999999999</v>
      </c>
      <c r="AM77" s="35">
        <f t="shared" si="33"/>
        <v>220.99015408380544</v>
      </c>
    </row>
    <row r="78" spans="1:39">
      <c r="A78" s="1" t="s">
        <v>1761</v>
      </c>
      <c r="B78" s="1" t="s">
        <v>1975</v>
      </c>
      <c r="C78" s="3" t="s">
        <v>271</v>
      </c>
      <c r="D78" s="3" t="s">
        <v>65</v>
      </c>
      <c r="E78" s="3" t="s">
        <v>56</v>
      </c>
      <c r="F78" s="3">
        <v>47</v>
      </c>
      <c r="G78" s="3">
        <v>1747</v>
      </c>
      <c r="H78" s="3">
        <v>326</v>
      </c>
      <c r="I78" s="3">
        <v>709</v>
      </c>
      <c r="J78" s="27">
        <f t="shared" si="29"/>
        <v>383</v>
      </c>
      <c r="K78" s="3">
        <v>120</v>
      </c>
      <c r="L78" s="3">
        <v>309</v>
      </c>
      <c r="M78" s="3">
        <v>117</v>
      </c>
      <c r="N78" s="3">
        <v>140</v>
      </c>
      <c r="O78" s="27">
        <f t="shared" si="30"/>
        <v>23</v>
      </c>
      <c r="P78" s="3">
        <v>19</v>
      </c>
      <c r="Q78" s="3">
        <v>160</v>
      </c>
      <c r="R78" s="27">
        <f t="shared" si="31"/>
        <v>141</v>
      </c>
      <c r="S78" s="3">
        <v>140</v>
      </c>
      <c r="T78" s="3">
        <v>41</v>
      </c>
      <c r="U78" s="3">
        <v>85</v>
      </c>
      <c r="V78" s="3">
        <v>10</v>
      </c>
      <c r="W78" s="3">
        <v>104</v>
      </c>
      <c r="X78" s="3">
        <v>0</v>
      </c>
      <c r="Y78" s="3">
        <v>889</v>
      </c>
      <c r="Z78" s="3">
        <v>1</v>
      </c>
      <c r="AA78" s="3">
        <v>0</v>
      </c>
      <c r="AB78" s="3">
        <v>0</v>
      </c>
      <c r="AC78" s="3">
        <v>47</v>
      </c>
      <c r="AD78" s="3">
        <v>-117</v>
      </c>
      <c r="AE78" s="40">
        <f>VLOOKUP(C78,'Salary (2016-2017)'!D154:G618,4,FALSE)</f>
        <v>2240880</v>
      </c>
      <c r="AH78" s="32">
        <f t="shared" si="25"/>
        <v>49973.118999999999</v>
      </c>
      <c r="AI78" s="32">
        <f t="shared" si="26"/>
        <v>21839.203999999998</v>
      </c>
      <c r="AJ78" s="32">
        <f t="shared" si="32"/>
        <v>28133.915000000001</v>
      </c>
      <c r="AK78" s="43">
        <f t="shared" si="27"/>
        <v>16.104129937034916</v>
      </c>
      <c r="AL78" s="41">
        <f t="shared" si="28"/>
        <v>1282.7017744705208</v>
      </c>
      <c r="AM78" s="35">
        <f t="shared" si="33"/>
        <v>79.650485899314049</v>
      </c>
    </row>
    <row r="79" spans="1:39">
      <c r="A79" s="1" t="s">
        <v>1758</v>
      </c>
      <c r="B79" s="1" t="s">
        <v>1757</v>
      </c>
      <c r="C79" s="3" t="s">
        <v>148</v>
      </c>
      <c r="D79" s="3" t="s">
        <v>110</v>
      </c>
      <c r="E79" s="3" t="s">
        <v>47</v>
      </c>
      <c r="F79" s="3">
        <v>82</v>
      </c>
      <c r="G79" s="3">
        <v>1740</v>
      </c>
      <c r="H79" s="3">
        <v>284</v>
      </c>
      <c r="I79" s="3">
        <v>632</v>
      </c>
      <c r="J79" s="27">
        <f t="shared" si="29"/>
        <v>348</v>
      </c>
      <c r="K79" s="3">
        <v>72</v>
      </c>
      <c r="L79" s="3">
        <v>224</v>
      </c>
      <c r="M79" s="3">
        <v>113</v>
      </c>
      <c r="N79" s="3">
        <v>181</v>
      </c>
      <c r="O79" s="27">
        <f t="shared" si="30"/>
        <v>68</v>
      </c>
      <c r="P79" s="3">
        <v>97</v>
      </c>
      <c r="Q79" s="3">
        <v>348</v>
      </c>
      <c r="R79" s="27">
        <f t="shared" si="31"/>
        <v>251</v>
      </c>
      <c r="S79" s="3">
        <v>59</v>
      </c>
      <c r="T79" s="3">
        <v>67</v>
      </c>
      <c r="U79" s="3">
        <v>108</v>
      </c>
      <c r="V79" s="3">
        <v>70</v>
      </c>
      <c r="W79" s="3">
        <v>263</v>
      </c>
      <c r="X79" s="3">
        <v>2</v>
      </c>
      <c r="Y79" s="3">
        <v>753</v>
      </c>
      <c r="Z79" s="3">
        <v>11</v>
      </c>
      <c r="AA79" s="3">
        <v>0</v>
      </c>
      <c r="AB79" s="3">
        <v>0</v>
      </c>
      <c r="AC79" s="3">
        <v>75</v>
      </c>
      <c r="AD79" s="3">
        <v>-382</v>
      </c>
      <c r="AE79" s="40">
        <f>VLOOKUP(C79,'Salary (2016-2017)'!D155:G619,4,FALSE)</f>
        <v>2941440</v>
      </c>
      <c r="AH79" s="32">
        <f t="shared" si="25"/>
        <v>49311.658000000003</v>
      </c>
      <c r="AI79" s="32">
        <f t="shared" si="26"/>
        <v>25341.946</v>
      </c>
      <c r="AJ79" s="32">
        <f t="shared" si="32"/>
        <v>23969.712000000003</v>
      </c>
      <c r="AK79" s="43">
        <f t="shared" si="27"/>
        <v>13.77569655172414</v>
      </c>
      <c r="AL79" s="41">
        <f t="shared" si="28"/>
        <v>1690.4827586206898</v>
      </c>
      <c r="AM79" s="35">
        <f t="shared" si="33"/>
        <v>122.71486616109529</v>
      </c>
    </row>
    <row r="80" spans="1:39">
      <c r="A80" s="1" t="s">
        <v>1977</v>
      </c>
      <c r="B80" s="1" t="s">
        <v>1976</v>
      </c>
      <c r="C80" s="3" t="s">
        <v>1164</v>
      </c>
      <c r="D80" s="3" t="s">
        <v>119</v>
      </c>
      <c r="E80" s="3" t="s">
        <v>86</v>
      </c>
      <c r="F80" s="3">
        <v>69</v>
      </c>
      <c r="G80" s="3">
        <v>1733</v>
      </c>
      <c r="H80" s="3">
        <v>237</v>
      </c>
      <c r="I80" s="3">
        <v>522</v>
      </c>
      <c r="J80" s="27">
        <f t="shared" si="29"/>
        <v>285</v>
      </c>
      <c r="K80" s="3">
        <v>34</v>
      </c>
      <c r="L80" s="3">
        <v>119</v>
      </c>
      <c r="M80" s="3">
        <v>173</v>
      </c>
      <c r="N80" s="3">
        <v>217</v>
      </c>
      <c r="O80" s="27">
        <f t="shared" si="30"/>
        <v>44</v>
      </c>
      <c r="P80" s="3">
        <v>44</v>
      </c>
      <c r="Q80" s="3">
        <v>181</v>
      </c>
      <c r="R80" s="27">
        <f t="shared" si="31"/>
        <v>137</v>
      </c>
      <c r="S80" s="3">
        <v>335</v>
      </c>
      <c r="T80" s="3">
        <v>74</v>
      </c>
      <c r="U80" s="3">
        <v>130</v>
      </c>
      <c r="V80" s="3">
        <v>6</v>
      </c>
      <c r="W80" s="3">
        <v>119</v>
      </c>
      <c r="X80" s="3">
        <v>1</v>
      </c>
      <c r="Y80" s="3">
        <v>681</v>
      </c>
      <c r="Z80" s="3">
        <v>0</v>
      </c>
      <c r="AA80" s="3">
        <v>0</v>
      </c>
      <c r="AB80" s="3">
        <v>0</v>
      </c>
      <c r="AC80" s="3">
        <v>25</v>
      </c>
      <c r="AD80" s="3">
        <v>-154</v>
      </c>
      <c r="AE80" s="40">
        <f>VLOOKUP(C80,'Salary (2016-2017)'!D156:G620,4,FALSE)</f>
        <v>980431</v>
      </c>
      <c r="AH80" s="32">
        <f t="shared" ref="AH80:AH111" si="34">(H80*$AG$2)+(T80*$AG$3)+(K80*$AG$4)+(M80*$AG$5)+(V80*$AG$6)+(P80*$AG$7)+(S80*$AG$8)+(R80*$AG$9)</f>
        <v>49804.124999999993</v>
      </c>
      <c r="AI80" s="32">
        <f t="shared" ref="AI80:AI111" si="35">(W80*$AG$11)+(O80*$AG$12)+(J80*$AG$13)+(U80*$AG$14)</f>
        <v>21103.47</v>
      </c>
      <c r="AJ80" s="32">
        <f t="shared" si="32"/>
        <v>28700.654999999992</v>
      </c>
      <c r="AK80" s="43">
        <f t="shared" ref="AK80:AK111" si="36">(1/G80)*AJ80</f>
        <v>16.561255049047887</v>
      </c>
      <c r="AL80" s="41">
        <f t="shared" ref="AL80:AL111" si="37">AE80/G80</f>
        <v>565.74206578188114</v>
      </c>
      <c r="AM80" s="35">
        <f t="shared" si="33"/>
        <v>34.160579262041246</v>
      </c>
    </row>
    <row r="81" spans="1:39">
      <c r="A81" s="1" t="s">
        <v>1978</v>
      </c>
      <c r="B81" s="1" t="s">
        <v>1830</v>
      </c>
      <c r="C81" s="3" t="s">
        <v>334</v>
      </c>
      <c r="D81" s="3" t="s">
        <v>81</v>
      </c>
      <c r="E81" s="3" t="s">
        <v>47</v>
      </c>
      <c r="F81" s="3">
        <v>51</v>
      </c>
      <c r="G81" s="3">
        <v>1728</v>
      </c>
      <c r="H81" s="3">
        <v>399</v>
      </c>
      <c r="I81" s="3">
        <v>814</v>
      </c>
      <c r="J81" s="27">
        <f t="shared" si="29"/>
        <v>415</v>
      </c>
      <c r="K81" s="3">
        <v>65</v>
      </c>
      <c r="L81" s="3">
        <v>178</v>
      </c>
      <c r="M81" s="3">
        <v>162</v>
      </c>
      <c r="N81" s="3">
        <v>218</v>
      </c>
      <c r="O81" s="27">
        <f t="shared" si="30"/>
        <v>56</v>
      </c>
      <c r="P81" s="3">
        <v>79</v>
      </c>
      <c r="Q81" s="3">
        <v>314</v>
      </c>
      <c r="R81" s="27">
        <f t="shared" si="31"/>
        <v>235</v>
      </c>
      <c r="S81" s="3">
        <v>142</v>
      </c>
      <c r="T81" s="3">
        <v>49</v>
      </c>
      <c r="U81" s="3">
        <v>93</v>
      </c>
      <c r="V81" s="3">
        <v>22</v>
      </c>
      <c r="W81" s="3">
        <v>111</v>
      </c>
      <c r="X81" s="3">
        <v>0</v>
      </c>
      <c r="Y81" s="3">
        <v>1025</v>
      </c>
      <c r="Z81" s="3">
        <v>0</v>
      </c>
      <c r="AA81" s="3">
        <v>0</v>
      </c>
      <c r="AB81" s="3">
        <v>0</v>
      </c>
      <c r="AC81" s="3">
        <v>50</v>
      </c>
      <c r="AD81" s="3">
        <v>-85</v>
      </c>
      <c r="AE81" s="40">
        <f>VLOOKUP(C81,'Salary (2016-2017)'!D157:G621,4,FALSE)</f>
        <v>5374320</v>
      </c>
      <c r="AH81" s="32">
        <f t="shared" si="34"/>
        <v>60210.606999999996</v>
      </c>
      <c r="AI81" s="32">
        <f t="shared" si="35"/>
        <v>24307.680999999997</v>
      </c>
      <c r="AJ81" s="32">
        <f t="shared" si="32"/>
        <v>35902.925999999999</v>
      </c>
      <c r="AK81" s="43">
        <f t="shared" si="36"/>
        <v>20.777156249999997</v>
      </c>
      <c r="AL81" s="41">
        <f t="shared" si="37"/>
        <v>3110.1388888888887</v>
      </c>
      <c r="AM81" s="35">
        <f t="shared" si="33"/>
        <v>149.69030657835521</v>
      </c>
    </row>
    <row r="82" spans="1:39">
      <c r="A82" s="1" t="s">
        <v>1979</v>
      </c>
      <c r="B82" s="1" t="s">
        <v>1826</v>
      </c>
      <c r="C82" s="3" t="s">
        <v>419</v>
      </c>
      <c r="D82" s="3" t="s">
        <v>91</v>
      </c>
      <c r="E82" s="3" t="s">
        <v>61</v>
      </c>
      <c r="F82" s="3">
        <v>62</v>
      </c>
      <c r="G82" s="3">
        <v>1721</v>
      </c>
      <c r="H82" s="3">
        <v>253</v>
      </c>
      <c r="I82" s="3">
        <v>443</v>
      </c>
      <c r="J82" s="27">
        <f t="shared" si="29"/>
        <v>190</v>
      </c>
      <c r="K82" s="3">
        <v>0</v>
      </c>
      <c r="L82" s="3">
        <v>1</v>
      </c>
      <c r="M82" s="3">
        <v>133</v>
      </c>
      <c r="N82" s="3">
        <v>196</v>
      </c>
      <c r="O82" s="27">
        <f t="shared" si="30"/>
        <v>63</v>
      </c>
      <c r="P82" s="3">
        <v>135</v>
      </c>
      <c r="Q82" s="3">
        <v>405</v>
      </c>
      <c r="R82" s="27">
        <f t="shared" si="31"/>
        <v>270</v>
      </c>
      <c r="S82" s="3">
        <v>99</v>
      </c>
      <c r="T82" s="3">
        <v>58</v>
      </c>
      <c r="U82" s="3">
        <v>65</v>
      </c>
      <c r="V82" s="3">
        <v>63</v>
      </c>
      <c r="W82" s="3">
        <v>189</v>
      </c>
      <c r="X82" s="3">
        <v>2</v>
      </c>
      <c r="Y82" s="3">
        <v>639</v>
      </c>
      <c r="Z82" s="3">
        <v>0</v>
      </c>
      <c r="AA82" s="3">
        <v>0</v>
      </c>
      <c r="AB82" s="3">
        <v>0</v>
      </c>
      <c r="AC82" s="3">
        <v>58</v>
      </c>
      <c r="AD82" s="3">
        <v>210</v>
      </c>
      <c r="AE82" s="40">
        <f>VLOOKUP(C82,'Salary (2016-2017)'!D159:G623,4,FALSE)</f>
        <v>5318313</v>
      </c>
      <c r="AH82" s="32">
        <f t="shared" si="34"/>
        <v>46255.174000000006</v>
      </c>
      <c r="AI82" s="32">
        <f t="shared" si="35"/>
        <v>15461.024000000001</v>
      </c>
      <c r="AJ82" s="32">
        <f t="shared" si="32"/>
        <v>30794.150000000005</v>
      </c>
      <c r="AK82" s="43">
        <f t="shared" si="36"/>
        <v>17.893172574084836</v>
      </c>
      <c r="AL82" s="41">
        <f t="shared" si="37"/>
        <v>3090.2457873329458</v>
      </c>
      <c r="AM82" s="35">
        <f t="shared" si="33"/>
        <v>172.70530279290057</v>
      </c>
    </row>
    <row r="83" spans="1:39">
      <c r="A83" s="1" t="s">
        <v>1501</v>
      </c>
      <c r="B83" s="1" t="s">
        <v>1500</v>
      </c>
      <c r="C83" s="3" t="s">
        <v>98</v>
      </c>
      <c r="D83" s="3" t="s">
        <v>88</v>
      </c>
      <c r="E83" s="3" t="s">
        <v>59</v>
      </c>
      <c r="F83" s="3">
        <v>60</v>
      </c>
      <c r="G83" s="3">
        <v>1705</v>
      </c>
      <c r="H83" s="3">
        <v>295</v>
      </c>
      <c r="I83" s="3">
        <v>667</v>
      </c>
      <c r="J83" s="27">
        <f t="shared" si="29"/>
        <v>372</v>
      </c>
      <c r="K83" s="3">
        <v>87</v>
      </c>
      <c r="L83" s="3">
        <v>235</v>
      </c>
      <c r="M83" s="3">
        <v>143</v>
      </c>
      <c r="N83" s="3">
        <v>190</v>
      </c>
      <c r="O83" s="27">
        <f t="shared" si="30"/>
        <v>47</v>
      </c>
      <c r="P83" s="3">
        <v>59</v>
      </c>
      <c r="Q83" s="3">
        <v>261</v>
      </c>
      <c r="R83" s="27">
        <f t="shared" si="31"/>
        <v>202</v>
      </c>
      <c r="S83" s="3">
        <v>206</v>
      </c>
      <c r="T83" s="3">
        <v>45</v>
      </c>
      <c r="U83" s="3">
        <v>97</v>
      </c>
      <c r="V83" s="3">
        <v>30</v>
      </c>
      <c r="W83" s="3">
        <v>110</v>
      </c>
      <c r="X83" s="3">
        <v>0</v>
      </c>
      <c r="Y83" s="3">
        <v>820</v>
      </c>
      <c r="Z83" s="3">
        <v>0</v>
      </c>
      <c r="AA83" s="3">
        <v>0</v>
      </c>
      <c r="AB83" s="3">
        <v>0</v>
      </c>
      <c r="AC83" s="3">
        <v>19</v>
      </c>
      <c r="AD83" s="3">
        <v>-80</v>
      </c>
      <c r="AE83" s="40">
        <f>VLOOKUP(C83,'Salary (2016-2017)'!D160:G624,4,FALSE)</f>
        <v>3533333</v>
      </c>
      <c r="AH83" s="32">
        <f t="shared" si="34"/>
        <v>52572.695</v>
      </c>
      <c r="AI83" s="32">
        <f t="shared" si="35"/>
        <v>22640.106</v>
      </c>
      <c r="AJ83" s="32">
        <f t="shared" si="32"/>
        <v>29932.589</v>
      </c>
      <c r="AK83" s="43">
        <f t="shared" si="36"/>
        <v>17.555770674486805</v>
      </c>
      <c r="AL83" s="41">
        <f t="shared" si="37"/>
        <v>2072.3360703812318</v>
      </c>
      <c r="AM83" s="35">
        <f t="shared" si="33"/>
        <v>118.04301325221149</v>
      </c>
    </row>
    <row r="84" spans="1:39">
      <c r="A84" s="1" t="s">
        <v>1748</v>
      </c>
      <c r="B84" s="1" t="s">
        <v>1747</v>
      </c>
      <c r="C84" s="3" t="s">
        <v>162</v>
      </c>
      <c r="D84" s="3" t="s">
        <v>71</v>
      </c>
      <c r="E84" s="3" t="s">
        <v>47</v>
      </c>
      <c r="F84" s="3">
        <v>66</v>
      </c>
      <c r="G84" s="3">
        <v>1646</v>
      </c>
      <c r="H84" s="3">
        <v>174</v>
      </c>
      <c r="I84" s="3">
        <v>360</v>
      </c>
      <c r="J84" s="27">
        <f t="shared" si="29"/>
        <v>186</v>
      </c>
      <c r="K84" s="3">
        <v>71</v>
      </c>
      <c r="L84" s="3">
        <v>182</v>
      </c>
      <c r="M84" s="3">
        <v>16</v>
      </c>
      <c r="N84" s="3">
        <v>27</v>
      </c>
      <c r="O84" s="27">
        <f t="shared" si="30"/>
        <v>11</v>
      </c>
      <c r="P84" s="3">
        <v>58</v>
      </c>
      <c r="Q84" s="3">
        <v>278</v>
      </c>
      <c r="R84" s="27">
        <f t="shared" si="31"/>
        <v>220</v>
      </c>
      <c r="S84" s="3">
        <v>35</v>
      </c>
      <c r="T84" s="3">
        <v>39</v>
      </c>
      <c r="U84" s="3">
        <v>28</v>
      </c>
      <c r="V84" s="3">
        <v>29</v>
      </c>
      <c r="W84" s="3">
        <v>100</v>
      </c>
      <c r="X84" s="3">
        <v>0</v>
      </c>
      <c r="Y84" s="3">
        <v>435</v>
      </c>
      <c r="Z84" s="3">
        <v>3</v>
      </c>
      <c r="AA84" s="3">
        <v>0</v>
      </c>
      <c r="AB84" s="3">
        <v>0</v>
      </c>
      <c r="AC84" s="3">
        <v>35</v>
      </c>
      <c r="AD84" s="3">
        <v>-52</v>
      </c>
      <c r="AE84" s="40">
        <f>VLOOKUP(C84,'Salary (2016-2017)'!D165:G629,4,FALSE)</f>
        <v>2978250</v>
      </c>
      <c r="AH84" s="32">
        <f t="shared" si="34"/>
        <v>29333.355</v>
      </c>
      <c r="AI84" s="32">
        <f t="shared" si="35"/>
        <v>10736.856999999998</v>
      </c>
      <c r="AJ84" s="32">
        <f t="shared" si="32"/>
        <v>18596.498</v>
      </c>
      <c r="AK84" s="43">
        <f t="shared" si="36"/>
        <v>11.297993924665855</v>
      </c>
      <c r="AL84" s="41">
        <f t="shared" si="37"/>
        <v>1809.3863912515189</v>
      </c>
      <c r="AM84" s="35">
        <f t="shared" si="33"/>
        <v>160.15112092610127</v>
      </c>
    </row>
    <row r="85" spans="1:39">
      <c r="A85" s="1" t="s">
        <v>1817</v>
      </c>
      <c r="B85" s="1" t="s">
        <v>1982</v>
      </c>
      <c r="C85" s="3" t="s">
        <v>409</v>
      </c>
      <c r="D85" s="3" t="s">
        <v>58</v>
      </c>
      <c r="E85" s="3" t="s">
        <v>56</v>
      </c>
      <c r="F85" s="3">
        <v>73</v>
      </c>
      <c r="G85" s="3">
        <v>1644</v>
      </c>
      <c r="H85" s="3">
        <v>204</v>
      </c>
      <c r="I85" s="3">
        <v>507</v>
      </c>
      <c r="J85" s="27">
        <f t="shared" si="29"/>
        <v>303</v>
      </c>
      <c r="K85" s="3">
        <v>44</v>
      </c>
      <c r="L85" s="3">
        <v>148</v>
      </c>
      <c r="M85" s="3">
        <v>91</v>
      </c>
      <c r="N85" s="3">
        <v>113</v>
      </c>
      <c r="O85" s="27">
        <f t="shared" si="30"/>
        <v>22</v>
      </c>
      <c r="P85" s="3">
        <v>31</v>
      </c>
      <c r="Q85" s="3">
        <v>181</v>
      </c>
      <c r="R85" s="27">
        <f t="shared" si="31"/>
        <v>150</v>
      </c>
      <c r="S85" s="3">
        <v>192</v>
      </c>
      <c r="T85" s="3">
        <v>43</v>
      </c>
      <c r="U85" s="3">
        <v>143</v>
      </c>
      <c r="V85" s="3">
        <v>35</v>
      </c>
      <c r="W85" s="3">
        <v>175</v>
      </c>
      <c r="X85" s="3">
        <v>1</v>
      </c>
      <c r="Y85" s="3">
        <v>543</v>
      </c>
      <c r="Z85" s="3">
        <v>1</v>
      </c>
      <c r="AA85" s="3">
        <v>0</v>
      </c>
      <c r="AB85" s="3">
        <v>0</v>
      </c>
      <c r="AC85" s="3">
        <v>26</v>
      </c>
      <c r="AD85" s="3">
        <v>-115</v>
      </c>
      <c r="AE85" s="40">
        <f>VLOOKUP(C85,'Salary (2016-2017)'!D166:G630,4,FALSE)</f>
        <v>1074145</v>
      </c>
      <c r="AH85" s="32">
        <f t="shared" si="34"/>
        <v>37833.988000000005</v>
      </c>
      <c r="AI85" s="32">
        <f t="shared" si="35"/>
        <v>23029.292999999998</v>
      </c>
      <c r="AJ85" s="32">
        <f t="shared" si="32"/>
        <v>14804.695000000007</v>
      </c>
      <c r="AK85" s="43">
        <f t="shared" si="36"/>
        <v>9.0052889294403933</v>
      </c>
      <c r="AL85" s="41">
        <f t="shared" si="37"/>
        <v>653.37287104622874</v>
      </c>
      <c r="AM85" s="35">
        <f t="shared" si="33"/>
        <v>72.55434846850946</v>
      </c>
    </row>
    <row r="86" spans="1:39">
      <c r="A86" s="1" t="s">
        <v>1983</v>
      </c>
      <c r="B86" s="1" t="s">
        <v>1514</v>
      </c>
      <c r="C86" s="3" t="s">
        <v>1176</v>
      </c>
      <c r="D86" s="3" t="s">
        <v>333</v>
      </c>
      <c r="E86" s="3" t="s">
        <v>86</v>
      </c>
      <c r="F86" s="3">
        <v>63</v>
      </c>
      <c r="G86" s="3">
        <v>1634</v>
      </c>
      <c r="H86" s="3">
        <v>261</v>
      </c>
      <c r="I86" s="3">
        <v>593</v>
      </c>
      <c r="J86" s="27">
        <f t="shared" si="29"/>
        <v>332</v>
      </c>
      <c r="K86" s="3">
        <v>85</v>
      </c>
      <c r="L86" s="3">
        <v>232</v>
      </c>
      <c r="M86" s="3">
        <v>90</v>
      </c>
      <c r="N86" s="3">
        <v>109</v>
      </c>
      <c r="O86" s="27">
        <f t="shared" si="30"/>
        <v>19</v>
      </c>
      <c r="P86" s="3">
        <v>14</v>
      </c>
      <c r="Q86" s="3">
        <v>145</v>
      </c>
      <c r="R86" s="27">
        <f t="shared" si="31"/>
        <v>131</v>
      </c>
      <c r="S86" s="3">
        <v>357</v>
      </c>
      <c r="T86" s="3">
        <v>32</v>
      </c>
      <c r="U86" s="3">
        <v>137</v>
      </c>
      <c r="V86" s="3">
        <v>8</v>
      </c>
      <c r="W86" s="3">
        <v>137</v>
      </c>
      <c r="X86" s="3">
        <v>1</v>
      </c>
      <c r="Y86" s="3">
        <v>697</v>
      </c>
      <c r="Z86" s="3">
        <v>2</v>
      </c>
      <c r="AA86" s="3">
        <v>0</v>
      </c>
      <c r="AB86" s="3">
        <v>0</v>
      </c>
      <c r="AC86" s="3">
        <v>44</v>
      </c>
      <c r="AD86" s="3">
        <v>-97</v>
      </c>
      <c r="AE86" s="40">
        <f>VLOOKUP(C86,'Salary (2016-2017)'!D168:G632,4,FALSE)</f>
        <v>259526</v>
      </c>
      <c r="AH86" s="32">
        <f t="shared" si="34"/>
        <v>47931.095000000001</v>
      </c>
      <c r="AI86" s="32">
        <f t="shared" si="35"/>
        <v>23129.536</v>
      </c>
      <c r="AJ86" s="32">
        <f t="shared" si="32"/>
        <v>24801.559000000001</v>
      </c>
      <c r="AK86" s="43">
        <f t="shared" si="36"/>
        <v>15.178432680538554</v>
      </c>
      <c r="AL86" s="41">
        <f t="shared" si="37"/>
        <v>158.82864137086904</v>
      </c>
      <c r="AM86" s="35">
        <f t="shared" si="33"/>
        <v>10.464100260794091</v>
      </c>
    </row>
    <row r="87" spans="1:39">
      <c r="A87" s="1" t="s">
        <v>1573</v>
      </c>
      <c r="B87" s="1" t="s">
        <v>1476</v>
      </c>
      <c r="C87" s="3" t="s">
        <v>229</v>
      </c>
      <c r="D87" s="3" t="s">
        <v>92</v>
      </c>
      <c r="E87" s="3" t="s">
        <v>56</v>
      </c>
      <c r="F87" s="3">
        <v>82</v>
      </c>
      <c r="G87" s="3">
        <v>1633</v>
      </c>
      <c r="H87" s="3">
        <v>233</v>
      </c>
      <c r="I87" s="3">
        <v>538</v>
      </c>
      <c r="J87" s="27">
        <f t="shared" si="29"/>
        <v>305</v>
      </c>
      <c r="K87" s="3">
        <v>97</v>
      </c>
      <c r="L87" s="3">
        <v>273</v>
      </c>
      <c r="M87" s="3">
        <v>66</v>
      </c>
      <c r="N87" s="3">
        <v>80</v>
      </c>
      <c r="O87" s="27">
        <f t="shared" si="30"/>
        <v>14</v>
      </c>
      <c r="P87" s="3">
        <v>27</v>
      </c>
      <c r="Q87" s="3">
        <v>227</v>
      </c>
      <c r="R87" s="27">
        <f t="shared" si="31"/>
        <v>200</v>
      </c>
      <c r="S87" s="3">
        <v>103</v>
      </c>
      <c r="T87" s="3">
        <v>67</v>
      </c>
      <c r="U87" s="3">
        <v>66</v>
      </c>
      <c r="V87" s="3">
        <v>32</v>
      </c>
      <c r="W87" s="3">
        <v>109</v>
      </c>
      <c r="X87" s="3">
        <v>0</v>
      </c>
      <c r="Y87" s="3">
        <v>629</v>
      </c>
      <c r="Z87" s="3">
        <v>0</v>
      </c>
      <c r="AA87" s="3">
        <v>0</v>
      </c>
      <c r="AB87" s="3">
        <v>0</v>
      </c>
      <c r="AC87" s="3">
        <v>4</v>
      </c>
      <c r="AD87" s="3">
        <v>-41</v>
      </c>
      <c r="AE87" s="40">
        <f>VLOOKUP(C87,'Salary (2016-2017)'!D169:G633,4,FALSE)</f>
        <v>1015696</v>
      </c>
      <c r="AH87" s="32">
        <f t="shared" si="34"/>
        <v>40565.668999999994</v>
      </c>
      <c r="AI87" s="32">
        <f t="shared" si="35"/>
        <v>17663.392</v>
      </c>
      <c r="AJ87" s="32">
        <f t="shared" si="32"/>
        <v>22902.276999999995</v>
      </c>
      <c r="AK87" s="43">
        <f t="shared" si="36"/>
        <v>14.024664421310469</v>
      </c>
      <c r="AL87" s="41">
        <f t="shared" si="37"/>
        <v>621.98162890385788</v>
      </c>
      <c r="AM87" s="35">
        <f t="shared" si="33"/>
        <v>44.349127381526309</v>
      </c>
    </row>
    <row r="88" spans="1:39">
      <c r="A88" s="1" t="s">
        <v>1685</v>
      </c>
      <c r="B88" s="1" t="s">
        <v>1684</v>
      </c>
      <c r="C88" s="3" t="s">
        <v>360</v>
      </c>
      <c r="D88" s="3" t="s">
        <v>55</v>
      </c>
      <c r="E88" s="3" t="s">
        <v>47</v>
      </c>
      <c r="F88" s="3">
        <v>81</v>
      </c>
      <c r="G88" s="3">
        <v>1630</v>
      </c>
      <c r="H88" s="3">
        <v>192</v>
      </c>
      <c r="I88" s="3">
        <v>481</v>
      </c>
      <c r="J88" s="27">
        <f t="shared" si="29"/>
        <v>289</v>
      </c>
      <c r="K88" s="3">
        <v>51</v>
      </c>
      <c r="L88" s="3">
        <v>159</v>
      </c>
      <c r="M88" s="3">
        <v>44</v>
      </c>
      <c r="N88" s="3">
        <v>67</v>
      </c>
      <c r="O88" s="27">
        <f t="shared" si="30"/>
        <v>23</v>
      </c>
      <c r="P88" s="3">
        <v>45</v>
      </c>
      <c r="Q88" s="3">
        <v>287</v>
      </c>
      <c r="R88" s="27">
        <f t="shared" si="31"/>
        <v>242</v>
      </c>
      <c r="S88" s="3">
        <v>81</v>
      </c>
      <c r="T88" s="3">
        <v>39</v>
      </c>
      <c r="U88" s="3">
        <v>85</v>
      </c>
      <c r="V88" s="3">
        <v>33</v>
      </c>
      <c r="W88" s="3">
        <v>200</v>
      </c>
      <c r="X88" s="3">
        <v>2</v>
      </c>
      <c r="Y88" s="3">
        <v>479</v>
      </c>
      <c r="Z88" s="3">
        <v>0</v>
      </c>
      <c r="AA88" s="3">
        <v>0</v>
      </c>
      <c r="AB88" s="3">
        <v>0</v>
      </c>
      <c r="AC88" s="3">
        <v>66</v>
      </c>
      <c r="AD88" s="3">
        <v>16</v>
      </c>
      <c r="AE88" s="40">
        <f>VLOOKUP(C88,'Salary (2016-2017)'!D170:G634,4,FALSE)</f>
        <v>2440200</v>
      </c>
      <c r="AH88" s="32">
        <f t="shared" si="34"/>
        <v>32722.241000000002</v>
      </c>
      <c r="AI88" s="32">
        <f t="shared" si="35"/>
        <v>19804.047999999999</v>
      </c>
      <c r="AJ88" s="32">
        <f t="shared" si="32"/>
        <v>12918.193000000003</v>
      </c>
      <c r="AK88" s="43">
        <f t="shared" si="36"/>
        <v>7.9252717791411067</v>
      </c>
      <c r="AL88" s="41">
        <f t="shared" si="37"/>
        <v>1497.0552147239264</v>
      </c>
      <c r="AM88" s="35">
        <f t="shared" si="33"/>
        <v>188.89638821776384</v>
      </c>
    </row>
    <row r="89" spans="1:39">
      <c r="A89" s="1" t="s">
        <v>1985</v>
      </c>
      <c r="B89" s="1" t="s">
        <v>1984</v>
      </c>
      <c r="C89" s="3" t="s">
        <v>366</v>
      </c>
      <c r="D89" s="3" t="s">
        <v>103</v>
      </c>
      <c r="E89" s="3" t="s">
        <v>59</v>
      </c>
      <c r="F89" s="3">
        <v>62</v>
      </c>
      <c r="G89" s="3">
        <v>1595</v>
      </c>
      <c r="H89" s="3">
        <v>174</v>
      </c>
      <c r="I89" s="3">
        <v>394</v>
      </c>
      <c r="J89" s="27">
        <f t="shared" si="29"/>
        <v>220</v>
      </c>
      <c r="K89" s="3">
        <v>41</v>
      </c>
      <c r="L89" s="3">
        <v>120</v>
      </c>
      <c r="M89" s="3">
        <v>55</v>
      </c>
      <c r="N89" s="3">
        <v>75</v>
      </c>
      <c r="O89" s="27">
        <f t="shared" si="30"/>
        <v>20</v>
      </c>
      <c r="P89" s="3">
        <v>52</v>
      </c>
      <c r="Q89" s="3">
        <v>270</v>
      </c>
      <c r="R89" s="27">
        <f t="shared" si="31"/>
        <v>218</v>
      </c>
      <c r="S89" s="3">
        <v>107</v>
      </c>
      <c r="T89" s="3">
        <v>92</v>
      </c>
      <c r="U89" s="3">
        <v>59</v>
      </c>
      <c r="V89" s="3">
        <v>31</v>
      </c>
      <c r="W89" s="3">
        <v>97</v>
      </c>
      <c r="X89" s="3">
        <v>0</v>
      </c>
      <c r="Y89" s="3">
        <v>444</v>
      </c>
      <c r="Z89" s="3">
        <v>2</v>
      </c>
      <c r="AA89" s="3">
        <v>0</v>
      </c>
      <c r="AB89" s="3">
        <v>0</v>
      </c>
      <c r="AC89" s="3">
        <v>42</v>
      </c>
      <c r="AD89" s="3">
        <v>-65</v>
      </c>
      <c r="AE89" s="40">
        <f>VLOOKUP(C89,'Salary (2016-2017)'!D177:G641,4,FALSE)</f>
        <v>3850000</v>
      </c>
      <c r="AH89" s="32">
        <f t="shared" si="34"/>
        <v>34774.710999999996</v>
      </c>
      <c r="AI89" s="32">
        <f t="shared" si="35"/>
        <v>13869.420999999998</v>
      </c>
      <c r="AJ89" s="32">
        <f t="shared" si="32"/>
        <v>20905.289999999997</v>
      </c>
      <c r="AK89" s="43">
        <f t="shared" si="36"/>
        <v>13.106764890282131</v>
      </c>
      <c r="AL89" s="41">
        <f t="shared" si="37"/>
        <v>2413.7931034482758</v>
      </c>
      <c r="AM89" s="35">
        <f t="shared" si="33"/>
        <v>184.16391257906491</v>
      </c>
    </row>
    <row r="90" spans="1:39">
      <c r="A90" s="1" t="s">
        <v>1741</v>
      </c>
      <c r="B90" s="1" t="s">
        <v>1740</v>
      </c>
      <c r="C90" s="3" t="s">
        <v>232</v>
      </c>
      <c r="D90" s="3" t="s">
        <v>124</v>
      </c>
      <c r="E90" s="3" t="s">
        <v>56</v>
      </c>
      <c r="F90" s="3">
        <v>59</v>
      </c>
      <c r="G90" s="3">
        <v>1590</v>
      </c>
      <c r="H90" s="3">
        <v>272</v>
      </c>
      <c r="I90" s="3">
        <v>665</v>
      </c>
      <c r="J90" s="27">
        <f t="shared" si="29"/>
        <v>393</v>
      </c>
      <c r="K90" s="3">
        <v>114</v>
      </c>
      <c r="L90" s="3">
        <v>306</v>
      </c>
      <c r="M90" s="3">
        <v>90</v>
      </c>
      <c r="N90" s="3">
        <v>115</v>
      </c>
      <c r="O90" s="27">
        <f t="shared" si="30"/>
        <v>25</v>
      </c>
      <c r="P90" s="3">
        <v>16</v>
      </c>
      <c r="Q90" s="3">
        <v>202</v>
      </c>
      <c r="R90" s="27">
        <f t="shared" si="31"/>
        <v>186</v>
      </c>
      <c r="S90" s="3">
        <v>96</v>
      </c>
      <c r="T90" s="3">
        <v>38</v>
      </c>
      <c r="U90" s="3">
        <v>66</v>
      </c>
      <c r="V90" s="3">
        <v>11</v>
      </c>
      <c r="W90" s="3">
        <v>132</v>
      </c>
      <c r="X90" s="3">
        <v>0</v>
      </c>
      <c r="Y90" s="3">
        <v>748</v>
      </c>
      <c r="Z90" s="3">
        <v>1</v>
      </c>
      <c r="AA90" s="3">
        <v>0</v>
      </c>
      <c r="AB90" s="3">
        <v>0</v>
      </c>
      <c r="AC90" s="3">
        <v>55</v>
      </c>
      <c r="AD90" s="3">
        <v>109</v>
      </c>
      <c r="AE90" s="40">
        <f>VLOOKUP(C90,'Salary (2016-2017)'!D178:G642,4,FALSE)</f>
        <v>1406520</v>
      </c>
      <c r="AH90" s="32">
        <f t="shared" si="34"/>
        <v>42654.577999999994</v>
      </c>
      <c r="AI90" s="32">
        <f t="shared" si="35"/>
        <v>21728.114999999998</v>
      </c>
      <c r="AJ90" s="32">
        <f t="shared" si="32"/>
        <v>20926.462999999996</v>
      </c>
      <c r="AK90" s="43">
        <f t="shared" si="36"/>
        <v>13.161297484276727</v>
      </c>
      <c r="AL90" s="41">
        <f t="shared" si="37"/>
        <v>884.60377358490564</v>
      </c>
      <c r="AM90" s="35">
        <f t="shared" si="33"/>
        <v>67.21250504683951</v>
      </c>
    </row>
    <row r="91" spans="1:39">
      <c r="A91" s="1" t="s">
        <v>1784</v>
      </c>
      <c r="B91" s="1" t="s">
        <v>1783</v>
      </c>
      <c r="C91" s="3" t="s">
        <v>273</v>
      </c>
      <c r="D91" s="3" t="s">
        <v>110</v>
      </c>
      <c r="E91" s="3" t="s">
        <v>61</v>
      </c>
      <c r="F91" s="3">
        <v>77</v>
      </c>
      <c r="G91" s="3">
        <v>1558</v>
      </c>
      <c r="H91" s="3">
        <v>230</v>
      </c>
      <c r="I91" s="3">
        <v>462</v>
      </c>
      <c r="J91" s="27">
        <f t="shared" si="29"/>
        <v>232</v>
      </c>
      <c r="K91" s="3">
        <v>3</v>
      </c>
      <c r="L91" s="3">
        <v>12</v>
      </c>
      <c r="M91" s="3">
        <v>150</v>
      </c>
      <c r="N91" s="3">
        <v>208</v>
      </c>
      <c r="O91" s="27">
        <f t="shared" si="30"/>
        <v>58</v>
      </c>
      <c r="P91" s="3">
        <v>153</v>
      </c>
      <c r="Q91" s="3">
        <v>506</v>
      </c>
      <c r="R91" s="27">
        <f t="shared" si="31"/>
        <v>353</v>
      </c>
      <c r="S91" s="3">
        <v>44</v>
      </c>
      <c r="T91" s="3">
        <v>36</v>
      </c>
      <c r="U91" s="3">
        <v>102</v>
      </c>
      <c r="V91" s="3">
        <v>99</v>
      </c>
      <c r="W91" s="3">
        <v>242</v>
      </c>
      <c r="X91" s="3">
        <v>7</v>
      </c>
      <c r="Y91" s="3">
        <v>613</v>
      </c>
      <c r="Z91" s="3">
        <v>5</v>
      </c>
      <c r="AA91" s="3">
        <v>0</v>
      </c>
      <c r="AB91" s="3">
        <v>0</v>
      </c>
      <c r="AC91" s="3">
        <v>34</v>
      </c>
      <c r="AD91" s="3">
        <v>-397</v>
      </c>
      <c r="AE91" s="40">
        <f>VLOOKUP(C91,'Salary (2016-2017)'!D181:G645,4,FALSE)</f>
        <v>4823621</v>
      </c>
      <c r="AH91" s="32">
        <f t="shared" si="34"/>
        <v>45474.851999999999</v>
      </c>
      <c r="AI91" s="32">
        <f t="shared" si="35"/>
        <v>19910.96</v>
      </c>
      <c r="AJ91" s="32">
        <f t="shared" si="32"/>
        <v>25563.892</v>
      </c>
      <c r="AK91" s="43">
        <f t="shared" si="36"/>
        <v>16.408146341463414</v>
      </c>
      <c r="AL91" s="41">
        <f t="shared" si="37"/>
        <v>3096.0340179717587</v>
      </c>
      <c r="AM91" s="35">
        <f t="shared" si="33"/>
        <v>188.68883501776648</v>
      </c>
    </row>
    <row r="92" spans="1:39">
      <c r="A92" s="1" t="s">
        <v>1628</v>
      </c>
      <c r="B92" s="1" t="s">
        <v>1627</v>
      </c>
      <c r="C92" s="3" t="s">
        <v>140</v>
      </c>
      <c r="D92" s="3" t="s">
        <v>78</v>
      </c>
      <c r="E92" s="3" t="s">
        <v>61</v>
      </c>
      <c r="F92" s="3">
        <v>65</v>
      </c>
      <c r="G92" s="3">
        <v>1554</v>
      </c>
      <c r="H92" s="3">
        <v>362</v>
      </c>
      <c r="I92" s="3">
        <v>562</v>
      </c>
      <c r="J92" s="27">
        <f t="shared" si="29"/>
        <v>200</v>
      </c>
      <c r="K92" s="3">
        <v>0</v>
      </c>
      <c r="L92" s="3">
        <v>0</v>
      </c>
      <c r="M92" s="3">
        <v>94</v>
      </c>
      <c r="N92" s="3">
        <v>177</v>
      </c>
      <c r="O92" s="27">
        <f t="shared" si="30"/>
        <v>83</v>
      </c>
      <c r="P92" s="3">
        <v>178</v>
      </c>
      <c r="Q92" s="3">
        <v>527</v>
      </c>
      <c r="R92" s="27">
        <f t="shared" si="31"/>
        <v>349</v>
      </c>
      <c r="S92" s="3">
        <v>64</v>
      </c>
      <c r="T92" s="3">
        <v>34</v>
      </c>
      <c r="U92" s="3">
        <v>88</v>
      </c>
      <c r="V92" s="3">
        <v>79</v>
      </c>
      <c r="W92" s="3">
        <v>179</v>
      </c>
      <c r="X92" s="3">
        <v>1</v>
      </c>
      <c r="Y92" s="3">
        <v>818</v>
      </c>
      <c r="Z92" s="3">
        <v>1</v>
      </c>
      <c r="AA92" s="3">
        <v>0</v>
      </c>
      <c r="AB92" s="3">
        <v>0</v>
      </c>
      <c r="AC92" s="3">
        <v>59</v>
      </c>
      <c r="AD92" s="3">
        <v>215</v>
      </c>
      <c r="AE92" s="40">
        <f>VLOOKUP(C92,'Salary (2016-2017)'!D183:G647,4,FALSE)</f>
        <v>1296240</v>
      </c>
      <c r="AH92" s="32">
        <f t="shared" si="34"/>
        <v>54759.249000000003</v>
      </c>
      <c r="AI92" s="32">
        <f t="shared" si="35"/>
        <v>17322.635000000002</v>
      </c>
      <c r="AJ92" s="32">
        <f t="shared" si="32"/>
        <v>37436.614000000001</v>
      </c>
      <c r="AK92" s="43">
        <f t="shared" si="36"/>
        <v>24.090485199485201</v>
      </c>
      <c r="AL92" s="41">
        <f t="shared" si="37"/>
        <v>834.13127413127415</v>
      </c>
      <c r="AM92" s="35">
        <f t="shared" si="33"/>
        <v>34.624926282061729</v>
      </c>
    </row>
    <row r="93" spans="1:39">
      <c r="A93" s="1" t="s">
        <v>1578</v>
      </c>
      <c r="B93" s="1" t="s">
        <v>1694</v>
      </c>
      <c r="C93" s="3" t="s">
        <v>330</v>
      </c>
      <c r="D93" s="3" t="s">
        <v>69</v>
      </c>
      <c r="E93" s="3" t="s">
        <v>61</v>
      </c>
      <c r="F93" s="3">
        <v>75</v>
      </c>
      <c r="G93" s="3">
        <v>1533</v>
      </c>
      <c r="H93" s="3">
        <v>260</v>
      </c>
      <c r="I93" s="3">
        <v>510</v>
      </c>
      <c r="J93" s="27">
        <f t="shared" si="29"/>
        <v>250</v>
      </c>
      <c r="K93" s="3">
        <v>68</v>
      </c>
      <c r="L93" s="3">
        <v>192</v>
      </c>
      <c r="M93" s="3">
        <v>90</v>
      </c>
      <c r="N93" s="3">
        <v>123</v>
      </c>
      <c r="O93" s="27">
        <f t="shared" si="30"/>
        <v>33</v>
      </c>
      <c r="P93" s="3">
        <v>72</v>
      </c>
      <c r="Q93" s="3">
        <v>360</v>
      </c>
      <c r="R93" s="27">
        <f t="shared" si="31"/>
        <v>288</v>
      </c>
      <c r="S93" s="3">
        <v>148</v>
      </c>
      <c r="T93" s="3">
        <v>42</v>
      </c>
      <c r="U93" s="3">
        <v>96</v>
      </c>
      <c r="V93" s="3">
        <v>28</v>
      </c>
      <c r="W93" s="3">
        <v>207</v>
      </c>
      <c r="X93" s="3">
        <v>2</v>
      </c>
      <c r="Y93" s="3">
        <v>678</v>
      </c>
      <c r="Z93" s="3">
        <v>2</v>
      </c>
      <c r="AA93" s="3">
        <v>0</v>
      </c>
      <c r="AB93" s="3">
        <v>0</v>
      </c>
      <c r="AC93" s="3">
        <v>6</v>
      </c>
      <c r="AD93" s="3">
        <v>16</v>
      </c>
      <c r="AE93" s="40">
        <f>VLOOKUP(C93,'Salary (2016-2017)'!D187:G651,4,FALSE)</f>
        <v>3094014</v>
      </c>
      <c r="AH93" s="32">
        <f t="shared" si="34"/>
        <v>45622.612000000001</v>
      </c>
      <c r="AI93" s="32">
        <f t="shared" si="35"/>
        <v>19189.633000000002</v>
      </c>
      <c r="AJ93" s="32">
        <f t="shared" si="32"/>
        <v>26432.978999999999</v>
      </c>
      <c r="AK93" s="43">
        <f t="shared" si="36"/>
        <v>17.242647749510763</v>
      </c>
      <c r="AL93" s="41">
        <f t="shared" si="37"/>
        <v>2018.2739726027398</v>
      </c>
      <c r="AM93" s="35">
        <f t="shared" si="33"/>
        <v>117.05127901020919</v>
      </c>
    </row>
    <row r="94" spans="1:39">
      <c r="A94" s="1" t="s">
        <v>1728</v>
      </c>
      <c r="B94" s="1" t="s">
        <v>1715</v>
      </c>
      <c r="C94" s="3" t="s">
        <v>204</v>
      </c>
      <c r="D94" s="3" t="s">
        <v>55</v>
      </c>
      <c r="E94" s="3" t="s">
        <v>59</v>
      </c>
      <c r="F94" s="3">
        <v>80</v>
      </c>
      <c r="G94" s="3">
        <v>1530</v>
      </c>
      <c r="H94" s="3">
        <v>152</v>
      </c>
      <c r="I94" s="3">
        <v>328</v>
      </c>
      <c r="J94" s="27">
        <f t="shared" si="29"/>
        <v>176</v>
      </c>
      <c r="K94" s="3">
        <v>43</v>
      </c>
      <c r="L94" s="3">
        <v>116</v>
      </c>
      <c r="M94" s="3">
        <v>90</v>
      </c>
      <c r="N94" s="3">
        <v>147</v>
      </c>
      <c r="O94" s="27">
        <f t="shared" si="30"/>
        <v>57</v>
      </c>
      <c r="P94" s="3">
        <v>37</v>
      </c>
      <c r="Q94" s="3">
        <v>206</v>
      </c>
      <c r="R94" s="27">
        <f t="shared" si="31"/>
        <v>169</v>
      </c>
      <c r="S94" s="3">
        <v>46</v>
      </c>
      <c r="T94" s="3">
        <v>34</v>
      </c>
      <c r="U94" s="3">
        <v>44</v>
      </c>
      <c r="V94" s="3">
        <v>77</v>
      </c>
      <c r="W94" s="3">
        <v>149</v>
      </c>
      <c r="X94" s="3">
        <v>0</v>
      </c>
      <c r="Y94" s="3">
        <v>437</v>
      </c>
      <c r="Z94" s="3">
        <v>0</v>
      </c>
      <c r="AA94" s="3">
        <v>0</v>
      </c>
      <c r="AB94" s="3">
        <v>0</v>
      </c>
      <c r="AC94" s="3">
        <v>4</v>
      </c>
      <c r="AD94" s="3">
        <v>-187</v>
      </c>
      <c r="AE94" s="40">
        <f>VLOOKUP(C94,'Salary (2016-2017)'!D189:G653,4,FALSE)</f>
        <v>980431</v>
      </c>
      <c r="AH94" s="32">
        <f t="shared" si="34"/>
        <v>29880.703999999998</v>
      </c>
      <c r="AI94" s="32">
        <f t="shared" si="35"/>
        <v>12973.021000000001</v>
      </c>
      <c r="AJ94" s="32">
        <f t="shared" si="32"/>
        <v>16907.682999999997</v>
      </c>
      <c r="AK94" s="43">
        <f t="shared" si="36"/>
        <v>11.050773202614376</v>
      </c>
      <c r="AL94" s="41">
        <f t="shared" si="37"/>
        <v>640.80457516339868</v>
      </c>
      <c r="AM94" s="35">
        <f t="shared" si="33"/>
        <v>57.98730671730717</v>
      </c>
    </row>
    <row r="95" spans="1:39">
      <c r="A95" s="1" t="s">
        <v>1666</v>
      </c>
      <c r="B95" s="1" t="s">
        <v>1986</v>
      </c>
      <c r="C95" s="3" t="s">
        <v>191</v>
      </c>
      <c r="D95" s="3" t="s">
        <v>71</v>
      </c>
      <c r="E95" s="3" t="s">
        <v>86</v>
      </c>
      <c r="F95" s="3">
        <v>65</v>
      </c>
      <c r="G95" s="3">
        <v>1523</v>
      </c>
      <c r="H95" s="3">
        <v>163</v>
      </c>
      <c r="I95" s="3">
        <v>404</v>
      </c>
      <c r="J95" s="27">
        <f t="shared" si="29"/>
        <v>241</v>
      </c>
      <c r="K95" s="3">
        <v>40</v>
      </c>
      <c r="L95" s="3">
        <v>128</v>
      </c>
      <c r="M95" s="3">
        <v>98</v>
      </c>
      <c r="N95" s="3">
        <v>129</v>
      </c>
      <c r="O95" s="27">
        <f t="shared" si="30"/>
        <v>31</v>
      </c>
      <c r="P95" s="3">
        <v>32</v>
      </c>
      <c r="Q95" s="3">
        <v>170</v>
      </c>
      <c r="R95" s="27">
        <f t="shared" si="31"/>
        <v>138</v>
      </c>
      <c r="S95" s="3">
        <v>335</v>
      </c>
      <c r="T95" s="3">
        <v>54</v>
      </c>
      <c r="U95" s="3">
        <v>103</v>
      </c>
      <c r="V95" s="3">
        <v>6</v>
      </c>
      <c r="W95" s="3">
        <v>133</v>
      </c>
      <c r="X95" s="3">
        <v>1</v>
      </c>
      <c r="Y95" s="3">
        <v>464</v>
      </c>
      <c r="Z95" s="3">
        <v>1</v>
      </c>
      <c r="AA95" s="3">
        <v>0</v>
      </c>
      <c r="AB95" s="3">
        <v>0</v>
      </c>
      <c r="AC95" s="3">
        <v>35</v>
      </c>
      <c r="AD95" s="3">
        <v>-86</v>
      </c>
      <c r="AE95" s="40">
        <f>VLOOKUP(C95,'Salary (2016-2017)'!D190:G654,4,FALSE)</f>
        <v>2090000</v>
      </c>
      <c r="AH95" s="32">
        <f t="shared" si="34"/>
        <v>38710.438999999998</v>
      </c>
      <c r="AI95" s="32">
        <f t="shared" si="35"/>
        <v>17903.144</v>
      </c>
      <c r="AJ95" s="32">
        <f t="shared" si="32"/>
        <v>20807.294999999998</v>
      </c>
      <c r="AK95" s="43">
        <f t="shared" si="36"/>
        <v>13.662045305318449</v>
      </c>
      <c r="AL95" s="41">
        <f t="shared" si="37"/>
        <v>1372.2915298752462</v>
      </c>
      <c r="AM95" s="35">
        <f t="shared" si="33"/>
        <v>100.44554085478195</v>
      </c>
    </row>
    <row r="96" spans="1:39">
      <c r="A96" s="1" t="s">
        <v>1754</v>
      </c>
      <c r="B96" s="1" t="s">
        <v>1987</v>
      </c>
      <c r="C96" s="3" t="s">
        <v>311</v>
      </c>
      <c r="D96" s="3" t="s">
        <v>65</v>
      </c>
      <c r="E96" s="3" t="s">
        <v>59</v>
      </c>
      <c r="F96" s="3">
        <v>78</v>
      </c>
      <c r="G96" s="3">
        <v>1514</v>
      </c>
      <c r="H96" s="3">
        <v>288</v>
      </c>
      <c r="I96" s="3">
        <v>600</v>
      </c>
      <c r="J96" s="27">
        <f t="shared" si="29"/>
        <v>312</v>
      </c>
      <c r="K96" s="3">
        <v>49</v>
      </c>
      <c r="L96" s="3">
        <v>147</v>
      </c>
      <c r="M96" s="3">
        <v>147</v>
      </c>
      <c r="N96" s="3">
        <v>190</v>
      </c>
      <c r="O96" s="27">
        <f t="shared" si="30"/>
        <v>43</v>
      </c>
      <c r="P96" s="3">
        <v>85</v>
      </c>
      <c r="Q96" s="3">
        <v>221</v>
      </c>
      <c r="R96" s="27">
        <f t="shared" si="31"/>
        <v>136</v>
      </c>
      <c r="S96" s="3">
        <v>35</v>
      </c>
      <c r="T96" s="3">
        <v>22</v>
      </c>
      <c r="U96" s="3">
        <v>57</v>
      </c>
      <c r="V96" s="3">
        <v>6</v>
      </c>
      <c r="W96" s="3">
        <v>86</v>
      </c>
      <c r="X96" s="3">
        <v>0</v>
      </c>
      <c r="Y96" s="3">
        <v>772</v>
      </c>
      <c r="Z96" s="3">
        <v>0</v>
      </c>
      <c r="AA96" s="3">
        <v>0</v>
      </c>
      <c r="AB96" s="3">
        <v>0</v>
      </c>
      <c r="AC96" s="3">
        <v>1</v>
      </c>
      <c r="AD96" s="3">
        <v>-76</v>
      </c>
      <c r="AE96" s="40">
        <f>VLOOKUP(C96,'Salary (2016-2017)'!D192:G656,4,FALSE)</f>
        <v>3046299</v>
      </c>
      <c r="AH96" s="32">
        <f t="shared" si="34"/>
        <v>42130.259000000005</v>
      </c>
      <c r="AI96" s="32">
        <f t="shared" si="35"/>
        <v>17640.286</v>
      </c>
      <c r="AJ96" s="32">
        <f t="shared" si="32"/>
        <v>24489.973000000005</v>
      </c>
      <c r="AK96" s="43">
        <f t="shared" si="36"/>
        <v>16.175675693527083</v>
      </c>
      <c r="AL96" s="41">
        <f t="shared" si="37"/>
        <v>2012.0865257595772</v>
      </c>
      <c r="AM96" s="35">
        <f t="shared" si="33"/>
        <v>124.38964305922262</v>
      </c>
    </row>
    <row r="97" spans="1:39">
      <c r="A97" s="1" t="s">
        <v>1696</v>
      </c>
      <c r="B97" s="1" t="s">
        <v>1695</v>
      </c>
      <c r="C97" s="3" t="s">
        <v>295</v>
      </c>
      <c r="D97" s="3" t="s">
        <v>55</v>
      </c>
      <c r="E97" s="3" t="s">
        <v>59</v>
      </c>
      <c r="F97" s="3">
        <v>66</v>
      </c>
      <c r="G97" s="3">
        <v>1506</v>
      </c>
      <c r="H97" s="3">
        <v>222</v>
      </c>
      <c r="I97" s="3">
        <v>498</v>
      </c>
      <c r="J97" s="27">
        <f t="shared" si="29"/>
        <v>276</v>
      </c>
      <c r="K97" s="3">
        <v>77</v>
      </c>
      <c r="L97" s="3">
        <v>208</v>
      </c>
      <c r="M97" s="3">
        <v>71</v>
      </c>
      <c r="N97" s="3">
        <v>84</v>
      </c>
      <c r="O97" s="27">
        <f t="shared" si="30"/>
        <v>13</v>
      </c>
      <c r="P97" s="3">
        <v>21</v>
      </c>
      <c r="Q97" s="3">
        <v>180</v>
      </c>
      <c r="R97" s="27">
        <f t="shared" si="31"/>
        <v>159</v>
      </c>
      <c r="S97" s="3">
        <v>59</v>
      </c>
      <c r="T97" s="3">
        <v>13</v>
      </c>
      <c r="U97" s="3">
        <v>38</v>
      </c>
      <c r="V97" s="3">
        <v>5</v>
      </c>
      <c r="W97" s="3">
        <v>79</v>
      </c>
      <c r="X97" s="3">
        <v>0</v>
      </c>
      <c r="Y97" s="3">
        <v>592</v>
      </c>
      <c r="Z97" s="3">
        <v>2</v>
      </c>
      <c r="AA97" s="3">
        <v>0</v>
      </c>
      <c r="AB97" s="3">
        <v>0</v>
      </c>
      <c r="AC97" s="3">
        <v>5</v>
      </c>
      <c r="AD97" s="3">
        <v>-29</v>
      </c>
      <c r="AE97" s="40">
        <f>VLOOKUP(C97,'Salary (2016-2017)'!D193:G657,4,FALSE)</f>
        <v>2483040</v>
      </c>
      <c r="AH97" s="32">
        <f t="shared" si="34"/>
        <v>32487.261000000002</v>
      </c>
      <c r="AI97" s="32">
        <f t="shared" si="35"/>
        <v>14482.454999999998</v>
      </c>
      <c r="AJ97" s="32">
        <f t="shared" si="32"/>
        <v>18004.806000000004</v>
      </c>
      <c r="AK97" s="43">
        <f t="shared" si="36"/>
        <v>11.955382470119524</v>
      </c>
      <c r="AL97" s="41">
        <f t="shared" si="37"/>
        <v>1648.7649402390439</v>
      </c>
      <c r="AM97" s="35">
        <f t="shared" si="33"/>
        <v>137.90984473812156</v>
      </c>
    </row>
    <row r="98" spans="1:39">
      <c r="A98" s="1" t="s">
        <v>1727</v>
      </c>
      <c r="B98" s="1" t="s">
        <v>1558</v>
      </c>
      <c r="C98" s="3" t="s">
        <v>1165</v>
      </c>
      <c r="D98" s="3" t="s">
        <v>67</v>
      </c>
      <c r="E98" s="3" t="s">
        <v>47</v>
      </c>
      <c r="F98" s="3">
        <v>79</v>
      </c>
      <c r="G98" s="3">
        <v>1477</v>
      </c>
      <c r="H98" s="3">
        <v>248</v>
      </c>
      <c r="I98" s="3">
        <v>420</v>
      </c>
      <c r="J98" s="27">
        <f t="shared" ref="J98:J117" si="38">I98-H98</f>
        <v>172</v>
      </c>
      <c r="K98" s="3">
        <v>0</v>
      </c>
      <c r="L98" s="3">
        <v>0</v>
      </c>
      <c r="M98" s="3">
        <v>80</v>
      </c>
      <c r="N98" s="3">
        <v>113</v>
      </c>
      <c r="O98" s="27">
        <f t="shared" ref="O98:O117" si="39">N98-M98</f>
        <v>33</v>
      </c>
      <c r="P98" s="3">
        <v>147</v>
      </c>
      <c r="Q98" s="3">
        <v>439</v>
      </c>
      <c r="R98" s="27">
        <f t="shared" ref="R98:R117" si="40">Q98-P98</f>
        <v>292</v>
      </c>
      <c r="S98" s="3">
        <v>122</v>
      </c>
      <c r="T98" s="3">
        <v>32</v>
      </c>
      <c r="U98" s="3">
        <v>82</v>
      </c>
      <c r="V98" s="3">
        <v>40</v>
      </c>
      <c r="W98" s="3">
        <v>125</v>
      </c>
      <c r="X98" s="3">
        <v>0</v>
      </c>
      <c r="Y98" s="3">
        <v>576</v>
      </c>
      <c r="Z98" s="3">
        <v>0</v>
      </c>
      <c r="AA98" s="3">
        <v>0</v>
      </c>
      <c r="AB98" s="3">
        <v>0</v>
      </c>
      <c r="AC98" s="3">
        <v>10</v>
      </c>
      <c r="AD98" s="3">
        <v>315</v>
      </c>
      <c r="AE98" s="40">
        <f>VLOOKUP(C98,'Salary (2016-2017)'!D199:G663,4,FALSE)</f>
        <v>1551659</v>
      </c>
      <c r="AH98" s="32">
        <f t="shared" si="34"/>
        <v>42631.551999999996</v>
      </c>
      <c r="AI98" s="32">
        <f t="shared" si="35"/>
        <v>13969.986999999999</v>
      </c>
      <c r="AJ98" s="32">
        <f t="shared" ref="AJ98:AJ117" si="41">AH98-AI98</f>
        <v>28661.564999999995</v>
      </c>
      <c r="AK98" s="43">
        <f t="shared" si="36"/>
        <v>19.405257278266753</v>
      </c>
      <c r="AL98" s="41">
        <f t="shared" si="37"/>
        <v>1050.5477318889641</v>
      </c>
      <c r="AM98" s="35">
        <f t="shared" ref="AM98:AM117" si="42">AL98/AK98</f>
        <v>54.137274081160619</v>
      </c>
    </row>
    <row r="99" spans="1:39">
      <c r="A99" s="1" t="s">
        <v>1473</v>
      </c>
      <c r="B99" s="1" t="s">
        <v>1509</v>
      </c>
      <c r="C99" s="3" t="s">
        <v>220</v>
      </c>
      <c r="D99" s="3" t="s">
        <v>130</v>
      </c>
      <c r="E99" s="3" t="s">
        <v>86</v>
      </c>
      <c r="F99" s="3">
        <v>72</v>
      </c>
      <c r="G99" s="3">
        <v>1474</v>
      </c>
      <c r="H99" s="3">
        <v>117</v>
      </c>
      <c r="I99" s="3">
        <v>361</v>
      </c>
      <c r="J99" s="27">
        <f t="shared" si="38"/>
        <v>244</v>
      </c>
      <c r="K99" s="3">
        <v>43</v>
      </c>
      <c r="L99" s="3">
        <v>156</v>
      </c>
      <c r="M99" s="3">
        <v>148</v>
      </c>
      <c r="N99" s="3">
        <v>194</v>
      </c>
      <c r="O99" s="27">
        <f t="shared" si="39"/>
        <v>46</v>
      </c>
      <c r="P99" s="3">
        <v>24</v>
      </c>
      <c r="Q99" s="3">
        <v>138</v>
      </c>
      <c r="R99" s="27">
        <f t="shared" si="40"/>
        <v>114</v>
      </c>
      <c r="S99" s="3">
        <v>197</v>
      </c>
      <c r="T99" s="3">
        <v>52</v>
      </c>
      <c r="U99" s="3">
        <v>85</v>
      </c>
      <c r="V99" s="3">
        <v>21</v>
      </c>
      <c r="W99" s="3">
        <v>194</v>
      </c>
      <c r="X99" s="3">
        <v>2</v>
      </c>
      <c r="Y99" s="3">
        <v>425</v>
      </c>
      <c r="Z99" s="3">
        <v>2</v>
      </c>
      <c r="AA99" s="3">
        <v>0</v>
      </c>
      <c r="AB99" s="3">
        <v>0</v>
      </c>
      <c r="AC99" s="3">
        <v>18</v>
      </c>
      <c r="AD99" s="3">
        <v>-26</v>
      </c>
      <c r="AE99" s="40">
        <f>VLOOKUP(C99,'Salary (2016-2017)'!D200:G664,4,FALSE)</f>
        <v>945000</v>
      </c>
      <c r="AH99" s="32">
        <f t="shared" si="34"/>
        <v>32284.242000000002</v>
      </c>
      <c r="AI99" s="32">
        <f t="shared" si="35"/>
        <v>18399.546999999999</v>
      </c>
      <c r="AJ99" s="32">
        <f t="shared" si="41"/>
        <v>13884.695000000003</v>
      </c>
      <c r="AK99" s="43">
        <f t="shared" si="36"/>
        <v>9.4197388059701517</v>
      </c>
      <c r="AL99" s="41">
        <f t="shared" si="37"/>
        <v>641.11261872455907</v>
      </c>
      <c r="AM99" s="35">
        <f t="shared" si="42"/>
        <v>68.060551564150302</v>
      </c>
    </row>
    <row r="100" spans="1:39">
      <c r="A100" s="1" t="s">
        <v>1991</v>
      </c>
      <c r="B100" s="1" t="s">
        <v>1990</v>
      </c>
      <c r="C100" s="3" t="s">
        <v>168</v>
      </c>
      <c r="D100" s="3" t="s">
        <v>78</v>
      </c>
      <c r="E100" s="3" t="s">
        <v>59</v>
      </c>
      <c r="F100" s="3">
        <v>77</v>
      </c>
      <c r="G100" s="3">
        <v>1418</v>
      </c>
      <c r="H100" s="3">
        <v>203</v>
      </c>
      <c r="I100" s="3">
        <v>430</v>
      </c>
      <c r="J100" s="27">
        <f t="shared" si="38"/>
        <v>227</v>
      </c>
      <c r="K100" s="3">
        <v>60</v>
      </c>
      <c r="L100" s="3">
        <v>187</v>
      </c>
      <c r="M100" s="3">
        <v>38</v>
      </c>
      <c r="N100" s="3">
        <v>68</v>
      </c>
      <c r="O100" s="27">
        <f t="shared" si="39"/>
        <v>30</v>
      </c>
      <c r="P100" s="3">
        <v>96</v>
      </c>
      <c r="Q100" s="3">
        <v>284</v>
      </c>
      <c r="R100" s="27">
        <f t="shared" si="40"/>
        <v>188</v>
      </c>
      <c r="S100" s="3">
        <v>75</v>
      </c>
      <c r="T100" s="3">
        <v>38</v>
      </c>
      <c r="U100" s="3">
        <v>41</v>
      </c>
      <c r="V100" s="3">
        <v>22</v>
      </c>
      <c r="W100" s="3">
        <v>83</v>
      </c>
      <c r="X100" s="3">
        <v>0</v>
      </c>
      <c r="Y100" s="3">
        <v>504</v>
      </c>
      <c r="Z100" s="3">
        <v>0</v>
      </c>
      <c r="AA100" s="3">
        <v>0</v>
      </c>
      <c r="AB100" s="3">
        <v>0</v>
      </c>
      <c r="AC100" s="3">
        <v>2</v>
      </c>
      <c r="AD100" s="3">
        <v>76</v>
      </c>
      <c r="AE100" s="40">
        <f>VLOOKUP(C100,'Salary (2016-2017)'!D205:G669,4,FALSE)</f>
        <v>1720560</v>
      </c>
      <c r="AH100" s="32">
        <f t="shared" si="34"/>
        <v>34363.456999999995</v>
      </c>
      <c r="AI100" s="32">
        <f t="shared" si="35"/>
        <v>13134.079</v>
      </c>
      <c r="AJ100" s="32">
        <f t="shared" si="41"/>
        <v>21229.377999999997</v>
      </c>
      <c r="AK100" s="43">
        <f t="shared" si="36"/>
        <v>14.971352609308884</v>
      </c>
      <c r="AL100" s="41">
        <f t="shared" si="37"/>
        <v>1213.3709449929479</v>
      </c>
      <c r="AM100" s="35">
        <f t="shared" si="42"/>
        <v>81.046180439200825</v>
      </c>
    </row>
    <row r="101" spans="1:39">
      <c r="A101" s="1" t="s">
        <v>1809</v>
      </c>
      <c r="B101" s="1" t="s">
        <v>1808</v>
      </c>
      <c r="C101" s="3" t="s">
        <v>310</v>
      </c>
      <c r="D101" s="3" t="s">
        <v>88</v>
      </c>
      <c r="E101" s="3" t="s">
        <v>86</v>
      </c>
      <c r="F101" s="3">
        <v>55</v>
      </c>
      <c r="G101" s="3">
        <v>1409</v>
      </c>
      <c r="H101" s="3">
        <v>208</v>
      </c>
      <c r="I101" s="3">
        <v>551</v>
      </c>
      <c r="J101" s="27">
        <f t="shared" si="38"/>
        <v>343</v>
      </c>
      <c r="K101" s="3">
        <v>56</v>
      </c>
      <c r="L101" s="3">
        <v>177</v>
      </c>
      <c r="M101" s="3">
        <v>131</v>
      </c>
      <c r="N101" s="3">
        <v>167</v>
      </c>
      <c r="O101" s="27">
        <f t="shared" si="39"/>
        <v>36</v>
      </c>
      <c r="P101" s="3">
        <v>30</v>
      </c>
      <c r="Q101" s="3">
        <v>180</v>
      </c>
      <c r="R101" s="27">
        <f t="shared" si="40"/>
        <v>150</v>
      </c>
      <c r="S101" s="3">
        <v>217</v>
      </c>
      <c r="T101" s="3">
        <v>43</v>
      </c>
      <c r="U101" s="3">
        <v>123</v>
      </c>
      <c r="V101" s="3">
        <v>13</v>
      </c>
      <c r="W101" s="3">
        <v>95</v>
      </c>
      <c r="X101" s="3">
        <v>0</v>
      </c>
      <c r="Y101" s="3">
        <v>603</v>
      </c>
      <c r="Z101" s="3">
        <v>0</v>
      </c>
      <c r="AA101" s="3">
        <v>0</v>
      </c>
      <c r="AB101" s="3">
        <v>0</v>
      </c>
      <c r="AC101" s="3">
        <v>41</v>
      </c>
      <c r="AD101" s="3">
        <v>-132</v>
      </c>
      <c r="AE101" s="40">
        <f>VLOOKUP(C101,'Salary (2016-2017)'!D208:G672,4,FALSE)</f>
        <v>3241800</v>
      </c>
      <c r="AH101" s="32">
        <f t="shared" si="34"/>
        <v>40638.067000000003</v>
      </c>
      <c r="AI101" s="32">
        <f t="shared" si="35"/>
        <v>22426.307000000001</v>
      </c>
      <c r="AJ101" s="32">
        <f t="shared" si="41"/>
        <v>18211.760000000002</v>
      </c>
      <c r="AK101" s="43">
        <f t="shared" si="36"/>
        <v>12.925308729595459</v>
      </c>
      <c r="AL101" s="41">
        <f t="shared" si="37"/>
        <v>2300.7806955287438</v>
      </c>
      <c r="AM101" s="35">
        <f t="shared" si="42"/>
        <v>178.00585994983459</v>
      </c>
    </row>
    <row r="102" spans="1:39">
      <c r="A102" s="1" t="s">
        <v>1631</v>
      </c>
      <c r="B102" s="1" t="s">
        <v>1492</v>
      </c>
      <c r="C102" s="3" t="s">
        <v>371</v>
      </c>
      <c r="D102" s="3" t="s">
        <v>67</v>
      </c>
      <c r="E102" s="3" t="s">
        <v>56</v>
      </c>
      <c r="F102" s="3">
        <v>78</v>
      </c>
      <c r="G102" s="3">
        <v>1395</v>
      </c>
      <c r="H102" s="3">
        <v>177</v>
      </c>
      <c r="I102" s="3">
        <v>421</v>
      </c>
      <c r="J102" s="27">
        <f t="shared" si="38"/>
        <v>244</v>
      </c>
      <c r="K102" s="3">
        <v>30</v>
      </c>
      <c r="L102" s="3">
        <v>102</v>
      </c>
      <c r="M102" s="3">
        <v>99</v>
      </c>
      <c r="N102" s="3">
        <v>132</v>
      </c>
      <c r="O102" s="27">
        <f t="shared" si="39"/>
        <v>33</v>
      </c>
      <c r="P102" s="3">
        <v>20</v>
      </c>
      <c r="Q102" s="3">
        <v>160</v>
      </c>
      <c r="R102" s="27">
        <f t="shared" si="40"/>
        <v>140</v>
      </c>
      <c r="S102" s="3">
        <v>126</v>
      </c>
      <c r="T102" s="3">
        <v>47</v>
      </c>
      <c r="U102" s="3">
        <v>76</v>
      </c>
      <c r="V102" s="3">
        <v>25</v>
      </c>
      <c r="W102" s="3">
        <v>146</v>
      </c>
      <c r="X102" s="3">
        <v>1</v>
      </c>
      <c r="Y102" s="3">
        <v>483</v>
      </c>
      <c r="Z102" s="3">
        <v>0</v>
      </c>
      <c r="AA102" s="3">
        <v>0</v>
      </c>
      <c r="AB102" s="3">
        <v>0</v>
      </c>
      <c r="AC102" s="3">
        <v>8</v>
      </c>
      <c r="AD102" s="3">
        <v>210</v>
      </c>
      <c r="AE102" s="40">
        <f>VLOOKUP(C102,'Salary (2016-2017)'!D210:G674,4,FALSE)</f>
        <v>874636</v>
      </c>
      <c r="AH102" s="32">
        <f t="shared" si="34"/>
        <v>32121.425999999996</v>
      </c>
      <c r="AI102" s="32">
        <f t="shared" si="35"/>
        <v>16828.938999999998</v>
      </c>
      <c r="AJ102" s="32">
        <f t="shared" si="41"/>
        <v>15292.486999999997</v>
      </c>
      <c r="AK102" s="43">
        <f t="shared" si="36"/>
        <v>10.962356272401431</v>
      </c>
      <c r="AL102" s="41">
        <f t="shared" si="37"/>
        <v>626.97921146953411</v>
      </c>
      <c r="AM102" s="35">
        <f t="shared" si="42"/>
        <v>57.193836424382788</v>
      </c>
    </row>
    <row r="103" spans="1:39">
      <c r="A103" s="1" t="s">
        <v>1607</v>
      </c>
      <c r="B103" s="1" t="s">
        <v>1606</v>
      </c>
      <c r="C103" s="3" t="s">
        <v>324</v>
      </c>
      <c r="D103" s="3" t="s">
        <v>73</v>
      </c>
      <c r="E103" s="3" t="s">
        <v>61</v>
      </c>
      <c r="F103" s="3">
        <v>65</v>
      </c>
      <c r="G103" s="3">
        <v>1392</v>
      </c>
      <c r="H103" s="3">
        <v>271</v>
      </c>
      <c r="I103" s="3">
        <v>533</v>
      </c>
      <c r="J103" s="27">
        <f t="shared" si="38"/>
        <v>262</v>
      </c>
      <c r="K103" s="3">
        <v>0</v>
      </c>
      <c r="L103" s="3">
        <v>1</v>
      </c>
      <c r="M103" s="3">
        <v>120</v>
      </c>
      <c r="N103" s="3">
        <v>210</v>
      </c>
      <c r="O103" s="27">
        <f t="shared" si="39"/>
        <v>90</v>
      </c>
      <c r="P103" s="3">
        <v>157</v>
      </c>
      <c r="Q103" s="3">
        <v>466</v>
      </c>
      <c r="R103" s="27">
        <f t="shared" si="40"/>
        <v>309</v>
      </c>
      <c r="S103" s="3">
        <v>119</v>
      </c>
      <c r="T103" s="3">
        <v>49</v>
      </c>
      <c r="U103" s="3">
        <v>143</v>
      </c>
      <c r="V103" s="3">
        <v>75</v>
      </c>
      <c r="W103" s="3">
        <v>161</v>
      </c>
      <c r="X103" s="3">
        <v>0</v>
      </c>
      <c r="Y103" s="3">
        <v>662</v>
      </c>
      <c r="Z103" s="3">
        <v>1</v>
      </c>
      <c r="AA103" s="3">
        <v>0</v>
      </c>
      <c r="AB103" s="3">
        <v>0</v>
      </c>
      <c r="AC103" s="3">
        <v>48</v>
      </c>
      <c r="AD103" s="3">
        <v>-53</v>
      </c>
      <c r="AE103" s="40">
        <f>VLOOKUP(C103,'Salary (2016-2017)'!D211:G675,4,FALSE)</f>
        <v>1921320</v>
      </c>
      <c r="AH103" s="32">
        <f t="shared" si="34"/>
        <v>49307.06900000001</v>
      </c>
      <c r="AI103" s="32">
        <f t="shared" si="35"/>
        <v>22548.254999999997</v>
      </c>
      <c r="AJ103" s="32">
        <f t="shared" si="41"/>
        <v>26758.814000000013</v>
      </c>
      <c r="AK103" s="43">
        <f t="shared" si="36"/>
        <v>19.223285919540238</v>
      </c>
      <c r="AL103" s="41">
        <f t="shared" si="37"/>
        <v>1380.2586206896551</v>
      </c>
      <c r="AM103" s="35">
        <f t="shared" si="42"/>
        <v>71.801388506979379</v>
      </c>
    </row>
    <row r="104" spans="1:39">
      <c r="A104" s="1" t="s">
        <v>1995</v>
      </c>
      <c r="B104" s="1" t="s">
        <v>1994</v>
      </c>
      <c r="C104" s="3" t="s">
        <v>403</v>
      </c>
      <c r="D104" s="3" t="s">
        <v>63</v>
      </c>
      <c r="E104" s="3" t="s">
        <v>56</v>
      </c>
      <c r="F104" s="3">
        <v>46</v>
      </c>
      <c r="G104" s="3">
        <v>1383</v>
      </c>
      <c r="H104" s="3">
        <v>281</v>
      </c>
      <c r="I104" s="3">
        <v>663</v>
      </c>
      <c r="J104" s="27">
        <f t="shared" si="38"/>
        <v>382</v>
      </c>
      <c r="K104" s="3">
        <v>85</v>
      </c>
      <c r="L104" s="3">
        <v>216</v>
      </c>
      <c r="M104" s="3">
        <v>82</v>
      </c>
      <c r="N104" s="3">
        <v>127</v>
      </c>
      <c r="O104" s="27">
        <f t="shared" si="39"/>
        <v>45</v>
      </c>
      <c r="P104" s="3">
        <v>18</v>
      </c>
      <c r="Q104" s="3">
        <v>153</v>
      </c>
      <c r="R104" s="27">
        <f t="shared" si="40"/>
        <v>135</v>
      </c>
      <c r="S104" s="3">
        <v>201</v>
      </c>
      <c r="T104" s="3">
        <v>40</v>
      </c>
      <c r="U104" s="3">
        <v>103</v>
      </c>
      <c r="V104" s="3">
        <v>20</v>
      </c>
      <c r="W104" s="3">
        <v>95</v>
      </c>
      <c r="X104" s="3">
        <v>0</v>
      </c>
      <c r="Y104" s="3">
        <v>729</v>
      </c>
      <c r="Z104" s="3">
        <v>3</v>
      </c>
      <c r="AA104" s="3">
        <v>0</v>
      </c>
      <c r="AB104" s="3">
        <v>0</v>
      </c>
      <c r="AC104" s="3">
        <v>43</v>
      </c>
      <c r="AD104" s="3">
        <v>84</v>
      </c>
      <c r="AE104" s="40">
        <f>VLOOKUP(C104,'Salary (2016-2017)'!D212:G676,4,FALSE)</f>
        <v>2898000</v>
      </c>
      <c r="AH104" s="32">
        <f t="shared" si="34"/>
        <v>44981.966999999997</v>
      </c>
      <c r="AI104" s="32">
        <f t="shared" si="35"/>
        <v>23057.596000000001</v>
      </c>
      <c r="AJ104" s="32">
        <f t="shared" si="41"/>
        <v>21924.370999999996</v>
      </c>
      <c r="AK104" s="43">
        <f t="shared" si="36"/>
        <v>15.852762834417929</v>
      </c>
      <c r="AL104" s="41">
        <f t="shared" si="37"/>
        <v>2095.4446854663775</v>
      </c>
      <c r="AM104" s="35">
        <f t="shared" si="42"/>
        <v>132.1816712552438</v>
      </c>
    </row>
    <row r="105" spans="1:39">
      <c r="A105" s="1" t="s">
        <v>1664</v>
      </c>
      <c r="B105" s="1" t="s">
        <v>1620</v>
      </c>
      <c r="C105" s="3" t="s">
        <v>252</v>
      </c>
      <c r="D105" s="3" t="s">
        <v>133</v>
      </c>
      <c r="E105" s="3" t="s">
        <v>59</v>
      </c>
      <c r="F105" s="3">
        <v>77</v>
      </c>
      <c r="G105" s="3">
        <v>1373</v>
      </c>
      <c r="H105" s="3">
        <v>129</v>
      </c>
      <c r="I105" s="3">
        <v>365</v>
      </c>
      <c r="J105" s="27">
        <f t="shared" si="38"/>
        <v>236</v>
      </c>
      <c r="K105" s="3">
        <v>45</v>
      </c>
      <c r="L105" s="3">
        <v>154</v>
      </c>
      <c r="M105" s="3">
        <v>36</v>
      </c>
      <c r="N105" s="3">
        <v>53</v>
      </c>
      <c r="O105" s="27">
        <f t="shared" si="39"/>
        <v>17</v>
      </c>
      <c r="P105" s="3">
        <v>36</v>
      </c>
      <c r="Q105" s="3">
        <v>189</v>
      </c>
      <c r="R105" s="27">
        <f t="shared" si="40"/>
        <v>153</v>
      </c>
      <c r="S105" s="3">
        <v>104</v>
      </c>
      <c r="T105" s="3">
        <v>56</v>
      </c>
      <c r="U105" s="3">
        <v>71</v>
      </c>
      <c r="V105" s="3">
        <v>24</v>
      </c>
      <c r="W105" s="3">
        <v>121</v>
      </c>
      <c r="X105" s="3">
        <v>0</v>
      </c>
      <c r="Y105" s="3">
        <v>339</v>
      </c>
      <c r="Z105" s="3">
        <v>1</v>
      </c>
      <c r="AA105" s="3">
        <v>0</v>
      </c>
      <c r="AB105" s="3">
        <v>0</v>
      </c>
      <c r="AC105" s="3">
        <v>1</v>
      </c>
      <c r="AD105" s="3">
        <v>3</v>
      </c>
      <c r="AE105" s="40">
        <f>VLOOKUP(C105,'Salary (2016-2017)'!D213:G677,4,FALSE)</f>
        <v>2969880</v>
      </c>
      <c r="AH105" s="32">
        <f t="shared" si="34"/>
        <v>26324.085999999996</v>
      </c>
      <c r="AI105" s="32">
        <f t="shared" si="35"/>
        <v>15495.128000000001</v>
      </c>
      <c r="AJ105" s="32">
        <f t="shared" si="41"/>
        <v>10828.957999999995</v>
      </c>
      <c r="AK105" s="43">
        <f t="shared" si="36"/>
        <v>7.8870779315367781</v>
      </c>
      <c r="AL105" s="41">
        <f t="shared" si="37"/>
        <v>2163.0589949016753</v>
      </c>
      <c r="AM105" s="35">
        <f t="shared" si="42"/>
        <v>274.25353390418553</v>
      </c>
    </row>
    <row r="106" spans="1:39">
      <c r="A106" s="1" t="s">
        <v>1831</v>
      </c>
      <c r="B106" s="1" t="s">
        <v>1721</v>
      </c>
      <c r="C106" s="3" t="s">
        <v>346</v>
      </c>
      <c r="D106" s="3" t="s">
        <v>84</v>
      </c>
      <c r="E106" s="3" t="s">
        <v>56</v>
      </c>
      <c r="F106" s="3">
        <v>76</v>
      </c>
      <c r="G106" s="3">
        <v>1364</v>
      </c>
      <c r="H106" s="3">
        <v>227</v>
      </c>
      <c r="I106" s="3">
        <v>507</v>
      </c>
      <c r="J106" s="27">
        <f t="shared" si="38"/>
        <v>280</v>
      </c>
      <c r="K106" s="3">
        <v>56</v>
      </c>
      <c r="L106" s="3">
        <v>173</v>
      </c>
      <c r="M106" s="3">
        <v>126</v>
      </c>
      <c r="N106" s="3">
        <v>159</v>
      </c>
      <c r="O106" s="27">
        <f t="shared" si="39"/>
        <v>33</v>
      </c>
      <c r="P106" s="3">
        <v>26</v>
      </c>
      <c r="Q106" s="3">
        <v>167</v>
      </c>
      <c r="R106" s="27">
        <f t="shared" si="40"/>
        <v>141</v>
      </c>
      <c r="S106" s="3">
        <v>81</v>
      </c>
      <c r="T106" s="3">
        <v>50</v>
      </c>
      <c r="U106" s="3">
        <v>70</v>
      </c>
      <c r="V106" s="3">
        <v>14</v>
      </c>
      <c r="W106" s="3">
        <v>127</v>
      </c>
      <c r="X106" s="3">
        <v>0</v>
      </c>
      <c r="Y106" s="3">
        <v>636</v>
      </c>
      <c r="Z106" s="3">
        <v>1</v>
      </c>
      <c r="AA106" s="3">
        <v>0</v>
      </c>
      <c r="AB106" s="3">
        <v>0</v>
      </c>
      <c r="AC106" s="3">
        <v>18</v>
      </c>
      <c r="AD106" s="3">
        <v>83</v>
      </c>
      <c r="AE106" s="40">
        <f>VLOOKUP(C106,'Salary (2016-2017)'!D215:G679,4,FALSE)</f>
        <v>874636</v>
      </c>
      <c r="AH106" s="32">
        <f t="shared" si="34"/>
        <v>37447.405999999995</v>
      </c>
      <c r="AI106" s="32">
        <f t="shared" si="35"/>
        <v>17590.091</v>
      </c>
      <c r="AJ106" s="32">
        <f t="shared" si="41"/>
        <v>19857.314999999995</v>
      </c>
      <c r="AK106" s="43">
        <f t="shared" si="36"/>
        <v>14.558148826979469</v>
      </c>
      <c r="AL106" s="41">
        <f t="shared" si="37"/>
        <v>641.22873900293257</v>
      </c>
      <c r="AM106" s="35">
        <f t="shared" si="42"/>
        <v>44.046035428254029</v>
      </c>
    </row>
    <row r="107" spans="1:39">
      <c r="A107" s="1" t="s">
        <v>1752</v>
      </c>
      <c r="B107" s="1" t="s">
        <v>1751</v>
      </c>
      <c r="C107" s="3" t="s">
        <v>167</v>
      </c>
      <c r="D107" s="3" t="s">
        <v>67</v>
      </c>
      <c r="E107" s="3" t="s">
        <v>61</v>
      </c>
      <c r="F107" s="3">
        <v>76</v>
      </c>
      <c r="G107" s="3">
        <v>1329</v>
      </c>
      <c r="H107" s="3">
        <v>161</v>
      </c>
      <c r="I107" s="3">
        <v>259</v>
      </c>
      <c r="J107" s="27">
        <f t="shared" si="38"/>
        <v>98</v>
      </c>
      <c r="K107" s="3">
        <v>0</v>
      </c>
      <c r="L107" s="3">
        <v>0</v>
      </c>
      <c r="M107" s="3">
        <v>65</v>
      </c>
      <c r="N107" s="3">
        <v>93</v>
      </c>
      <c r="O107" s="27">
        <f t="shared" si="39"/>
        <v>28</v>
      </c>
      <c r="P107" s="3">
        <v>128</v>
      </c>
      <c r="Q107" s="3">
        <v>494</v>
      </c>
      <c r="R107" s="27">
        <f t="shared" si="40"/>
        <v>366</v>
      </c>
      <c r="S107" s="3">
        <v>45</v>
      </c>
      <c r="T107" s="3">
        <v>40</v>
      </c>
      <c r="U107" s="3">
        <v>61</v>
      </c>
      <c r="V107" s="3">
        <v>65</v>
      </c>
      <c r="W107" s="3">
        <v>180</v>
      </c>
      <c r="X107" s="3">
        <v>1</v>
      </c>
      <c r="Y107" s="3">
        <v>387</v>
      </c>
      <c r="Z107" s="3">
        <v>2</v>
      </c>
      <c r="AA107" s="3">
        <v>0</v>
      </c>
      <c r="AB107" s="3">
        <v>0</v>
      </c>
      <c r="AC107" s="3">
        <v>37</v>
      </c>
      <c r="AD107" s="3">
        <v>191</v>
      </c>
      <c r="AE107" s="40">
        <f>VLOOKUP(C107,'Salary (2016-2017)'!D221:G685,4,FALSE)</f>
        <v>2898000</v>
      </c>
      <c r="AH107" s="32">
        <f t="shared" si="34"/>
        <v>33539.212</v>
      </c>
      <c r="AI107" s="32">
        <f t="shared" si="35"/>
        <v>10782.205</v>
      </c>
      <c r="AJ107" s="32">
        <f t="shared" si="41"/>
        <v>22757.006999999998</v>
      </c>
      <c r="AK107" s="43">
        <f t="shared" si="36"/>
        <v>17.123406320541758</v>
      </c>
      <c r="AL107" s="41">
        <f t="shared" si="37"/>
        <v>2180.5869074492098</v>
      </c>
      <c r="AM107" s="35">
        <f t="shared" si="42"/>
        <v>127.34539300357029</v>
      </c>
    </row>
    <row r="108" spans="1:39">
      <c r="A108" s="1" t="s">
        <v>2004</v>
      </c>
      <c r="B108" s="1" t="s">
        <v>2003</v>
      </c>
      <c r="C108" s="3" t="s">
        <v>1157</v>
      </c>
      <c r="D108" s="3" t="s">
        <v>58</v>
      </c>
      <c r="E108" s="3" t="s">
        <v>56</v>
      </c>
      <c r="F108" s="3">
        <v>69</v>
      </c>
      <c r="G108" s="3">
        <v>1284</v>
      </c>
      <c r="H108" s="3">
        <v>118</v>
      </c>
      <c r="I108" s="3">
        <v>325</v>
      </c>
      <c r="J108" s="27">
        <f t="shared" si="38"/>
        <v>207</v>
      </c>
      <c r="K108" s="3">
        <v>67</v>
      </c>
      <c r="L108" s="3">
        <v>203</v>
      </c>
      <c r="M108" s="3">
        <v>54</v>
      </c>
      <c r="N108" s="3">
        <v>63</v>
      </c>
      <c r="O108" s="27">
        <f t="shared" si="39"/>
        <v>9</v>
      </c>
      <c r="P108" s="3">
        <v>10</v>
      </c>
      <c r="Q108" s="3">
        <v>155</v>
      </c>
      <c r="R108" s="27">
        <f t="shared" si="40"/>
        <v>145</v>
      </c>
      <c r="S108" s="3">
        <v>135</v>
      </c>
      <c r="T108" s="3">
        <v>35</v>
      </c>
      <c r="U108" s="3">
        <v>80</v>
      </c>
      <c r="V108" s="3">
        <v>9</v>
      </c>
      <c r="W108" s="3">
        <v>99</v>
      </c>
      <c r="X108" s="3">
        <v>0</v>
      </c>
      <c r="Y108" s="3">
        <v>357</v>
      </c>
      <c r="Z108" s="3">
        <v>2</v>
      </c>
      <c r="AA108" s="3">
        <v>0</v>
      </c>
      <c r="AB108" s="3">
        <v>0</v>
      </c>
      <c r="AC108" s="3">
        <v>40</v>
      </c>
      <c r="AD108" s="3">
        <v>-205</v>
      </c>
      <c r="AE108" s="40">
        <f>VLOOKUP(C108,'Salary (2016-2017)'!D229:G693,4,FALSE)</f>
        <v>2500000</v>
      </c>
      <c r="AH108" s="32">
        <f t="shared" si="34"/>
        <v>25579.644</v>
      </c>
      <c r="AI108" s="32">
        <f t="shared" si="35"/>
        <v>14305.135</v>
      </c>
      <c r="AJ108" s="32">
        <f t="shared" si="41"/>
        <v>11274.509</v>
      </c>
      <c r="AK108" s="43">
        <f t="shared" si="36"/>
        <v>8.7807702492211828</v>
      </c>
      <c r="AL108" s="41">
        <f t="shared" si="37"/>
        <v>1947.0404984423676</v>
      </c>
      <c r="AM108" s="35">
        <f t="shared" si="42"/>
        <v>221.73914624574783</v>
      </c>
    </row>
    <row r="109" spans="1:39">
      <c r="A109" s="1" t="s">
        <v>1617</v>
      </c>
      <c r="B109" s="1" t="s">
        <v>1616</v>
      </c>
      <c r="C109" s="3" t="s">
        <v>357</v>
      </c>
      <c r="D109" s="3" t="s">
        <v>69</v>
      </c>
      <c r="E109" s="3" t="s">
        <v>86</v>
      </c>
      <c r="F109" s="3">
        <v>74</v>
      </c>
      <c r="G109" s="3">
        <v>1268</v>
      </c>
      <c r="H109" s="3">
        <v>151</v>
      </c>
      <c r="I109" s="3">
        <v>412</v>
      </c>
      <c r="J109" s="27">
        <f t="shared" si="38"/>
        <v>261</v>
      </c>
      <c r="K109" s="3">
        <v>57</v>
      </c>
      <c r="L109" s="3">
        <v>180</v>
      </c>
      <c r="M109" s="3">
        <v>51</v>
      </c>
      <c r="N109" s="3">
        <v>66</v>
      </c>
      <c r="O109" s="27">
        <f t="shared" si="39"/>
        <v>15</v>
      </c>
      <c r="P109" s="3">
        <v>40</v>
      </c>
      <c r="Q109" s="3">
        <v>226</v>
      </c>
      <c r="R109" s="27">
        <f t="shared" si="40"/>
        <v>186</v>
      </c>
      <c r="S109" s="3">
        <v>129</v>
      </c>
      <c r="T109" s="3">
        <v>45</v>
      </c>
      <c r="U109" s="3">
        <v>47</v>
      </c>
      <c r="V109" s="3">
        <v>8</v>
      </c>
      <c r="W109" s="3">
        <v>69</v>
      </c>
      <c r="X109" s="3">
        <v>0</v>
      </c>
      <c r="Y109" s="3">
        <v>410</v>
      </c>
      <c r="Z109" s="3">
        <v>3</v>
      </c>
      <c r="AA109" s="3">
        <v>0</v>
      </c>
      <c r="AB109" s="3">
        <v>0</v>
      </c>
      <c r="AC109" s="3">
        <v>0</v>
      </c>
      <c r="AD109" s="3">
        <v>-12</v>
      </c>
      <c r="AE109" s="40">
        <f>VLOOKUP(C109,'Salary (2016-2017)'!D232:G696,4,FALSE)</f>
        <v>1906440</v>
      </c>
      <c r="AH109" s="32">
        <f t="shared" si="34"/>
        <v>29826.973999999998</v>
      </c>
      <c r="AI109" s="32">
        <f t="shared" si="35"/>
        <v>14248.119999999999</v>
      </c>
      <c r="AJ109" s="32">
        <f t="shared" si="41"/>
        <v>15578.853999999999</v>
      </c>
      <c r="AK109" s="43">
        <f t="shared" si="36"/>
        <v>12.286162460567823</v>
      </c>
      <c r="AL109" s="41">
        <f t="shared" si="37"/>
        <v>1503.5015772870663</v>
      </c>
      <c r="AM109" s="35">
        <f t="shared" si="42"/>
        <v>122.37357125241691</v>
      </c>
    </row>
    <row r="110" spans="1:39">
      <c r="A110" s="1" t="s">
        <v>2006</v>
      </c>
      <c r="B110" s="1" t="s">
        <v>2005</v>
      </c>
      <c r="C110" s="3" t="s">
        <v>400</v>
      </c>
      <c r="D110" s="3" t="s">
        <v>73</v>
      </c>
      <c r="E110" s="3" t="s">
        <v>47</v>
      </c>
      <c r="F110" s="3">
        <v>74</v>
      </c>
      <c r="G110" s="3">
        <v>1265</v>
      </c>
      <c r="H110" s="3">
        <v>130</v>
      </c>
      <c r="I110" s="3">
        <v>270</v>
      </c>
      <c r="J110" s="27">
        <f t="shared" si="38"/>
        <v>140</v>
      </c>
      <c r="K110" s="3">
        <v>7</v>
      </c>
      <c r="L110" s="3">
        <v>20</v>
      </c>
      <c r="M110" s="3">
        <v>60</v>
      </c>
      <c r="N110" s="3">
        <v>94</v>
      </c>
      <c r="O110" s="27">
        <f t="shared" si="39"/>
        <v>34</v>
      </c>
      <c r="P110" s="3">
        <v>130</v>
      </c>
      <c r="Q110" s="3">
        <v>388</v>
      </c>
      <c r="R110" s="27">
        <f t="shared" si="40"/>
        <v>258</v>
      </c>
      <c r="S110" s="3">
        <v>31</v>
      </c>
      <c r="T110" s="3">
        <v>31</v>
      </c>
      <c r="U110" s="3">
        <v>64</v>
      </c>
      <c r="V110" s="3">
        <v>27</v>
      </c>
      <c r="W110" s="3">
        <v>154</v>
      </c>
      <c r="X110" s="3">
        <v>3</v>
      </c>
      <c r="Y110" s="3">
        <v>327</v>
      </c>
      <c r="Z110" s="3">
        <v>1</v>
      </c>
      <c r="AA110" s="3">
        <v>0</v>
      </c>
      <c r="AB110" s="3">
        <v>0</v>
      </c>
      <c r="AC110" s="3">
        <v>41</v>
      </c>
      <c r="AD110" s="3">
        <v>-88</v>
      </c>
      <c r="AE110" s="40">
        <f>VLOOKUP(C110,'Salary (2016-2017)'!D233:G697,4,FALSE)</f>
        <v>2751360</v>
      </c>
      <c r="AH110" s="32">
        <f t="shared" si="34"/>
        <v>27034.329000000002</v>
      </c>
      <c r="AI110" s="32">
        <f t="shared" si="35"/>
        <v>12263.897999999999</v>
      </c>
      <c r="AJ110" s="32">
        <f t="shared" si="41"/>
        <v>14770.431000000002</v>
      </c>
      <c r="AK110" s="43">
        <f t="shared" si="36"/>
        <v>11.676230039525693</v>
      </c>
      <c r="AL110" s="41">
        <f t="shared" si="37"/>
        <v>2174.98814229249</v>
      </c>
      <c r="AM110" s="35">
        <f t="shared" si="42"/>
        <v>186.27486225689688</v>
      </c>
    </row>
    <row r="111" spans="1:39">
      <c r="A111" s="1" t="s">
        <v>1774</v>
      </c>
      <c r="B111" s="1" t="s">
        <v>1841</v>
      </c>
      <c r="C111" s="3" t="s">
        <v>169</v>
      </c>
      <c r="D111" s="3" t="s">
        <v>103</v>
      </c>
      <c r="E111" s="3" t="s">
        <v>86</v>
      </c>
      <c r="F111" s="3">
        <v>73</v>
      </c>
      <c r="G111" s="3">
        <v>1246</v>
      </c>
      <c r="H111" s="3">
        <v>145</v>
      </c>
      <c r="I111" s="3">
        <v>387</v>
      </c>
      <c r="J111" s="27">
        <f t="shared" si="38"/>
        <v>242</v>
      </c>
      <c r="K111" s="3">
        <v>26</v>
      </c>
      <c r="L111" s="3">
        <v>109</v>
      </c>
      <c r="M111" s="3">
        <v>75</v>
      </c>
      <c r="N111" s="3">
        <v>93</v>
      </c>
      <c r="O111" s="27">
        <f t="shared" si="39"/>
        <v>18</v>
      </c>
      <c r="P111" s="3">
        <v>11</v>
      </c>
      <c r="Q111" s="3">
        <v>126</v>
      </c>
      <c r="R111" s="27">
        <f t="shared" si="40"/>
        <v>115</v>
      </c>
      <c r="S111" s="3">
        <v>194</v>
      </c>
      <c r="T111" s="3">
        <v>39</v>
      </c>
      <c r="U111" s="3">
        <v>95</v>
      </c>
      <c r="V111" s="3">
        <v>1</v>
      </c>
      <c r="W111" s="3">
        <v>112</v>
      </c>
      <c r="X111" s="3">
        <v>0</v>
      </c>
      <c r="Y111" s="3">
        <v>391</v>
      </c>
      <c r="Z111" s="3">
        <v>0</v>
      </c>
      <c r="AA111" s="3">
        <v>0</v>
      </c>
      <c r="AB111" s="3">
        <v>0</v>
      </c>
      <c r="AC111" s="3">
        <v>2</v>
      </c>
      <c r="AD111" s="3">
        <v>32</v>
      </c>
      <c r="AE111" s="40">
        <f>VLOOKUP(C111,'Salary (2016-2017)'!D235:G699,4,FALSE)</f>
        <v>2500000</v>
      </c>
      <c r="AH111" s="32">
        <f t="shared" si="34"/>
        <v>28306.912999999997</v>
      </c>
      <c r="AI111" s="32">
        <f t="shared" si="35"/>
        <v>16889.321</v>
      </c>
      <c r="AJ111" s="32">
        <f t="shared" si="41"/>
        <v>11417.591999999997</v>
      </c>
      <c r="AK111" s="43">
        <f t="shared" si="36"/>
        <v>9.1633964686998368</v>
      </c>
      <c r="AL111" s="41">
        <f t="shared" si="37"/>
        <v>2006.4205457463884</v>
      </c>
      <c r="AM111" s="35">
        <f t="shared" si="42"/>
        <v>218.96035521325342</v>
      </c>
    </row>
    <row r="112" spans="1:39">
      <c r="A112" s="1" t="s">
        <v>1670</v>
      </c>
      <c r="B112" s="1" t="s">
        <v>1669</v>
      </c>
      <c r="C112" s="3" t="s">
        <v>276</v>
      </c>
      <c r="D112" s="3" t="s">
        <v>58</v>
      </c>
      <c r="E112" s="3" t="s">
        <v>56</v>
      </c>
      <c r="F112" s="3">
        <v>57</v>
      </c>
      <c r="G112" s="3">
        <v>1232</v>
      </c>
      <c r="H112" s="3">
        <v>171</v>
      </c>
      <c r="I112" s="3">
        <v>380</v>
      </c>
      <c r="J112" s="27">
        <f t="shared" si="38"/>
        <v>209</v>
      </c>
      <c r="K112" s="3">
        <v>59</v>
      </c>
      <c r="L112" s="3">
        <v>183</v>
      </c>
      <c r="M112" s="3">
        <v>67</v>
      </c>
      <c r="N112" s="3">
        <v>93</v>
      </c>
      <c r="O112" s="27">
        <f t="shared" si="39"/>
        <v>26</v>
      </c>
      <c r="P112" s="3">
        <v>24</v>
      </c>
      <c r="Q112" s="3">
        <v>187</v>
      </c>
      <c r="R112" s="27">
        <f t="shared" si="40"/>
        <v>163</v>
      </c>
      <c r="S112" s="3">
        <v>110</v>
      </c>
      <c r="T112" s="3">
        <v>50</v>
      </c>
      <c r="U112" s="3">
        <v>59</v>
      </c>
      <c r="V112" s="3">
        <v>7</v>
      </c>
      <c r="W112" s="3">
        <v>91</v>
      </c>
      <c r="X112" s="3">
        <v>1</v>
      </c>
      <c r="Y112" s="3">
        <v>468</v>
      </c>
      <c r="Z112" s="3">
        <v>0</v>
      </c>
      <c r="AA112" s="3">
        <v>0</v>
      </c>
      <c r="AB112" s="3">
        <v>0</v>
      </c>
      <c r="AC112" s="3">
        <v>26</v>
      </c>
      <c r="AD112" s="3">
        <v>-92</v>
      </c>
      <c r="AE112" s="40">
        <f>VLOOKUP(C112,'Salary (2016-2017)'!D238:G702,4,FALSE)</f>
        <v>1562280</v>
      </c>
      <c r="AH112" s="32">
        <f t="shared" ref="AH112:AH126" si="43">(H112*$AG$2)+(T112*$AG$3)+(K112*$AG$4)+(M112*$AG$5)+(V112*$AG$6)+(P112*$AG$7)+(S112*$AG$8)+(R112*$AG$9)</f>
        <v>31004.339</v>
      </c>
      <c r="AI112" s="32">
        <f t="shared" ref="AI112:AI126" si="44">(W112*$AG$11)+(O112*$AG$12)+(J112*$AG$13)+(U112*$AG$14)</f>
        <v>13455.832999999999</v>
      </c>
      <c r="AJ112" s="32">
        <f t="shared" si="41"/>
        <v>17548.506000000001</v>
      </c>
      <c r="AK112" s="43">
        <f t="shared" ref="AK112:AK126" si="45">(1/G112)*AJ112</f>
        <v>14.24391720779221</v>
      </c>
      <c r="AL112" s="41">
        <f t="shared" ref="AL112:AL126" si="46">AE112/G112</f>
        <v>1268.0844155844156</v>
      </c>
      <c r="AM112" s="35">
        <f t="shared" si="42"/>
        <v>89.026382074918502</v>
      </c>
    </row>
    <row r="113" spans="1:39">
      <c r="A113" s="1" t="s">
        <v>1573</v>
      </c>
      <c r="B113" s="1" t="s">
        <v>1643</v>
      </c>
      <c r="C113" s="3" t="s">
        <v>74</v>
      </c>
      <c r="D113" s="3" t="s">
        <v>75</v>
      </c>
      <c r="E113" s="3" t="s">
        <v>59</v>
      </c>
      <c r="F113" s="3">
        <v>74</v>
      </c>
      <c r="G113" s="3">
        <v>1226</v>
      </c>
      <c r="H113" s="3">
        <v>186</v>
      </c>
      <c r="I113" s="3">
        <v>436</v>
      </c>
      <c r="J113" s="27">
        <f t="shared" si="38"/>
        <v>250</v>
      </c>
      <c r="K113" s="3">
        <v>58</v>
      </c>
      <c r="L113" s="3">
        <v>193</v>
      </c>
      <c r="M113" s="3">
        <v>102</v>
      </c>
      <c r="N113" s="3">
        <v>129</v>
      </c>
      <c r="O113" s="27">
        <f t="shared" si="39"/>
        <v>27</v>
      </c>
      <c r="P113" s="3">
        <v>69</v>
      </c>
      <c r="Q113" s="3">
        <v>247</v>
      </c>
      <c r="R113" s="27">
        <f t="shared" si="40"/>
        <v>178</v>
      </c>
      <c r="S113" s="3">
        <v>66</v>
      </c>
      <c r="T113" s="3">
        <v>42</v>
      </c>
      <c r="U113" s="3">
        <v>66</v>
      </c>
      <c r="V113" s="3">
        <v>23</v>
      </c>
      <c r="W113" s="3">
        <v>109</v>
      </c>
      <c r="X113" s="3">
        <v>0</v>
      </c>
      <c r="Y113" s="3">
        <v>532</v>
      </c>
      <c r="Z113" s="3">
        <v>5</v>
      </c>
      <c r="AA113" s="3">
        <v>0</v>
      </c>
      <c r="AB113" s="3">
        <v>0</v>
      </c>
      <c r="AC113" s="3">
        <v>10</v>
      </c>
      <c r="AD113" s="3">
        <v>-193</v>
      </c>
      <c r="AE113" s="40">
        <f>VLOOKUP(C113,'Salary (2016-2017)'!D241:G705,4,FALSE)</f>
        <v>1514160</v>
      </c>
      <c r="AH113" s="32">
        <f t="shared" si="43"/>
        <v>34535.038</v>
      </c>
      <c r="AI113" s="32">
        <f t="shared" si="44"/>
        <v>15769.124999999998</v>
      </c>
      <c r="AJ113" s="32">
        <f t="shared" si="41"/>
        <v>18765.913</v>
      </c>
      <c r="AK113" s="43">
        <f t="shared" si="45"/>
        <v>15.306617455138664</v>
      </c>
      <c r="AL113" s="41">
        <f t="shared" si="46"/>
        <v>1235.0407830342579</v>
      </c>
      <c r="AM113" s="35">
        <f t="shared" si="42"/>
        <v>80.686721717190096</v>
      </c>
    </row>
    <row r="114" spans="1:39">
      <c r="A114" s="1" t="s">
        <v>1796</v>
      </c>
      <c r="B114" s="1" t="s">
        <v>1795</v>
      </c>
      <c r="C114" s="3" t="s">
        <v>285</v>
      </c>
      <c r="D114" s="3" t="s">
        <v>124</v>
      </c>
      <c r="E114" s="3" t="s">
        <v>86</v>
      </c>
      <c r="F114" s="3">
        <v>55</v>
      </c>
      <c r="G114" s="3">
        <v>1202</v>
      </c>
      <c r="H114" s="3">
        <v>170</v>
      </c>
      <c r="I114" s="3">
        <v>382</v>
      </c>
      <c r="J114" s="27">
        <f t="shared" si="38"/>
        <v>212</v>
      </c>
      <c r="K114" s="3">
        <v>37</v>
      </c>
      <c r="L114" s="3">
        <v>120</v>
      </c>
      <c r="M114" s="3">
        <v>53</v>
      </c>
      <c r="N114" s="3">
        <v>77</v>
      </c>
      <c r="O114" s="27">
        <f t="shared" si="39"/>
        <v>24</v>
      </c>
      <c r="P114" s="3">
        <v>20</v>
      </c>
      <c r="Q114" s="3">
        <v>128</v>
      </c>
      <c r="R114" s="27">
        <f t="shared" si="40"/>
        <v>108</v>
      </c>
      <c r="S114" s="3">
        <v>154</v>
      </c>
      <c r="T114" s="3">
        <v>43</v>
      </c>
      <c r="U114" s="3">
        <v>90</v>
      </c>
      <c r="V114" s="3">
        <v>2</v>
      </c>
      <c r="W114" s="3">
        <v>100</v>
      </c>
      <c r="X114" s="3">
        <v>0</v>
      </c>
      <c r="Y114" s="3">
        <v>430</v>
      </c>
      <c r="Z114" s="3">
        <v>0</v>
      </c>
      <c r="AA114" s="3">
        <v>0</v>
      </c>
      <c r="AB114" s="3">
        <v>0</v>
      </c>
      <c r="AC114" s="3">
        <v>9</v>
      </c>
      <c r="AD114" s="3">
        <v>16</v>
      </c>
      <c r="AE114" s="40">
        <f>VLOOKUP(C114,'Salary (2016-2017)'!D243:G707,4,FALSE)</f>
        <v>2433334</v>
      </c>
      <c r="AH114" s="32">
        <f t="shared" si="43"/>
        <v>29110.858999999997</v>
      </c>
      <c r="AI114" s="32">
        <f t="shared" si="44"/>
        <v>15358.593999999997</v>
      </c>
      <c r="AJ114" s="32">
        <f t="shared" si="41"/>
        <v>13752.264999999999</v>
      </c>
      <c r="AK114" s="43">
        <f t="shared" si="45"/>
        <v>11.441152246256239</v>
      </c>
      <c r="AL114" s="41">
        <f t="shared" si="46"/>
        <v>2024.4043261231282</v>
      </c>
      <c r="AM114" s="35">
        <f t="shared" si="42"/>
        <v>176.94059851231779</v>
      </c>
    </row>
    <row r="115" spans="1:39">
      <c r="A115" s="1" t="s">
        <v>1568</v>
      </c>
      <c r="B115" s="1" t="s">
        <v>1567</v>
      </c>
      <c r="C115" s="3" t="s">
        <v>187</v>
      </c>
      <c r="D115" s="3" t="s">
        <v>96</v>
      </c>
      <c r="E115" s="3" t="s">
        <v>86</v>
      </c>
      <c r="F115" s="3">
        <v>46</v>
      </c>
      <c r="G115" s="3">
        <v>1201</v>
      </c>
      <c r="H115" s="3">
        <v>160</v>
      </c>
      <c r="I115" s="3">
        <v>394</v>
      </c>
      <c r="J115" s="27">
        <f t="shared" si="38"/>
        <v>234</v>
      </c>
      <c r="K115" s="3">
        <v>68</v>
      </c>
      <c r="L115" s="3">
        <v>177</v>
      </c>
      <c r="M115" s="3">
        <v>74</v>
      </c>
      <c r="N115" s="3">
        <v>89</v>
      </c>
      <c r="O115" s="27">
        <f t="shared" si="39"/>
        <v>15</v>
      </c>
      <c r="P115" s="3">
        <v>20</v>
      </c>
      <c r="Q115" s="3">
        <v>110</v>
      </c>
      <c r="R115" s="27">
        <f t="shared" si="40"/>
        <v>90</v>
      </c>
      <c r="S115" s="3">
        <v>173</v>
      </c>
      <c r="T115" s="3">
        <v>44</v>
      </c>
      <c r="U115" s="3">
        <v>70</v>
      </c>
      <c r="V115" s="3">
        <v>9</v>
      </c>
      <c r="W115" s="3">
        <v>90</v>
      </c>
      <c r="X115" s="3">
        <v>0</v>
      </c>
      <c r="Y115" s="3">
        <v>462</v>
      </c>
      <c r="Z115" s="3">
        <v>0</v>
      </c>
      <c r="AA115" s="3">
        <v>0</v>
      </c>
      <c r="AB115" s="3">
        <v>0</v>
      </c>
      <c r="AC115" s="3">
        <v>29</v>
      </c>
      <c r="AD115" s="3">
        <v>-117</v>
      </c>
      <c r="AE115" s="40">
        <f>VLOOKUP(C115,'Salary (2016-2017)'!D244:G708,4,FALSE)</f>
        <v>207798</v>
      </c>
      <c r="AH115" s="32">
        <f t="shared" si="43"/>
        <v>31562.334999999995</v>
      </c>
      <c r="AI115" s="32">
        <f t="shared" si="44"/>
        <v>14790.274999999998</v>
      </c>
      <c r="AJ115" s="32">
        <f t="shared" si="41"/>
        <v>16772.059999999998</v>
      </c>
      <c r="AK115" s="43">
        <f t="shared" si="45"/>
        <v>13.965079100749374</v>
      </c>
      <c r="AL115" s="41">
        <f t="shared" si="46"/>
        <v>173.02081598667777</v>
      </c>
      <c r="AM115" s="35">
        <f t="shared" si="42"/>
        <v>12.389533545670599</v>
      </c>
    </row>
    <row r="116" spans="1:39">
      <c r="A116" s="1" t="s">
        <v>2011</v>
      </c>
      <c r="B116" s="1" t="s">
        <v>2010</v>
      </c>
      <c r="C116" s="3" t="s">
        <v>231</v>
      </c>
      <c r="D116" s="3" t="s">
        <v>75</v>
      </c>
      <c r="E116" s="3" t="s">
        <v>47</v>
      </c>
      <c r="F116" s="3">
        <v>57</v>
      </c>
      <c r="G116" s="3">
        <v>1188</v>
      </c>
      <c r="H116" s="3">
        <v>230</v>
      </c>
      <c r="I116" s="3">
        <v>412</v>
      </c>
      <c r="J116" s="27">
        <f t="shared" si="38"/>
        <v>182</v>
      </c>
      <c r="K116" s="3">
        <v>27</v>
      </c>
      <c r="L116" s="3">
        <v>77</v>
      </c>
      <c r="M116" s="3">
        <v>72</v>
      </c>
      <c r="N116" s="3">
        <v>103</v>
      </c>
      <c r="O116" s="27">
        <f t="shared" si="39"/>
        <v>31</v>
      </c>
      <c r="P116" s="3">
        <v>92</v>
      </c>
      <c r="Q116" s="3">
        <v>307</v>
      </c>
      <c r="R116" s="27">
        <f t="shared" si="40"/>
        <v>215</v>
      </c>
      <c r="S116" s="3">
        <v>57</v>
      </c>
      <c r="T116" s="3">
        <v>42</v>
      </c>
      <c r="U116" s="3">
        <v>53</v>
      </c>
      <c r="V116" s="3">
        <v>54</v>
      </c>
      <c r="W116" s="3">
        <v>136</v>
      </c>
      <c r="X116" s="3">
        <v>1</v>
      </c>
      <c r="Y116" s="3">
        <v>559</v>
      </c>
      <c r="Z116" s="3">
        <v>1</v>
      </c>
      <c r="AA116" s="3">
        <v>0</v>
      </c>
      <c r="AB116" s="3">
        <v>0</v>
      </c>
      <c r="AC116" s="3">
        <v>17</v>
      </c>
      <c r="AD116" s="3">
        <v>-228</v>
      </c>
      <c r="AE116" s="40">
        <f>VLOOKUP(C116,'Salary (2016-2017)'!D248:G712,4,FALSE)</f>
        <v>1025831</v>
      </c>
      <c r="AH116" s="32">
        <f t="shared" si="43"/>
        <v>37653.586999999992</v>
      </c>
      <c r="AI116" s="32">
        <f t="shared" si="44"/>
        <v>12947.605999999998</v>
      </c>
      <c r="AJ116" s="32">
        <f t="shared" si="41"/>
        <v>24705.980999999992</v>
      </c>
      <c r="AK116" s="43">
        <f t="shared" si="45"/>
        <v>20.796280303030297</v>
      </c>
      <c r="AL116" s="41">
        <f t="shared" si="46"/>
        <v>863.49410774410774</v>
      </c>
      <c r="AM116" s="35">
        <f t="shared" si="42"/>
        <v>41.52156516270292</v>
      </c>
    </row>
    <row r="117" spans="1:39">
      <c r="A117" s="1" t="s">
        <v>1788</v>
      </c>
      <c r="B117" s="1" t="s">
        <v>1787</v>
      </c>
      <c r="C117" s="3" t="s">
        <v>284</v>
      </c>
      <c r="D117" s="3" t="s">
        <v>124</v>
      </c>
      <c r="E117" s="3" t="s">
        <v>47</v>
      </c>
      <c r="F117" s="3">
        <v>71</v>
      </c>
      <c r="G117" s="3">
        <v>1158</v>
      </c>
      <c r="H117" s="3">
        <v>159</v>
      </c>
      <c r="I117" s="3">
        <v>439</v>
      </c>
      <c r="J117" s="27">
        <f t="shared" si="38"/>
        <v>280</v>
      </c>
      <c r="K117" s="3">
        <v>65</v>
      </c>
      <c r="L117" s="3">
        <v>204</v>
      </c>
      <c r="M117" s="3">
        <v>57</v>
      </c>
      <c r="N117" s="3">
        <v>79</v>
      </c>
      <c r="O117" s="27">
        <f t="shared" si="39"/>
        <v>22</v>
      </c>
      <c r="P117" s="3">
        <v>48</v>
      </c>
      <c r="Q117" s="3">
        <v>234</v>
      </c>
      <c r="R117" s="27">
        <f t="shared" si="40"/>
        <v>186</v>
      </c>
      <c r="S117" s="3">
        <v>70</v>
      </c>
      <c r="T117" s="3">
        <v>26</v>
      </c>
      <c r="U117" s="3">
        <v>63</v>
      </c>
      <c r="V117" s="3">
        <v>20</v>
      </c>
      <c r="W117" s="3">
        <v>97</v>
      </c>
      <c r="X117" s="3">
        <v>1</v>
      </c>
      <c r="Y117" s="3">
        <v>440</v>
      </c>
      <c r="Z117" s="3">
        <v>1</v>
      </c>
      <c r="AA117" s="3">
        <v>0</v>
      </c>
      <c r="AB117" s="3">
        <v>0</v>
      </c>
      <c r="AC117" s="3">
        <v>4</v>
      </c>
      <c r="AD117" s="3">
        <v>26</v>
      </c>
      <c r="AE117" s="40">
        <f>VLOOKUP(C117,'Salary (2016-2017)'!D255:G719,4,FALSE)</f>
        <v>2340600</v>
      </c>
      <c r="AH117" s="32">
        <f t="shared" si="43"/>
        <v>28923.193999999996</v>
      </c>
      <c r="AI117" s="32">
        <f t="shared" si="44"/>
        <v>16476.590999999997</v>
      </c>
      <c r="AJ117" s="32">
        <f t="shared" si="41"/>
        <v>12446.602999999999</v>
      </c>
      <c r="AK117" s="43">
        <f t="shared" si="45"/>
        <v>10.748361830742658</v>
      </c>
      <c r="AL117" s="41">
        <f t="shared" si="46"/>
        <v>2021.2435233160622</v>
      </c>
      <c r="AM117" s="35">
        <f t="shared" si="42"/>
        <v>188.05131006428022</v>
      </c>
    </row>
    <row r="118" spans="1:39">
      <c r="A118" s="1" t="s">
        <v>1621</v>
      </c>
      <c r="B118" s="1" t="s">
        <v>1723</v>
      </c>
      <c r="C118" s="3" t="s">
        <v>396</v>
      </c>
      <c r="D118" s="3" t="s">
        <v>110</v>
      </c>
      <c r="E118" s="3" t="s">
        <v>86</v>
      </c>
      <c r="F118" s="3">
        <v>59</v>
      </c>
      <c r="G118" s="3">
        <v>1122</v>
      </c>
      <c r="H118" s="3">
        <v>184</v>
      </c>
      <c r="I118" s="3">
        <v>438</v>
      </c>
      <c r="J118" s="27">
        <f t="shared" ref="J118:J126" si="47">I118-H118</f>
        <v>254</v>
      </c>
      <c r="K118" s="3">
        <v>21</v>
      </c>
      <c r="L118" s="3">
        <v>79</v>
      </c>
      <c r="M118" s="3">
        <v>55</v>
      </c>
      <c r="N118" s="3">
        <v>71</v>
      </c>
      <c r="O118" s="27">
        <f t="shared" ref="O118:O126" si="48">N118-M118</f>
        <v>16</v>
      </c>
      <c r="P118" s="3">
        <v>21</v>
      </c>
      <c r="Q118" s="3">
        <v>97</v>
      </c>
      <c r="R118" s="27">
        <f t="shared" ref="R118:R126" si="49">Q118-P118</f>
        <v>76</v>
      </c>
      <c r="S118" s="3">
        <v>226</v>
      </c>
      <c r="T118" s="3">
        <v>47</v>
      </c>
      <c r="U118" s="3">
        <v>77</v>
      </c>
      <c r="V118" s="3">
        <v>5</v>
      </c>
      <c r="W118" s="3">
        <v>73</v>
      </c>
      <c r="X118" s="3">
        <v>0</v>
      </c>
      <c r="Y118" s="3">
        <v>444</v>
      </c>
      <c r="Z118" s="3">
        <v>0</v>
      </c>
      <c r="AA118" s="3">
        <v>0</v>
      </c>
      <c r="AB118" s="3">
        <v>0</v>
      </c>
      <c r="AC118" s="3">
        <v>15</v>
      </c>
      <c r="AD118" s="3">
        <v>-134</v>
      </c>
      <c r="AE118" s="40">
        <f>VLOOKUP(C118,'Salary (2016-2017)'!D263:G727,4,FALSE)</f>
        <v>918369</v>
      </c>
      <c r="AH118" s="32">
        <f t="shared" si="43"/>
        <v>31977.645</v>
      </c>
      <c r="AI118" s="32">
        <f t="shared" si="44"/>
        <v>15679.486999999999</v>
      </c>
      <c r="AJ118" s="32">
        <f t="shared" ref="AJ118:AJ126" si="50">AH118-AI118</f>
        <v>16298.158000000001</v>
      </c>
      <c r="AK118" s="43">
        <f t="shared" si="45"/>
        <v>14.525987522281641</v>
      </c>
      <c r="AL118" s="41">
        <f t="shared" si="46"/>
        <v>818.51069518716577</v>
      </c>
      <c r="AM118" s="35">
        <f t="shared" ref="AM118:AM126" si="51">AL118/AK118</f>
        <v>56.348024114136081</v>
      </c>
    </row>
    <row r="119" spans="1:39">
      <c r="A119" s="1" t="s">
        <v>2021</v>
      </c>
      <c r="B119" s="1" t="s">
        <v>2020</v>
      </c>
      <c r="C119" s="3" t="s">
        <v>321</v>
      </c>
      <c r="D119" s="3" t="s">
        <v>84</v>
      </c>
      <c r="E119" s="3" t="s">
        <v>61</v>
      </c>
      <c r="F119" s="3">
        <v>55</v>
      </c>
      <c r="G119" s="3">
        <v>1090</v>
      </c>
      <c r="H119" s="3">
        <v>103</v>
      </c>
      <c r="I119" s="3">
        <v>156</v>
      </c>
      <c r="J119" s="27">
        <f t="shared" si="47"/>
        <v>53</v>
      </c>
      <c r="K119" s="3">
        <v>3</v>
      </c>
      <c r="L119" s="3">
        <v>12</v>
      </c>
      <c r="M119" s="3">
        <v>44</v>
      </c>
      <c r="N119" s="3">
        <v>67</v>
      </c>
      <c r="O119" s="27">
        <f t="shared" si="48"/>
        <v>23</v>
      </c>
      <c r="P119" s="3">
        <v>81</v>
      </c>
      <c r="Q119" s="3">
        <v>242</v>
      </c>
      <c r="R119" s="27">
        <f t="shared" si="49"/>
        <v>161</v>
      </c>
      <c r="S119" s="3">
        <v>42</v>
      </c>
      <c r="T119" s="3">
        <v>49</v>
      </c>
      <c r="U119" s="3">
        <v>46</v>
      </c>
      <c r="V119" s="3">
        <v>90</v>
      </c>
      <c r="W119" s="3">
        <v>137</v>
      </c>
      <c r="X119" s="3">
        <v>0</v>
      </c>
      <c r="Y119" s="3">
        <v>253</v>
      </c>
      <c r="Z119" s="3">
        <v>0</v>
      </c>
      <c r="AA119" s="3">
        <v>0</v>
      </c>
      <c r="AB119" s="3">
        <v>0</v>
      </c>
      <c r="AC119" s="3">
        <v>6</v>
      </c>
      <c r="AD119" s="3">
        <v>178</v>
      </c>
      <c r="AE119" s="40">
        <f>VLOOKUP(C119,'Salary (2016-2017)'!D266:G730,4,FALSE)</f>
        <v>1921320</v>
      </c>
      <c r="AH119" s="32">
        <f t="shared" si="43"/>
        <v>24231.885000000002</v>
      </c>
      <c r="AI119" s="32">
        <f t="shared" si="44"/>
        <v>7371.262999999999</v>
      </c>
      <c r="AJ119" s="32">
        <f t="shared" si="50"/>
        <v>16860.622000000003</v>
      </c>
      <c r="AK119" s="43">
        <f t="shared" si="45"/>
        <v>15.468460550458719</v>
      </c>
      <c r="AL119" s="41">
        <f t="shared" si="46"/>
        <v>1762.6788990825687</v>
      </c>
      <c r="AM119" s="35">
        <f t="shared" si="51"/>
        <v>113.95309141026941</v>
      </c>
    </row>
    <row r="120" spans="1:39">
      <c r="A120" s="1" t="s">
        <v>1961</v>
      </c>
      <c r="B120" s="1" t="s">
        <v>2022</v>
      </c>
      <c r="C120" s="3" t="s">
        <v>292</v>
      </c>
      <c r="D120" s="3" t="s">
        <v>108</v>
      </c>
      <c r="E120" s="3" t="s">
        <v>86</v>
      </c>
      <c r="F120" s="3">
        <v>70</v>
      </c>
      <c r="G120" s="3">
        <v>1075</v>
      </c>
      <c r="H120" s="3">
        <v>106</v>
      </c>
      <c r="I120" s="3">
        <v>245</v>
      </c>
      <c r="J120" s="27">
        <f t="shared" si="47"/>
        <v>139</v>
      </c>
      <c r="K120" s="3">
        <v>41</v>
      </c>
      <c r="L120" s="3">
        <v>123</v>
      </c>
      <c r="M120" s="3">
        <v>29</v>
      </c>
      <c r="N120" s="3">
        <v>37</v>
      </c>
      <c r="O120" s="27">
        <f t="shared" si="48"/>
        <v>8</v>
      </c>
      <c r="P120" s="3">
        <v>22</v>
      </c>
      <c r="Q120" s="3">
        <v>101</v>
      </c>
      <c r="R120" s="27">
        <f t="shared" si="49"/>
        <v>79</v>
      </c>
      <c r="S120" s="3">
        <v>78</v>
      </c>
      <c r="T120" s="3">
        <v>32</v>
      </c>
      <c r="U120" s="3">
        <v>36</v>
      </c>
      <c r="V120" s="3">
        <v>15</v>
      </c>
      <c r="W120" s="3">
        <v>62</v>
      </c>
      <c r="X120" s="3">
        <v>0</v>
      </c>
      <c r="Y120" s="3">
        <v>282</v>
      </c>
      <c r="Z120" s="3">
        <v>0</v>
      </c>
      <c r="AA120" s="3">
        <v>0</v>
      </c>
      <c r="AB120" s="3">
        <v>0</v>
      </c>
      <c r="AC120" s="3">
        <v>20</v>
      </c>
      <c r="AD120" s="3">
        <v>-41</v>
      </c>
      <c r="AE120" s="40">
        <f>VLOOKUP(C120,'Salary (2016-2017)'!D268:G732,4,FALSE)</f>
        <v>543471</v>
      </c>
      <c r="AH120" s="32">
        <f t="shared" si="43"/>
        <v>19628.394999999997</v>
      </c>
      <c r="AI120" s="32">
        <f t="shared" si="44"/>
        <v>8613.2179999999989</v>
      </c>
      <c r="AJ120" s="32">
        <f t="shared" si="50"/>
        <v>11015.176999999998</v>
      </c>
      <c r="AK120" s="43">
        <f t="shared" si="45"/>
        <v>10.246676279069765</v>
      </c>
      <c r="AL120" s="41">
        <f t="shared" si="46"/>
        <v>505.55441860465118</v>
      </c>
      <c r="AM120" s="35">
        <f t="shared" si="51"/>
        <v>49.338381035547599</v>
      </c>
    </row>
    <row r="121" spans="1:39">
      <c r="A121" s="1" t="s">
        <v>1803</v>
      </c>
      <c r="B121" s="1" t="s">
        <v>1802</v>
      </c>
      <c r="C121" s="3" t="s">
        <v>215</v>
      </c>
      <c r="D121" s="3" t="s">
        <v>78</v>
      </c>
      <c r="E121" s="3" t="s">
        <v>47</v>
      </c>
      <c r="F121" s="3">
        <v>58</v>
      </c>
      <c r="G121" s="3">
        <v>1068</v>
      </c>
      <c r="H121" s="3">
        <v>225</v>
      </c>
      <c r="I121" s="3">
        <v>345</v>
      </c>
      <c r="J121" s="27">
        <f t="shared" si="47"/>
        <v>120</v>
      </c>
      <c r="K121" s="3">
        <v>1</v>
      </c>
      <c r="L121" s="3">
        <v>7</v>
      </c>
      <c r="M121" s="3">
        <v>76</v>
      </c>
      <c r="N121" s="3">
        <v>121</v>
      </c>
      <c r="O121" s="27">
        <f t="shared" si="48"/>
        <v>45</v>
      </c>
      <c r="P121" s="3">
        <v>82</v>
      </c>
      <c r="Q121" s="3">
        <v>219</v>
      </c>
      <c r="R121" s="27">
        <f t="shared" si="49"/>
        <v>137</v>
      </c>
      <c r="S121" s="3">
        <v>64</v>
      </c>
      <c r="T121" s="3">
        <v>20</v>
      </c>
      <c r="U121" s="3">
        <v>44</v>
      </c>
      <c r="V121" s="3">
        <v>42</v>
      </c>
      <c r="W121" s="3">
        <v>126</v>
      </c>
      <c r="X121" s="3">
        <v>1</v>
      </c>
      <c r="Y121" s="3">
        <v>527</v>
      </c>
      <c r="Z121" s="3">
        <v>6</v>
      </c>
      <c r="AA121" s="3">
        <v>0</v>
      </c>
      <c r="AB121" s="3">
        <v>0</v>
      </c>
      <c r="AC121" s="3">
        <v>14</v>
      </c>
      <c r="AD121" s="3">
        <v>107</v>
      </c>
      <c r="AE121" s="40">
        <f>VLOOKUP(C121,'Salary (2016-2017)'!D269:G733,4,FALSE)</f>
        <v>1045000</v>
      </c>
      <c r="AH121" s="32">
        <f t="shared" si="43"/>
        <v>33113.413999999997</v>
      </c>
      <c r="AI121" s="32">
        <f t="shared" si="44"/>
        <v>10142.287</v>
      </c>
      <c r="AJ121" s="32">
        <f t="shared" si="50"/>
        <v>22971.126999999997</v>
      </c>
      <c r="AK121" s="43">
        <f t="shared" si="45"/>
        <v>21.508545880149811</v>
      </c>
      <c r="AL121" s="41">
        <f t="shared" si="46"/>
        <v>978.4644194756554</v>
      </c>
      <c r="AM121" s="35">
        <f t="shared" si="51"/>
        <v>45.491890754859355</v>
      </c>
    </row>
    <row r="122" spans="1:39">
      <c r="A122" s="1" t="s">
        <v>1767</v>
      </c>
      <c r="B122" s="1" t="s">
        <v>2023</v>
      </c>
      <c r="C122" s="3" t="s">
        <v>90</v>
      </c>
      <c r="D122" s="3" t="s">
        <v>63</v>
      </c>
      <c r="E122" s="3" t="s">
        <v>59</v>
      </c>
      <c r="F122" s="3">
        <v>68</v>
      </c>
      <c r="G122" s="3">
        <v>1066</v>
      </c>
      <c r="H122" s="3">
        <v>113</v>
      </c>
      <c r="I122" s="3">
        <v>281</v>
      </c>
      <c r="J122" s="27">
        <f t="shared" si="47"/>
        <v>168</v>
      </c>
      <c r="K122" s="3">
        <v>87</v>
      </c>
      <c r="L122" s="3">
        <v>210</v>
      </c>
      <c r="M122" s="3">
        <v>11</v>
      </c>
      <c r="N122" s="3">
        <v>15</v>
      </c>
      <c r="O122" s="27">
        <f t="shared" si="48"/>
        <v>4</v>
      </c>
      <c r="P122" s="3">
        <v>13</v>
      </c>
      <c r="Q122" s="3">
        <v>141</v>
      </c>
      <c r="R122" s="27">
        <f t="shared" si="49"/>
        <v>128</v>
      </c>
      <c r="S122" s="3">
        <v>35</v>
      </c>
      <c r="T122" s="3">
        <v>22</v>
      </c>
      <c r="U122" s="3">
        <v>25</v>
      </c>
      <c r="V122" s="3">
        <v>11</v>
      </c>
      <c r="W122" s="3">
        <v>118</v>
      </c>
      <c r="X122" s="3">
        <v>0</v>
      </c>
      <c r="Y122" s="3">
        <v>324</v>
      </c>
      <c r="Z122" s="3">
        <v>2</v>
      </c>
      <c r="AA122" s="3">
        <v>0</v>
      </c>
      <c r="AB122" s="3">
        <v>0</v>
      </c>
      <c r="AC122" s="3">
        <v>55</v>
      </c>
      <c r="AD122" s="3">
        <v>-8</v>
      </c>
      <c r="AE122" s="40">
        <f>VLOOKUP(C122,'Salary (2016-2017)'!D270:G734,4,FALSE)</f>
        <v>1227286</v>
      </c>
      <c r="AH122" s="32">
        <f t="shared" si="43"/>
        <v>19948.468999999997</v>
      </c>
      <c r="AI122" s="32">
        <f t="shared" si="44"/>
        <v>10038.240999999998</v>
      </c>
      <c r="AJ122" s="32">
        <f t="shared" si="50"/>
        <v>9910.2279999999992</v>
      </c>
      <c r="AK122" s="43">
        <f t="shared" si="45"/>
        <v>9.2966491557223261</v>
      </c>
      <c r="AL122" s="41">
        <f t="shared" si="46"/>
        <v>1151.3001876172607</v>
      </c>
      <c r="AM122" s="35">
        <f t="shared" si="51"/>
        <v>123.84033949572098</v>
      </c>
    </row>
    <row r="123" spans="1:39">
      <c r="A123" s="1" t="s">
        <v>2028</v>
      </c>
      <c r="B123" s="1" t="s">
        <v>2027</v>
      </c>
      <c r="C123" s="3" t="s">
        <v>351</v>
      </c>
      <c r="D123" s="3" t="s">
        <v>63</v>
      </c>
      <c r="E123" s="3" t="s">
        <v>47</v>
      </c>
      <c r="F123" s="3">
        <v>71</v>
      </c>
      <c r="G123" s="3">
        <v>1028</v>
      </c>
      <c r="H123" s="3">
        <v>162</v>
      </c>
      <c r="I123" s="3">
        <v>285</v>
      </c>
      <c r="J123" s="27">
        <f t="shared" si="47"/>
        <v>123</v>
      </c>
      <c r="K123" s="3">
        <v>1</v>
      </c>
      <c r="L123" s="3">
        <v>5</v>
      </c>
      <c r="M123" s="3">
        <v>49</v>
      </c>
      <c r="N123" s="3">
        <v>88</v>
      </c>
      <c r="O123" s="27">
        <f t="shared" si="48"/>
        <v>39</v>
      </c>
      <c r="P123" s="3">
        <v>130</v>
      </c>
      <c r="Q123" s="3">
        <v>333</v>
      </c>
      <c r="R123" s="27">
        <f t="shared" si="49"/>
        <v>203</v>
      </c>
      <c r="S123" s="3">
        <v>26</v>
      </c>
      <c r="T123" s="3">
        <v>16</v>
      </c>
      <c r="U123" s="3">
        <v>32</v>
      </c>
      <c r="V123" s="3">
        <v>48</v>
      </c>
      <c r="W123" s="3">
        <v>137</v>
      </c>
      <c r="X123" s="3">
        <v>0</v>
      </c>
      <c r="Y123" s="3">
        <v>374</v>
      </c>
      <c r="Z123" s="3">
        <v>1</v>
      </c>
      <c r="AA123" s="3">
        <v>0</v>
      </c>
      <c r="AB123" s="3">
        <v>0</v>
      </c>
      <c r="AC123" s="3">
        <v>5</v>
      </c>
      <c r="AD123" s="3">
        <v>36</v>
      </c>
      <c r="AE123" s="40">
        <f>VLOOKUP(C123,'Salary (2016-2017)'!D276:G740,4,FALSE)</f>
        <v>1015696</v>
      </c>
      <c r="AH123" s="32">
        <f t="shared" si="43"/>
        <v>27989.877</v>
      </c>
      <c r="AI123" s="32">
        <f t="shared" si="44"/>
        <v>9681.4609999999993</v>
      </c>
      <c r="AJ123" s="32">
        <f t="shared" si="50"/>
        <v>18308.416000000001</v>
      </c>
      <c r="AK123" s="43">
        <f t="shared" si="45"/>
        <v>17.809743190661479</v>
      </c>
      <c r="AL123" s="41">
        <f t="shared" si="46"/>
        <v>988.03112840466929</v>
      </c>
      <c r="AM123" s="35">
        <f t="shared" si="51"/>
        <v>55.477000304122434</v>
      </c>
    </row>
    <row r="124" spans="1:39">
      <c r="A124" s="1" t="s">
        <v>1716</v>
      </c>
      <c r="B124" s="1" t="s">
        <v>1715</v>
      </c>
      <c r="C124" s="3" t="s">
        <v>205</v>
      </c>
      <c r="D124" s="3" t="s">
        <v>85</v>
      </c>
      <c r="E124" s="3" t="s">
        <v>86</v>
      </c>
      <c r="F124" s="3">
        <v>63</v>
      </c>
      <c r="G124" s="3">
        <v>1027</v>
      </c>
      <c r="H124" s="3">
        <v>128</v>
      </c>
      <c r="I124" s="3">
        <v>301</v>
      </c>
      <c r="J124" s="27">
        <f t="shared" si="47"/>
        <v>173</v>
      </c>
      <c r="K124" s="3">
        <v>49</v>
      </c>
      <c r="L124" s="3">
        <v>134</v>
      </c>
      <c r="M124" s="3">
        <v>65</v>
      </c>
      <c r="N124" s="3">
        <v>73</v>
      </c>
      <c r="O124" s="27">
        <f t="shared" si="48"/>
        <v>8</v>
      </c>
      <c r="P124" s="3">
        <v>17</v>
      </c>
      <c r="Q124" s="3">
        <v>111</v>
      </c>
      <c r="R124" s="27">
        <f t="shared" si="49"/>
        <v>94</v>
      </c>
      <c r="S124" s="3">
        <v>120</v>
      </c>
      <c r="T124" s="3">
        <v>48</v>
      </c>
      <c r="U124" s="3">
        <v>44</v>
      </c>
      <c r="V124" s="3">
        <v>8</v>
      </c>
      <c r="W124" s="3">
        <v>93</v>
      </c>
      <c r="X124" s="3">
        <v>0</v>
      </c>
      <c r="Y124" s="3">
        <v>370</v>
      </c>
      <c r="Z124" s="3">
        <v>0</v>
      </c>
      <c r="AA124" s="3">
        <v>0</v>
      </c>
      <c r="AB124" s="3">
        <v>0</v>
      </c>
      <c r="AC124" s="3">
        <v>28</v>
      </c>
      <c r="AD124" s="3">
        <v>52</v>
      </c>
      <c r="AE124" s="40">
        <f>VLOOKUP(C124,'Salary (2016-2017)'!D277:G741,4,FALSE)</f>
        <v>1643040</v>
      </c>
      <c r="AH124" s="32">
        <f t="shared" si="43"/>
        <v>25688.002</v>
      </c>
      <c r="AI124" s="32">
        <f t="shared" si="44"/>
        <v>10909.248</v>
      </c>
      <c r="AJ124" s="32">
        <f t="shared" si="50"/>
        <v>14778.754000000001</v>
      </c>
      <c r="AK124" s="43">
        <f t="shared" si="45"/>
        <v>14.390218111002923</v>
      </c>
      <c r="AL124" s="41">
        <f t="shared" si="46"/>
        <v>1599.844206426485</v>
      </c>
      <c r="AM124" s="35">
        <f t="shared" si="51"/>
        <v>111.175813603772</v>
      </c>
    </row>
    <row r="125" spans="1:39">
      <c r="A125" s="1" t="s">
        <v>1527</v>
      </c>
      <c r="B125" s="1" t="s">
        <v>1643</v>
      </c>
      <c r="C125" s="3" t="s">
        <v>76</v>
      </c>
      <c r="D125" s="3" t="s">
        <v>67</v>
      </c>
      <c r="E125" s="3" t="s">
        <v>59</v>
      </c>
      <c r="F125" s="3">
        <v>70</v>
      </c>
      <c r="G125" s="3">
        <v>1017</v>
      </c>
      <c r="H125" s="3">
        <v>93</v>
      </c>
      <c r="I125" s="3">
        <v>209</v>
      </c>
      <c r="J125" s="27">
        <f t="shared" si="47"/>
        <v>116</v>
      </c>
      <c r="K125" s="3">
        <v>15</v>
      </c>
      <c r="L125" s="3">
        <v>40</v>
      </c>
      <c r="M125" s="3">
        <v>45</v>
      </c>
      <c r="N125" s="3">
        <v>57</v>
      </c>
      <c r="O125" s="27">
        <f t="shared" si="48"/>
        <v>12</v>
      </c>
      <c r="P125" s="3">
        <v>33</v>
      </c>
      <c r="Q125" s="3">
        <v>208</v>
      </c>
      <c r="R125" s="27">
        <f t="shared" si="49"/>
        <v>175</v>
      </c>
      <c r="S125" s="3">
        <v>91</v>
      </c>
      <c r="T125" s="3">
        <v>51</v>
      </c>
      <c r="U125" s="3">
        <v>39</v>
      </c>
      <c r="V125" s="3">
        <v>26</v>
      </c>
      <c r="W125" s="3">
        <v>63</v>
      </c>
      <c r="X125" s="3">
        <v>0</v>
      </c>
      <c r="Y125" s="3">
        <v>246</v>
      </c>
      <c r="Z125" s="3">
        <v>0</v>
      </c>
      <c r="AA125" s="3">
        <v>0</v>
      </c>
      <c r="AB125" s="3">
        <v>0</v>
      </c>
      <c r="AC125" s="3">
        <v>14</v>
      </c>
      <c r="AD125" s="3">
        <v>176</v>
      </c>
      <c r="AE125" s="40">
        <f>VLOOKUP(C125,'Salary (2016-2017)'!D279:G743,4,FALSE)</f>
        <v>1192080</v>
      </c>
      <c r="AH125" s="32">
        <f t="shared" si="43"/>
        <v>21664.298999999999</v>
      </c>
      <c r="AI125" s="32">
        <f t="shared" si="44"/>
        <v>7971.0769999999993</v>
      </c>
      <c r="AJ125" s="32">
        <f t="shared" si="50"/>
        <v>13693.222</v>
      </c>
      <c r="AK125" s="43">
        <f t="shared" si="45"/>
        <v>13.464328416912489</v>
      </c>
      <c r="AL125" s="41">
        <f t="shared" si="46"/>
        <v>1172.1533923303834</v>
      </c>
      <c r="AM125" s="35">
        <f t="shared" si="51"/>
        <v>87.056209269082174</v>
      </c>
    </row>
    <row r="126" spans="1:39">
      <c r="A126" s="1" t="s">
        <v>1732</v>
      </c>
      <c r="B126" s="1" t="s">
        <v>1731</v>
      </c>
      <c r="C126" s="3" t="s">
        <v>343</v>
      </c>
      <c r="D126" s="3" t="s">
        <v>85</v>
      </c>
      <c r="E126" s="3" t="s">
        <v>47</v>
      </c>
      <c r="F126" s="3">
        <v>64</v>
      </c>
      <c r="G126" s="3">
        <v>1000</v>
      </c>
      <c r="H126" s="3">
        <v>183</v>
      </c>
      <c r="I126" s="3">
        <v>375</v>
      </c>
      <c r="J126" s="27">
        <f t="shared" si="47"/>
        <v>192</v>
      </c>
      <c r="K126" s="3">
        <v>32</v>
      </c>
      <c r="L126" s="3">
        <v>96</v>
      </c>
      <c r="M126" s="3">
        <v>39</v>
      </c>
      <c r="N126" s="3">
        <v>59</v>
      </c>
      <c r="O126" s="27">
        <f t="shared" si="48"/>
        <v>20</v>
      </c>
      <c r="P126" s="3">
        <v>75</v>
      </c>
      <c r="Q126" s="3">
        <v>293</v>
      </c>
      <c r="R126" s="27">
        <f t="shared" si="49"/>
        <v>218</v>
      </c>
      <c r="S126" s="3">
        <v>34</v>
      </c>
      <c r="T126" s="3">
        <v>16</v>
      </c>
      <c r="U126" s="3">
        <v>37</v>
      </c>
      <c r="V126" s="3">
        <v>11</v>
      </c>
      <c r="W126" s="3">
        <v>94</v>
      </c>
      <c r="X126" s="3">
        <v>0</v>
      </c>
      <c r="Y126" s="3">
        <v>437</v>
      </c>
      <c r="Z126" s="3">
        <v>1</v>
      </c>
      <c r="AA126" s="3">
        <v>0</v>
      </c>
      <c r="AB126" s="3">
        <v>0</v>
      </c>
      <c r="AC126" s="3">
        <v>13</v>
      </c>
      <c r="AD126" s="3">
        <v>-80</v>
      </c>
      <c r="AE126" s="40">
        <f>VLOOKUP(C126,'Salary (2016-2017)'!D283:G747,4,FALSE)</f>
        <v>1453680</v>
      </c>
      <c r="AH126" s="32">
        <f t="shared" si="43"/>
        <v>27822.544999999995</v>
      </c>
      <c r="AI126" s="32">
        <f t="shared" si="44"/>
        <v>11534.844999999999</v>
      </c>
      <c r="AJ126" s="32">
        <f t="shared" si="50"/>
        <v>16287.699999999995</v>
      </c>
      <c r="AK126" s="43">
        <f t="shared" si="45"/>
        <v>16.287699999999994</v>
      </c>
      <c r="AL126" s="41">
        <f t="shared" si="46"/>
        <v>1453.68</v>
      </c>
      <c r="AM126" s="35">
        <f t="shared" si="51"/>
        <v>89.250170373963215</v>
      </c>
    </row>
  </sheetData>
  <sortState xmlns:xlrd2="http://schemas.microsoft.com/office/spreadsheetml/2017/richdata2" ref="C2:AD127">
    <sortCondition descending="1" ref="G2:G12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D0AF-DD59-8F4C-B1A0-C5B338B67FBB}">
  <dimension ref="A1:G466"/>
  <sheetViews>
    <sheetView topLeftCell="A433" workbookViewId="0">
      <selection activeCell="D1" sqref="D1"/>
    </sheetView>
  </sheetViews>
  <sheetFormatPr baseColWidth="10" defaultRowHeight="16"/>
  <cols>
    <col min="1" max="1" width="4.1640625" style="1" bestFit="1" customWidth="1"/>
    <col min="2" max="2" width="13.33203125" style="1" bestFit="1" customWidth="1"/>
    <col min="3" max="3" width="16.33203125" style="1" bestFit="1" customWidth="1"/>
    <col min="4" max="4" width="16.33203125" style="1" customWidth="1"/>
    <col min="5" max="5" width="7.6640625" style="1" bestFit="1" customWidth="1"/>
    <col min="6" max="6" width="22.1640625" style="1" bestFit="1" customWidth="1"/>
    <col min="7" max="7" width="11.83203125" style="1" bestFit="1" customWidth="1"/>
  </cols>
  <sheetData>
    <row r="1" spans="1:7">
      <c r="A1" s="5" t="s">
        <v>421</v>
      </c>
      <c r="B1" s="5" t="s">
        <v>430</v>
      </c>
      <c r="C1" s="5" t="s">
        <v>429</v>
      </c>
      <c r="D1" s="5" t="s">
        <v>30</v>
      </c>
      <c r="E1" s="5" t="s">
        <v>1149</v>
      </c>
      <c r="F1" s="5" t="s">
        <v>422</v>
      </c>
      <c r="G1" s="5" t="s">
        <v>423</v>
      </c>
    </row>
    <row r="2" spans="1:7">
      <c r="A2" s="1">
        <v>1</v>
      </c>
      <c r="B2" s="1" t="s">
        <v>1178</v>
      </c>
      <c r="C2" s="1" t="s">
        <v>1179</v>
      </c>
      <c r="D2" s="1" t="str">
        <f>CONCATENATE(C2,B2)</f>
        <v>James,LeBron</v>
      </c>
      <c r="E2" s="1" t="s">
        <v>59</v>
      </c>
      <c r="F2" s="1" t="s">
        <v>17</v>
      </c>
      <c r="G2" s="6">
        <v>30963450</v>
      </c>
    </row>
    <row r="3" spans="1:7">
      <c r="A3" s="1">
        <v>2</v>
      </c>
      <c r="B3" s="1" t="s">
        <v>441</v>
      </c>
      <c r="C3" s="1" t="s">
        <v>442</v>
      </c>
      <c r="D3" s="1" t="str">
        <f t="shared" ref="D3:D66" si="0">CONCATENATE(C3,B3)</f>
        <v>Conley,Mike</v>
      </c>
      <c r="E3" s="1" t="s">
        <v>86</v>
      </c>
      <c r="F3" s="1" t="s">
        <v>9</v>
      </c>
      <c r="G3" s="6">
        <v>26540100</v>
      </c>
    </row>
    <row r="4" spans="1:7">
      <c r="A4" s="1">
        <v>3</v>
      </c>
      <c r="B4" s="1" t="s">
        <v>449</v>
      </c>
      <c r="C4" s="1" t="s">
        <v>450</v>
      </c>
      <c r="D4" s="1" t="str">
        <f t="shared" si="0"/>
        <v>Horford,Al</v>
      </c>
      <c r="E4" s="1" t="s">
        <v>61</v>
      </c>
      <c r="F4" s="1" t="s">
        <v>21</v>
      </c>
      <c r="G4" s="6">
        <v>26540100</v>
      </c>
    </row>
    <row r="5" spans="1:7">
      <c r="A5" s="1">
        <v>4</v>
      </c>
      <c r="B5" s="1" t="s">
        <v>763</v>
      </c>
      <c r="C5" s="1" t="s">
        <v>764</v>
      </c>
      <c r="D5" s="1" t="str">
        <f t="shared" si="0"/>
        <v>Nowitzki,Dirk</v>
      </c>
      <c r="E5" s="1" t="s">
        <v>47</v>
      </c>
      <c r="F5" s="1" t="s">
        <v>26</v>
      </c>
      <c r="G5" s="6">
        <v>25000000</v>
      </c>
    </row>
    <row r="6" spans="1:7">
      <c r="A6" s="1">
        <v>5</v>
      </c>
      <c r="B6" s="1" t="s">
        <v>451</v>
      </c>
      <c r="C6" s="1" t="s">
        <v>452</v>
      </c>
      <c r="D6" s="1" t="str">
        <f t="shared" si="0"/>
        <v>Anthony,Carmelo</v>
      </c>
      <c r="E6" s="1" t="s">
        <v>453</v>
      </c>
      <c r="F6" s="1" t="s">
        <v>18</v>
      </c>
      <c r="G6" s="6">
        <v>24559380</v>
      </c>
    </row>
    <row r="7" spans="1:7">
      <c r="A7" s="1">
        <v>6</v>
      </c>
      <c r="B7" s="1" t="s">
        <v>454</v>
      </c>
      <c r="C7" s="1" t="s">
        <v>455</v>
      </c>
      <c r="D7" s="1" t="str">
        <f t="shared" si="0"/>
        <v>Lillard,Damian</v>
      </c>
      <c r="E7" s="1" t="s">
        <v>86</v>
      </c>
      <c r="F7" s="1" t="s">
        <v>2</v>
      </c>
      <c r="G7" s="6">
        <v>24328425</v>
      </c>
    </row>
    <row r="8" spans="1:7">
      <c r="A8" s="1">
        <v>7</v>
      </c>
      <c r="B8" s="1" t="s">
        <v>468</v>
      </c>
      <c r="C8" s="1" t="s">
        <v>1180</v>
      </c>
      <c r="D8" s="1" t="str">
        <f t="shared" si="0"/>
        <v>Bosh,Chris</v>
      </c>
      <c r="E8" s="1" t="s">
        <v>47</v>
      </c>
      <c r="F8" s="1" t="s">
        <v>14</v>
      </c>
      <c r="G8" s="6">
        <v>23741060</v>
      </c>
    </row>
    <row r="9" spans="1:7">
      <c r="A9" s="1">
        <v>8</v>
      </c>
      <c r="B9" s="1" t="s">
        <v>1181</v>
      </c>
      <c r="C9" s="1" t="s">
        <v>1182</v>
      </c>
      <c r="D9" s="1" t="str">
        <f t="shared" si="0"/>
        <v>Wade,Dwyane</v>
      </c>
      <c r="E9" s="1" t="s">
        <v>56</v>
      </c>
      <c r="F9" s="1" t="s">
        <v>19</v>
      </c>
      <c r="G9" s="6">
        <v>23200000</v>
      </c>
    </row>
    <row r="10" spans="1:7">
      <c r="A10" s="1">
        <v>9</v>
      </c>
      <c r="B10" s="1" t="s">
        <v>478</v>
      </c>
      <c r="C10" s="1" t="s">
        <v>479</v>
      </c>
      <c r="D10" s="1" t="str">
        <f t="shared" si="0"/>
        <v>Howard,Dwight</v>
      </c>
      <c r="E10" s="1" t="s">
        <v>61</v>
      </c>
      <c r="F10" s="1" t="s">
        <v>28</v>
      </c>
      <c r="G10" s="6">
        <v>23180275</v>
      </c>
    </row>
    <row r="11" spans="1:7">
      <c r="A11" s="1">
        <v>10</v>
      </c>
      <c r="B11" s="1" t="s">
        <v>468</v>
      </c>
      <c r="C11" s="1" t="s">
        <v>469</v>
      </c>
      <c r="D11" s="1" t="str">
        <f t="shared" si="0"/>
        <v>Paul,Chris</v>
      </c>
      <c r="E11" s="1" t="s">
        <v>86</v>
      </c>
      <c r="F11" s="1" t="s">
        <v>424</v>
      </c>
      <c r="G11" s="6">
        <v>22868827</v>
      </c>
    </row>
    <row r="12" spans="1:7">
      <c r="A12" s="1">
        <v>11</v>
      </c>
      <c r="B12" s="1" t="s">
        <v>482</v>
      </c>
      <c r="C12" s="1" t="s">
        <v>483</v>
      </c>
      <c r="D12" s="1" t="str">
        <f t="shared" si="0"/>
        <v>Parsons,Chandler</v>
      </c>
      <c r="E12" s="1" t="s">
        <v>59</v>
      </c>
      <c r="F12" s="1" t="s">
        <v>9</v>
      </c>
      <c r="G12" s="6">
        <v>22116750</v>
      </c>
    </row>
    <row r="13" spans="1:7">
      <c r="A13" s="1">
        <v>12</v>
      </c>
      <c r="B13" s="1" t="s">
        <v>460</v>
      </c>
      <c r="C13" s="1" t="s">
        <v>461</v>
      </c>
      <c r="D13" s="1" t="str">
        <f t="shared" si="0"/>
        <v>Beal,Bradley</v>
      </c>
      <c r="E13" s="1" t="s">
        <v>56</v>
      </c>
      <c r="F13" s="1" t="s">
        <v>7</v>
      </c>
      <c r="G13" s="6">
        <v>22116750</v>
      </c>
    </row>
    <row r="14" spans="1:7">
      <c r="A14" s="1">
        <v>13</v>
      </c>
      <c r="B14" s="1" t="s">
        <v>480</v>
      </c>
      <c r="C14" s="1" t="s">
        <v>481</v>
      </c>
      <c r="D14" s="1" t="str">
        <f t="shared" si="0"/>
        <v>Davis,Anthony</v>
      </c>
      <c r="E14" s="1" t="s">
        <v>47</v>
      </c>
      <c r="F14" s="1" t="s">
        <v>10</v>
      </c>
      <c r="G14" s="6">
        <v>22116750</v>
      </c>
    </row>
    <row r="15" spans="1:7">
      <c r="A15" s="1">
        <v>14</v>
      </c>
      <c r="B15" s="1" t="s">
        <v>619</v>
      </c>
      <c r="C15" s="1" t="s">
        <v>1122</v>
      </c>
      <c r="D15" s="1" t="str">
        <f t="shared" si="0"/>
        <v>Rose,Derrick</v>
      </c>
      <c r="E15" s="1" t="s">
        <v>86</v>
      </c>
      <c r="F15" s="1" t="s">
        <v>18</v>
      </c>
      <c r="G15" s="6">
        <v>21323252</v>
      </c>
    </row>
    <row r="16" spans="1:7">
      <c r="A16" s="1">
        <v>15</v>
      </c>
      <c r="B16" s="1" t="s">
        <v>488</v>
      </c>
      <c r="C16" s="1" t="s">
        <v>489</v>
      </c>
      <c r="D16" s="1" t="str">
        <f t="shared" si="0"/>
        <v>Gasol,Marc</v>
      </c>
      <c r="E16" s="1" t="s">
        <v>61</v>
      </c>
      <c r="F16" s="1" t="s">
        <v>9</v>
      </c>
      <c r="G16" s="6">
        <v>21165675</v>
      </c>
    </row>
    <row r="17" spans="1:7">
      <c r="A17" s="1">
        <v>16</v>
      </c>
      <c r="B17" s="1" t="s">
        <v>472</v>
      </c>
      <c r="C17" s="1" t="s">
        <v>473</v>
      </c>
      <c r="D17" s="1" t="str">
        <f t="shared" si="0"/>
        <v>Love,Kevin</v>
      </c>
      <c r="E17" s="1" t="s">
        <v>47</v>
      </c>
      <c r="F17" s="1" t="s">
        <v>17</v>
      </c>
      <c r="G17" s="6">
        <v>21165675</v>
      </c>
    </row>
    <row r="18" spans="1:7">
      <c r="A18" s="1">
        <v>17</v>
      </c>
      <c r="B18" s="1" t="s">
        <v>474</v>
      </c>
      <c r="C18" s="1" t="s">
        <v>475</v>
      </c>
      <c r="D18" s="1" t="str">
        <f t="shared" si="0"/>
        <v>Batum,Nicolas</v>
      </c>
      <c r="E18" s="1" t="s">
        <v>59</v>
      </c>
      <c r="F18" s="1" t="s">
        <v>25</v>
      </c>
      <c r="G18" s="6">
        <v>20869566</v>
      </c>
    </row>
    <row r="19" spans="1:7">
      <c r="A19" s="1">
        <v>18</v>
      </c>
      <c r="B19" s="1" t="s">
        <v>498</v>
      </c>
      <c r="C19" s="1" t="s">
        <v>499</v>
      </c>
      <c r="D19" s="1" t="str">
        <f t="shared" si="0"/>
        <v>Aldridge,LaMarcus</v>
      </c>
      <c r="E19" s="1" t="s">
        <v>61</v>
      </c>
      <c r="F19" s="1" t="s">
        <v>11</v>
      </c>
      <c r="G19" s="6">
        <v>20575005</v>
      </c>
    </row>
    <row r="20" spans="1:7">
      <c r="A20" s="1">
        <v>19</v>
      </c>
      <c r="B20" s="1" t="s">
        <v>433</v>
      </c>
      <c r="C20" s="1" t="s">
        <v>434</v>
      </c>
      <c r="D20" s="1" t="str">
        <f t="shared" si="0"/>
        <v>Griffin,Blake</v>
      </c>
      <c r="E20" s="1" t="s">
        <v>47</v>
      </c>
      <c r="F20" s="1" t="s">
        <v>424</v>
      </c>
      <c r="G20" s="6">
        <v>20140839</v>
      </c>
    </row>
    <row r="21" spans="1:7">
      <c r="A21" s="1">
        <v>20</v>
      </c>
      <c r="B21" s="1" t="s">
        <v>435</v>
      </c>
      <c r="C21" s="1" t="s">
        <v>436</v>
      </c>
      <c r="D21" s="1" t="str">
        <f t="shared" si="0"/>
        <v>Millsap,Paul</v>
      </c>
      <c r="E21" s="1" t="s">
        <v>47</v>
      </c>
      <c r="F21" s="1" t="s">
        <v>28</v>
      </c>
      <c r="G21" s="6">
        <v>20072033</v>
      </c>
    </row>
    <row r="22" spans="1:7">
      <c r="A22" s="1">
        <v>21</v>
      </c>
      <c r="B22" s="1" t="s">
        <v>504</v>
      </c>
      <c r="C22" s="1" t="s">
        <v>505</v>
      </c>
      <c r="D22" s="1" t="str">
        <f t="shared" si="0"/>
        <v>Anderson,Ryan</v>
      </c>
      <c r="E22" s="1" t="s">
        <v>47</v>
      </c>
      <c r="F22" s="1" t="s">
        <v>1</v>
      </c>
      <c r="G22" s="6">
        <v>18735364</v>
      </c>
    </row>
    <row r="23" spans="1:7">
      <c r="A23" s="1">
        <v>22</v>
      </c>
      <c r="B23" s="1" t="s">
        <v>525</v>
      </c>
      <c r="C23" s="1" t="s">
        <v>526</v>
      </c>
      <c r="D23" s="1" t="str">
        <f t="shared" si="0"/>
        <v>Crabbe,Allen</v>
      </c>
      <c r="E23" s="1" t="s">
        <v>56</v>
      </c>
      <c r="F23" s="1" t="s">
        <v>2</v>
      </c>
      <c r="G23" s="6">
        <v>18500000</v>
      </c>
    </row>
    <row r="24" spans="1:7">
      <c r="A24" s="1">
        <v>23</v>
      </c>
      <c r="B24" s="1" t="s">
        <v>435</v>
      </c>
      <c r="C24" s="1" t="s">
        <v>506</v>
      </c>
      <c r="D24" s="1" t="str">
        <f t="shared" si="0"/>
        <v>George,Paul</v>
      </c>
      <c r="E24" s="1" t="s">
        <v>59</v>
      </c>
      <c r="F24" s="1" t="s">
        <v>24</v>
      </c>
      <c r="G24" s="6">
        <v>18314532</v>
      </c>
    </row>
    <row r="25" spans="1:7">
      <c r="A25" s="1">
        <v>24</v>
      </c>
      <c r="B25" s="1" t="s">
        <v>545</v>
      </c>
      <c r="C25" s="1" t="s">
        <v>546</v>
      </c>
      <c r="D25" s="1" t="str">
        <f t="shared" si="0"/>
        <v>Deng,Luol</v>
      </c>
      <c r="E25" s="1" t="s">
        <v>59</v>
      </c>
      <c r="F25" s="1" t="s">
        <v>16</v>
      </c>
      <c r="G25" s="6">
        <v>18000000</v>
      </c>
    </row>
    <row r="26" spans="1:7">
      <c r="A26" s="1">
        <v>25</v>
      </c>
      <c r="B26" s="1" t="s">
        <v>517</v>
      </c>
      <c r="C26" s="1" t="s">
        <v>518</v>
      </c>
      <c r="D26" s="1" t="str">
        <f t="shared" si="0"/>
        <v>Leonard,Kawhi</v>
      </c>
      <c r="E26" s="1" t="s">
        <v>59</v>
      </c>
      <c r="F26" s="1" t="s">
        <v>11</v>
      </c>
      <c r="G26" s="6">
        <v>17638063</v>
      </c>
    </row>
    <row r="27" spans="1:7">
      <c r="A27" s="1">
        <v>26</v>
      </c>
      <c r="B27" s="1" t="s">
        <v>519</v>
      </c>
      <c r="C27" s="1" t="s">
        <v>520</v>
      </c>
      <c r="D27" s="1" t="str">
        <f t="shared" si="0"/>
        <v>Irving,Kyrie</v>
      </c>
      <c r="E27" s="1" t="s">
        <v>86</v>
      </c>
      <c r="F27" s="1" t="s">
        <v>17</v>
      </c>
      <c r="G27" s="6">
        <v>17638063</v>
      </c>
    </row>
    <row r="28" spans="1:7">
      <c r="A28" s="1">
        <v>27</v>
      </c>
      <c r="B28" s="1" t="s">
        <v>507</v>
      </c>
      <c r="C28" s="1" t="s">
        <v>508</v>
      </c>
      <c r="D28" s="1" t="str">
        <f t="shared" si="0"/>
        <v>Butler,Jimmy</v>
      </c>
      <c r="E28" s="1" t="s">
        <v>56</v>
      </c>
      <c r="F28" s="1" t="s">
        <v>19</v>
      </c>
      <c r="G28" s="6">
        <v>17552209</v>
      </c>
    </row>
    <row r="29" spans="1:7">
      <c r="A29" s="1">
        <v>28</v>
      </c>
      <c r="B29" s="1" t="s">
        <v>556</v>
      </c>
      <c r="C29" s="1" t="s">
        <v>557</v>
      </c>
      <c r="D29" s="1" t="str">
        <f t="shared" si="0"/>
        <v>Harris,Tobias</v>
      </c>
      <c r="E29" s="1" t="s">
        <v>59</v>
      </c>
      <c r="F29" s="1" t="s">
        <v>20</v>
      </c>
      <c r="G29" s="6">
        <v>17200000</v>
      </c>
    </row>
    <row r="30" spans="1:7">
      <c r="A30" s="1">
        <v>29</v>
      </c>
      <c r="B30" s="1" t="s">
        <v>521</v>
      </c>
      <c r="C30" s="1" t="s">
        <v>522</v>
      </c>
      <c r="D30" s="1" t="str">
        <f t="shared" si="0"/>
        <v>Kanter,Enes</v>
      </c>
      <c r="E30" s="1" t="s">
        <v>61</v>
      </c>
      <c r="F30" s="1" t="s">
        <v>8</v>
      </c>
      <c r="G30" s="6">
        <v>17145838</v>
      </c>
    </row>
    <row r="31" spans="1:7">
      <c r="A31" s="1">
        <v>30</v>
      </c>
      <c r="B31" s="1" t="s">
        <v>1061</v>
      </c>
      <c r="C31" s="1" t="s">
        <v>1183</v>
      </c>
      <c r="D31" s="1" t="str">
        <f t="shared" si="0"/>
        <v>Monroe,Greg</v>
      </c>
      <c r="E31" s="1" t="s">
        <v>61</v>
      </c>
      <c r="F31" s="1" t="s">
        <v>5</v>
      </c>
      <c r="G31" s="6">
        <v>17145838</v>
      </c>
    </row>
    <row r="32" spans="1:7">
      <c r="A32" s="1">
        <v>31</v>
      </c>
      <c r="B32" s="1" t="s">
        <v>523</v>
      </c>
      <c r="C32" s="1" t="s">
        <v>524</v>
      </c>
      <c r="D32" s="1" t="str">
        <f t="shared" si="0"/>
        <v>Noah,Joakim</v>
      </c>
      <c r="E32" s="1" t="s">
        <v>61</v>
      </c>
      <c r="F32" s="1" t="s">
        <v>18</v>
      </c>
      <c r="G32" s="6">
        <v>17000000</v>
      </c>
    </row>
    <row r="33" spans="1:7">
      <c r="A33" s="1">
        <v>32</v>
      </c>
      <c r="B33" s="1" t="s">
        <v>551</v>
      </c>
      <c r="C33" s="1" t="s">
        <v>552</v>
      </c>
      <c r="D33" s="1" t="str">
        <f t="shared" si="0"/>
        <v>Biyombo,Bismack</v>
      </c>
      <c r="E33" s="1" t="s">
        <v>61</v>
      </c>
      <c r="F33" s="1" t="s">
        <v>6</v>
      </c>
      <c r="G33" s="6">
        <v>17000000</v>
      </c>
    </row>
    <row r="34" spans="1:7">
      <c r="A34" s="1">
        <v>33</v>
      </c>
      <c r="B34" s="1" t="s">
        <v>547</v>
      </c>
      <c r="C34" s="1" t="s">
        <v>553</v>
      </c>
      <c r="D34" s="1" t="str">
        <f t="shared" si="0"/>
        <v>Fournier,Evan</v>
      </c>
      <c r="E34" s="1" t="s">
        <v>56</v>
      </c>
      <c r="F34" s="1" t="s">
        <v>6</v>
      </c>
      <c r="G34" s="6">
        <v>17000000</v>
      </c>
    </row>
    <row r="35" spans="1:7">
      <c r="A35" s="1">
        <v>34</v>
      </c>
      <c r="B35" s="1" t="s">
        <v>511</v>
      </c>
      <c r="C35" s="1" t="s">
        <v>512</v>
      </c>
      <c r="D35" s="1" t="str">
        <f t="shared" si="0"/>
        <v>Wall,John</v>
      </c>
      <c r="E35" s="1" t="s">
        <v>86</v>
      </c>
      <c r="F35" s="1" t="s">
        <v>7</v>
      </c>
      <c r="G35" s="6">
        <v>16957900</v>
      </c>
    </row>
    <row r="36" spans="1:7">
      <c r="A36" s="1">
        <v>35</v>
      </c>
      <c r="B36" s="1" t="s">
        <v>531</v>
      </c>
      <c r="C36" s="1" t="s">
        <v>532</v>
      </c>
      <c r="D36" s="1" t="str">
        <f t="shared" si="0"/>
        <v>Cousins,DeMarcus</v>
      </c>
      <c r="E36" s="1" t="s">
        <v>61</v>
      </c>
      <c r="F36" s="1" t="s">
        <v>0</v>
      </c>
      <c r="G36" s="6">
        <v>16957900</v>
      </c>
    </row>
    <row r="37" spans="1:7">
      <c r="A37" s="1">
        <v>36</v>
      </c>
      <c r="B37" s="1" t="s">
        <v>535</v>
      </c>
      <c r="C37" s="1" t="s">
        <v>536</v>
      </c>
      <c r="D37" s="1" t="str">
        <f t="shared" si="0"/>
        <v>Thompson,Klay</v>
      </c>
      <c r="E37" s="1" t="s">
        <v>56</v>
      </c>
      <c r="F37" s="1" t="s">
        <v>23</v>
      </c>
      <c r="G37" s="6">
        <v>16663575</v>
      </c>
    </row>
    <row r="38" spans="1:7">
      <c r="A38" s="1">
        <v>37</v>
      </c>
      <c r="B38" s="1" t="s">
        <v>547</v>
      </c>
      <c r="C38" s="1" t="s">
        <v>548</v>
      </c>
      <c r="D38" s="1" t="str">
        <f t="shared" si="0"/>
        <v>Turner,Evan</v>
      </c>
      <c r="E38" s="1" t="s">
        <v>56</v>
      </c>
      <c r="F38" s="1" t="s">
        <v>2</v>
      </c>
      <c r="G38" s="6">
        <v>16393443</v>
      </c>
    </row>
    <row r="39" spans="1:7">
      <c r="A39" s="1">
        <v>38</v>
      </c>
      <c r="B39" s="1" t="s">
        <v>439</v>
      </c>
      <c r="C39" s="1" t="s">
        <v>440</v>
      </c>
      <c r="D39" s="1" t="str">
        <f t="shared" si="0"/>
        <v>Hayward,Gordon</v>
      </c>
      <c r="E39" s="1" t="s">
        <v>59</v>
      </c>
      <c r="F39" s="1" t="s">
        <v>3</v>
      </c>
      <c r="G39" s="6">
        <v>16073140</v>
      </c>
    </row>
    <row r="40" spans="1:7">
      <c r="A40" s="1">
        <v>39</v>
      </c>
      <c r="B40" s="1" t="s">
        <v>1184</v>
      </c>
      <c r="C40" s="1" t="s">
        <v>1185</v>
      </c>
      <c r="D40" s="1" t="str">
        <f t="shared" si="0"/>
        <v>Mozgov,Timofey</v>
      </c>
      <c r="E40" s="1" t="s">
        <v>61</v>
      </c>
      <c r="F40" s="1" t="s">
        <v>16</v>
      </c>
      <c r="G40" s="6">
        <v>16000000</v>
      </c>
    </row>
    <row r="41" spans="1:7">
      <c r="A41" s="1">
        <v>40</v>
      </c>
      <c r="B41" s="1" t="s">
        <v>559</v>
      </c>
      <c r="C41" s="1" t="s">
        <v>560</v>
      </c>
      <c r="D41" s="1" t="str">
        <f t="shared" si="0"/>
        <v>Mahinmi,Ian</v>
      </c>
      <c r="E41" s="1" t="s">
        <v>61</v>
      </c>
      <c r="F41" s="1" t="s">
        <v>7</v>
      </c>
      <c r="G41" s="6">
        <v>15944154</v>
      </c>
    </row>
    <row r="42" spans="1:7">
      <c r="A42" s="1">
        <v>41</v>
      </c>
      <c r="B42" s="1" t="s">
        <v>527</v>
      </c>
      <c r="C42" s="1" t="s">
        <v>528</v>
      </c>
      <c r="D42" s="1" t="str">
        <f t="shared" si="0"/>
        <v>Dragic,Goran</v>
      </c>
      <c r="E42" s="1" t="s">
        <v>86</v>
      </c>
      <c r="F42" s="1" t="s">
        <v>14</v>
      </c>
      <c r="G42" s="6">
        <v>15891725</v>
      </c>
    </row>
    <row r="43" spans="1:7">
      <c r="A43" s="1">
        <v>42</v>
      </c>
      <c r="B43" s="1" t="s">
        <v>529</v>
      </c>
      <c r="C43" s="1" t="s">
        <v>530</v>
      </c>
      <c r="D43" s="1" t="str">
        <f t="shared" si="0"/>
        <v>Bazemore,Kent</v>
      </c>
      <c r="E43" s="1" t="s">
        <v>56</v>
      </c>
      <c r="F43" s="1" t="s">
        <v>28</v>
      </c>
      <c r="G43" s="6">
        <v>15730338</v>
      </c>
    </row>
    <row r="44" spans="1:7">
      <c r="A44" s="1">
        <v>43</v>
      </c>
      <c r="B44" s="1" t="s">
        <v>558</v>
      </c>
      <c r="C44" s="1" t="s">
        <v>489</v>
      </c>
      <c r="D44" s="1" t="str">
        <f t="shared" si="0"/>
        <v>Gasol,Pau</v>
      </c>
      <c r="E44" s="1" t="s">
        <v>61</v>
      </c>
      <c r="F44" s="1" t="s">
        <v>11</v>
      </c>
      <c r="G44" s="6">
        <v>15500000</v>
      </c>
    </row>
    <row r="45" spans="1:7">
      <c r="A45" s="1">
        <v>44</v>
      </c>
      <c r="B45" s="1" t="s">
        <v>539</v>
      </c>
      <c r="C45" s="1" t="s">
        <v>540</v>
      </c>
      <c r="D45" s="1" t="str">
        <f t="shared" si="0"/>
        <v>Green,Draymond</v>
      </c>
      <c r="E45" s="1" t="s">
        <v>47</v>
      </c>
      <c r="F45" s="1" t="s">
        <v>23</v>
      </c>
      <c r="G45" s="6">
        <v>15330435</v>
      </c>
    </row>
    <row r="46" spans="1:7">
      <c r="A46" s="1">
        <v>45</v>
      </c>
      <c r="B46" s="1" t="s">
        <v>541</v>
      </c>
      <c r="C46" s="1" t="s">
        <v>536</v>
      </c>
      <c r="D46" s="1" t="str">
        <f t="shared" si="0"/>
        <v>Thompson,Tristan</v>
      </c>
      <c r="E46" s="1" t="s">
        <v>61</v>
      </c>
      <c r="F46" s="1" t="s">
        <v>17</v>
      </c>
      <c r="G46" s="6">
        <v>15330435</v>
      </c>
    </row>
    <row r="47" spans="1:7">
      <c r="A47" s="1">
        <v>46</v>
      </c>
      <c r="B47" s="1" t="s">
        <v>1038</v>
      </c>
      <c r="C47" s="1" t="s">
        <v>1039</v>
      </c>
      <c r="D47" s="1" t="str">
        <f t="shared" si="0"/>
        <v>Middleton,Khris</v>
      </c>
      <c r="E47" s="1" t="s">
        <v>59</v>
      </c>
      <c r="F47" s="1" t="s">
        <v>5</v>
      </c>
      <c r="G47" s="6">
        <v>15200000</v>
      </c>
    </row>
    <row r="48" spans="1:7">
      <c r="A48" s="1">
        <v>47</v>
      </c>
      <c r="B48" s="1" t="s">
        <v>502</v>
      </c>
      <c r="C48" s="1" t="s">
        <v>503</v>
      </c>
      <c r="D48" s="1" t="str">
        <f t="shared" si="0"/>
        <v>Gallinari,Danilo</v>
      </c>
      <c r="E48" s="1" t="s">
        <v>59</v>
      </c>
      <c r="F48" s="1" t="s">
        <v>13</v>
      </c>
      <c r="G48" s="6">
        <v>15050000</v>
      </c>
    </row>
    <row r="49" spans="1:7">
      <c r="A49" s="1">
        <v>48</v>
      </c>
      <c r="B49" s="1" t="s">
        <v>513</v>
      </c>
      <c r="C49" s="1" t="s">
        <v>540</v>
      </c>
      <c r="D49" s="1" t="str">
        <f t="shared" si="0"/>
        <v>Green,Jeff</v>
      </c>
      <c r="E49" s="1" t="s">
        <v>59</v>
      </c>
      <c r="F49" s="1" t="s">
        <v>6</v>
      </c>
      <c r="G49" s="6">
        <v>15000000</v>
      </c>
    </row>
    <row r="50" spans="1:7">
      <c r="A50" s="1">
        <v>49</v>
      </c>
      <c r="B50" s="1" t="s">
        <v>549</v>
      </c>
      <c r="C50" s="1" t="s">
        <v>550</v>
      </c>
      <c r="D50" s="1" t="str">
        <f t="shared" si="0"/>
        <v>Jackson,Reggie</v>
      </c>
      <c r="E50" s="1" t="s">
        <v>86</v>
      </c>
      <c r="F50" s="1" t="s">
        <v>20</v>
      </c>
      <c r="G50" s="6">
        <v>14956522</v>
      </c>
    </row>
    <row r="51" spans="1:7">
      <c r="A51" s="1">
        <v>50</v>
      </c>
      <c r="B51" s="1" t="s">
        <v>563</v>
      </c>
      <c r="C51" s="1" t="s">
        <v>564</v>
      </c>
      <c r="D51" s="1" t="str">
        <f t="shared" si="0"/>
        <v>Parker,Tony</v>
      </c>
      <c r="E51" s="1" t="s">
        <v>86</v>
      </c>
      <c r="F51" s="1" t="s">
        <v>11</v>
      </c>
      <c r="G51" s="6">
        <v>14445313</v>
      </c>
    </row>
    <row r="52" spans="1:7">
      <c r="A52" s="1">
        <v>51</v>
      </c>
      <c r="B52" s="1" t="s">
        <v>554</v>
      </c>
      <c r="C52" s="1" t="s">
        <v>555</v>
      </c>
      <c r="D52" s="1" t="str">
        <f t="shared" si="0"/>
        <v>Valanciunas,Jonas</v>
      </c>
      <c r="E52" s="1" t="s">
        <v>61</v>
      </c>
      <c r="F52" s="1" t="s">
        <v>15</v>
      </c>
      <c r="G52" s="6">
        <v>14382023</v>
      </c>
    </row>
    <row r="53" spans="1:7">
      <c r="A53" s="1">
        <v>52</v>
      </c>
      <c r="B53" s="1" t="s">
        <v>565</v>
      </c>
      <c r="C53" s="1" t="s">
        <v>566</v>
      </c>
      <c r="D53" s="1" t="str">
        <f t="shared" si="0"/>
        <v>Carroll,DeMarre</v>
      </c>
      <c r="E53" s="1" t="s">
        <v>59</v>
      </c>
      <c r="F53" s="1" t="s">
        <v>15</v>
      </c>
      <c r="G53" s="6">
        <v>14200000</v>
      </c>
    </row>
    <row r="54" spans="1:7">
      <c r="A54" s="1">
        <v>53</v>
      </c>
      <c r="B54" s="1" t="s">
        <v>585</v>
      </c>
      <c r="C54" s="1" t="s">
        <v>586</v>
      </c>
      <c r="D54" s="1" t="str">
        <f t="shared" si="0"/>
        <v>Young,Thaddeus</v>
      </c>
      <c r="E54" s="1" t="s">
        <v>47</v>
      </c>
      <c r="F54" s="1" t="s">
        <v>24</v>
      </c>
      <c r="G54" s="6">
        <v>14153652</v>
      </c>
    </row>
    <row r="55" spans="1:7">
      <c r="A55" s="1">
        <v>54</v>
      </c>
      <c r="B55" s="1" t="s">
        <v>893</v>
      </c>
      <c r="C55" s="1" t="s">
        <v>894</v>
      </c>
      <c r="D55" s="1" t="str">
        <f t="shared" si="0"/>
        <v>Ginobili,Manu</v>
      </c>
      <c r="E55" s="1" t="s">
        <v>544</v>
      </c>
      <c r="F55" s="1" t="s">
        <v>11</v>
      </c>
      <c r="G55" s="6">
        <v>14000000</v>
      </c>
    </row>
    <row r="56" spans="1:7">
      <c r="A56" s="1">
        <v>55</v>
      </c>
      <c r="B56" s="1" t="s">
        <v>839</v>
      </c>
      <c r="C56" s="1" t="s">
        <v>840</v>
      </c>
      <c r="D56" s="1" t="str">
        <f t="shared" si="0"/>
        <v>Rondo,Rajon</v>
      </c>
      <c r="E56" s="1" t="s">
        <v>86</v>
      </c>
      <c r="F56" s="1" t="s">
        <v>19</v>
      </c>
      <c r="G56" s="6">
        <v>14000000</v>
      </c>
    </row>
    <row r="57" spans="1:7">
      <c r="A57" s="1">
        <v>56</v>
      </c>
      <c r="B57" s="1" t="s">
        <v>573</v>
      </c>
      <c r="C57" s="1" t="s">
        <v>574</v>
      </c>
      <c r="D57" s="1" t="str">
        <f t="shared" si="0"/>
        <v>Rubio,Ricky</v>
      </c>
      <c r="E57" s="1" t="s">
        <v>86</v>
      </c>
      <c r="F57" s="1" t="s">
        <v>12</v>
      </c>
      <c r="G57" s="6">
        <v>13550000</v>
      </c>
    </row>
    <row r="58" spans="1:7">
      <c r="A58" s="1">
        <v>57</v>
      </c>
      <c r="B58" s="1" t="s">
        <v>494</v>
      </c>
      <c r="C58" s="1" t="s">
        <v>671</v>
      </c>
      <c r="D58" s="1" t="str">
        <f t="shared" si="0"/>
        <v>Gay,Rudy</v>
      </c>
      <c r="E58" s="1" t="s">
        <v>59</v>
      </c>
      <c r="F58" s="1" t="s">
        <v>0</v>
      </c>
      <c r="G58" s="6">
        <v>13333333</v>
      </c>
    </row>
    <row r="59" spans="1:7">
      <c r="A59" s="1">
        <v>58</v>
      </c>
      <c r="B59" s="1" t="s">
        <v>788</v>
      </c>
      <c r="C59" s="1" t="s">
        <v>789</v>
      </c>
      <c r="D59" s="1" t="str">
        <f t="shared" si="0"/>
        <v>Crawford,Jamal</v>
      </c>
      <c r="E59" s="1" t="s">
        <v>56</v>
      </c>
      <c r="F59" s="1" t="s">
        <v>424</v>
      </c>
      <c r="G59" s="6">
        <v>13253012</v>
      </c>
    </row>
    <row r="60" spans="1:7">
      <c r="A60" s="1">
        <v>59</v>
      </c>
      <c r="B60" s="1" t="s">
        <v>572</v>
      </c>
      <c r="C60" s="1" t="s">
        <v>487</v>
      </c>
      <c r="D60" s="1" t="str">
        <f t="shared" si="0"/>
        <v>Lopez,Robin</v>
      </c>
      <c r="E60" s="1" t="s">
        <v>61</v>
      </c>
      <c r="F60" s="1" t="s">
        <v>19</v>
      </c>
      <c r="G60" s="6">
        <v>13219250</v>
      </c>
    </row>
    <row r="61" spans="1:7">
      <c r="A61" s="1">
        <v>60</v>
      </c>
      <c r="B61" s="1" t="s">
        <v>591</v>
      </c>
      <c r="C61" s="1" t="s">
        <v>592</v>
      </c>
      <c r="D61" s="1" t="str">
        <f t="shared" si="0"/>
        <v>Kidd-Gilchrist,Michael</v>
      </c>
      <c r="E61" s="1" t="s">
        <v>59</v>
      </c>
      <c r="F61" s="1" t="s">
        <v>25</v>
      </c>
      <c r="G61" s="6">
        <v>13000000</v>
      </c>
    </row>
    <row r="62" spans="1:7">
      <c r="A62" s="1">
        <v>61</v>
      </c>
      <c r="B62" s="1" t="s">
        <v>570</v>
      </c>
      <c r="C62" s="1" t="s">
        <v>571</v>
      </c>
      <c r="D62" s="1" t="str">
        <f t="shared" si="0"/>
        <v>Smith,JR</v>
      </c>
      <c r="E62" s="1" t="s">
        <v>56</v>
      </c>
      <c r="F62" s="1" t="s">
        <v>17</v>
      </c>
      <c r="G62" s="6">
        <v>12800000</v>
      </c>
    </row>
    <row r="63" spans="1:7">
      <c r="A63" s="1">
        <v>62</v>
      </c>
      <c r="B63" s="1" t="s">
        <v>587</v>
      </c>
      <c r="C63" s="1" t="s">
        <v>588</v>
      </c>
      <c r="D63" s="1" t="str">
        <f t="shared" si="0"/>
        <v>Knight,Brandon</v>
      </c>
      <c r="E63" s="1" t="s">
        <v>86</v>
      </c>
      <c r="F63" s="1" t="s">
        <v>27</v>
      </c>
      <c r="G63" s="6">
        <v>12606250</v>
      </c>
    </row>
    <row r="64" spans="1:7">
      <c r="A64" s="1">
        <v>63</v>
      </c>
      <c r="B64" s="1" t="s">
        <v>511</v>
      </c>
      <c r="C64" s="1" t="s">
        <v>623</v>
      </c>
      <c r="D64" s="1" t="str">
        <f t="shared" si="0"/>
        <v>Henson,John</v>
      </c>
      <c r="E64" s="1" t="s">
        <v>453</v>
      </c>
      <c r="F64" s="1" t="s">
        <v>5</v>
      </c>
      <c r="G64" s="6">
        <v>12517606</v>
      </c>
    </row>
    <row r="65" spans="1:7">
      <c r="A65" s="1">
        <v>64</v>
      </c>
      <c r="B65" s="1" t="s">
        <v>1186</v>
      </c>
      <c r="C65" s="1" t="s">
        <v>1187</v>
      </c>
      <c r="D65" s="1" t="str">
        <f t="shared" si="0"/>
        <v>Afflalo,Arron</v>
      </c>
      <c r="E65" s="1" t="s">
        <v>544</v>
      </c>
      <c r="F65" s="1" t="s">
        <v>0</v>
      </c>
      <c r="G65" s="6">
        <v>12500000</v>
      </c>
    </row>
    <row r="66" spans="1:7">
      <c r="A66" s="1">
        <v>65</v>
      </c>
      <c r="B66" s="1" t="s">
        <v>609</v>
      </c>
      <c r="C66" s="1" t="s">
        <v>582</v>
      </c>
      <c r="D66" s="1" t="str">
        <f t="shared" si="0"/>
        <v>Plumlee,Miles</v>
      </c>
      <c r="E66" s="1" t="s">
        <v>61</v>
      </c>
      <c r="F66" s="1" t="s">
        <v>25</v>
      </c>
      <c r="G66" s="6">
        <v>12500000</v>
      </c>
    </row>
    <row r="67" spans="1:7">
      <c r="A67" s="1">
        <v>66</v>
      </c>
      <c r="B67" s="1" t="s">
        <v>593</v>
      </c>
      <c r="C67" s="1" t="s">
        <v>594</v>
      </c>
      <c r="D67" s="1" t="str">
        <f t="shared" ref="D67:D130" si="1">CONCATENATE(C67,B67)</f>
        <v>Chandler,Tyson</v>
      </c>
      <c r="E67" s="1" t="s">
        <v>61</v>
      </c>
      <c r="F67" s="1" t="s">
        <v>27</v>
      </c>
      <c r="G67" s="6">
        <v>12415000</v>
      </c>
    </row>
    <row r="68" spans="1:7">
      <c r="A68" s="1">
        <v>67</v>
      </c>
      <c r="B68" s="1" t="s">
        <v>567</v>
      </c>
      <c r="C68" s="1" t="s">
        <v>595</v>
      </c>
      <c r="D68" s="1" t="str">
        <f t="shared" si="1"/>
        <v>Gordon,Eric</v>
      </c>
      <c r="E68" s="1" t="s">
        <v>56</v>
      </c>
      <c r="F68" s="1" t="s">
        <v>1</v>
      </c>
      <c r="G68" s="6">
        <v>12385364</v>
      </c>
    </row>
    <row r="69" spans="1:7">
      <c r="A69" s="1">
        <v>68</v>
      </c>
      <c r="B69" s="1" t="s">
        <v>579</v>
      </c>
      <c r="C69" s="1" t="s">
        <v>580</v>
      </c>
      <c r="D69" s="1" t="str">
        <f t="shared" si="1"/>
        <v>Williams,Marvin</v>
      </c>
      <c r="E69" s="1" t="s">
        <v>47</v>
      </c>
      <c r="F69" s="1" t="s">
        <v>25</v>
      </c>
      <c r="G69" s="6">
        <v>12250000</v>
      </c>
    </row>
    <row r="70" spans="1:7">
      <c r="A70" s="1">
        <v>69</v>
      </c>
      <c r="B70" s="1" t="s">
        <v>496</v>
      </c>
      <c r="C70" s="1" t="s">
        <v>497</v>
      </c>
      <c r="D70" s="1" t="str">
        <f t="shared" si="1"/>
        <v>Ibaka,Serge</v>
      </c>
      <c r="E70" s="1" t="s">
        <v>61</v>
      </c>
      <c r="F70" s="1" t="s">
        <v>15</v>
      </c>
      <c r="G70" s="6">
        <v>12250000</v>
      </c>
    </row>
    <row r="71" spans="1:7">
      <c r="A71" s="1">
        <v>70</v>
      </c>
      <c r="B71" s="1" t="s">
        <v>431</v>
      </c>
      <c r="C71" s="1" t="s">
        <v>432</v>
      </c>
      <c r="D71" s="1" t="str">
        <f t="shared" si="1"/>
        <v>Curry,Stephen</v>
      </c>
      <c r="E71" s="1" t="s">
        <v>86</v>
      </c>
      <c r="F71" s="1" t="s">
        <v>23</v>
      </c>
      <c r="G71" s="6">
        <v>12112359</v>
      </c>
    </row>
    <row r="72" spans="1:7">
      <c r="A72" s="1">
        <v>71</v>
      </c>
      <c r="B72" s="1" t="s">
        <v>600</v>
      </c>
      <c r="C72" s="1" t="s">
        <v>615</v>
      </c>
      <c r="D72" s="1" t="str">
        <f t="shared" si="1"/>
        <v>Pekovic,Nikola</v>
      </c>
      <c r="E72" s="1" t="s">
        <v>61</v>
      </c>
      <c r="F72" s="1" t="s">
        <v>12</v>
      </c>
      <c r="G72" s="6">
        <v>12100000</v>
      </c>
    </row>
    <row r="73" spans="1:7">
      <c r="A73" s="1">
        <v>72</v>
      </c>
      <c r="B73" s="1" t="s">
        <v>596</v>
      </c>
      <c r="C73" s="1" t="s">
        <v>597</v>
      </c>
      <c r="D73" s="1" t="str">
        <f t="shared" si="1"/>
        <v>Faried,Kenneth</v>
      </c>
      <c r="E73" s="1" t="s">
        <v>47</v>
      </c>
      <c r="F73" s="1" t="s">
        <v>13</v>
      </c>
      <c r="G73" s="6">
        <v>12078652</v>
      </c>
    </row>
    <row r="74" spans="1:7">
      <c r="A74" s="1">
        <v>73</v>
      </c>
      <c r="B74" s="1" t="s">
        <v>617</v>
      </c>
      <c r="C74" s="1" t="s">
        <v>618</v>
      </c>
      <c r="D74" s="1" t="str">
        <f t="shared" si="1"/>
        <v>Walker,Kemba</v>
      </c>
      <c r="E74" s="1" t="s">
        <v>86</v>
      </c>
      <c r="F74" s="1" t="s">
        <v>25</v>
      </c>
      <c r="G74" s="6">
        <v>12000000</v>
      </c>
    </row>
    <row r="75" spans="1:7">
      <c r="A75" s="1">
        <v>74</v>
      </c>
      <c r="B75" s="1" t="s">
        <v>1188</v>
      </c>
      <c r="C75" s="1" t="s">
        <v>510</v>
      </c>
      <c r="D75" s="1" t="str">
        <f t="shared" si="1"/>
        <v>Johnson,Amir</v>
      </c>
      <c r="E75" s="1" t="s">
        <v>61</v>
      </c>
      <c r="F75" s="1" t="s">
        <v>21</v>
      </c>
      <c r="G75" s="6">
        <v>12000000</v>
      </c>
    </row>
    <row r="76" spans="1:7">
      <c r="A76" s="1">
        <v>75</v>
      </c>
      <c r="B76" s="1" t="s">
        <v>598</v>
      </c>
      <c r="C76" s="1" t="s">
        <v>599</v>
      </c>
      <c r="D76" s="1" t="str">
        <f t="shared" si="1"/>
        <v>Gortat,Marcin</v>
      </c>
      <c r="E76" s="1" t="s">
        <v>61</v>
      </c>
      <c r="F76" s="1" t="s">
        <v>7</v>
      </c>
      <c r="G76" s="6">
        <v>12000000</v>
      </c>
    </row>
    <row r="77" spans="1:7">
      <c r="A77" s="1">
        <v>76</v>
      </c>
      <c r="B77" s="1" t="s">
        <v>600</v>
      </c>
      <c r="C77" s="1" t="s">
        <v>601</v>
      </c>
      <c r="D77" s="1" t="str">
        <f t="shared" si="1"/>
        <v>Vucevic,Nikola</v>
      </c>
      <c r="E77" s="1" t="s">
        <v>61</v>
      </c>
      <c r="F77" s="1" t="s">
        <v>6</v>
      </c>
      <c r="G77" s="6">
        <v>11750000</v>
      </c>
    </row>
    <row r="78" spans="1:7">
      <c r="A78" s="1">
        <v>77</v>
      </c>
      <c r="B78" s="1" t="s">
        <v>606</v>
      </c>
      <c r="C78" s="1" t="s">
        <v>607</v>
      </c>
      <c r="D78" s="1" t="str">
        <f t="shared" si="1"/>
        <v>Lin,Jeremy</v>
      </c>
      <c r="E78" s="1" t="s">
        <v>86</v>
      </c>
      <c r="F78" s="1" t="s">
        <v>22</v>
      </c>
      <c r="G78" s="6">
        <v>11483254</v>
      </c>
    </row>
    <row r="79" spans="1:7">
      <c r="A79" s="1">
        <v>78</v>
      </c>
      <c r="B79" s="1" t="s">
        <v>458</v>
      </c>
      <c r="C79" s="1" t="s">
        <v>459</v>
      </c>
      <c r="D79" s="1" t="str">
        <f t="shared" si="1"/>
        <v>Holiday,Jrue</v>
      </c>
      <c r="E79" s="1" t="s">
        <v>86</v>
      </c>
      <c r="F79" s="1" t="s">
        <v>10</v>
      </c>
      <c r="G79" s="6">
        <v>11286518</v>
      </c>
    </row>
    <row r="80" spans="1:7">
      <c r="A80" s="1">
        <v>79</v>
      </c>
      <c r="B80" s="1" t="s">
        <v>612</v>
      </c>
      <c r="C80" s="1" t="s">
        <v>613</v>
      </c>
      <c r="D80" s="1" t="str">
        <f t="shared" si="1"/>
        <v>Lee,Courtney</v>
      </c>
      <c r="E80" s="1" t="s">
        <v>56</v>
      </c>
      <c r="F80" s="1" t="s">
        <v>18</v>
      </c>
      <c r="G80" s="6">
        <v>11242000</v>
      </c>
    </row>
    <row r="81" spans="1:7">
      <c r="A81" s="1">
        <v>80</v>
      </c>
      <c r="B81" s="1" t="s">
        <v>614</v>
      </c>
      <c r="C81" s="1" t="s">
        <v>516</v>
      </c>
      <c r="D81" s="1" t="str">
        <f t="shared" si="1"/>
        <v>Hill,Solomon</v>
      </c>
      <c r="E81" s="1" t="s">
        <v>59</v>
      </c>
      <c r="F81" s="1" t="s">
        <v>10</v>
      </c>
      <c r="G81" s="6">
        <v>11241218</v>
      </c>
    </row>
    <row r="82" spans="1:7">
      <c r="A82" s="1">
        <v>81</v>
      </c>
      <c r="B82" s="1" t="s">
        <v>616</v>
      </c>
      <c r="C82" s="1" t="s">
        <v>594</v>
      </c>
      <c r="D82" s="1" t="str">
        <f t="shared" si="1"/>
        <v>Chandler,Wilson</v>
      </c>
      <c r="E82" s="1" t="s">
        <v>59</v>
      </c>
      <c r="F82" s="1" t="s">
        <v>13</v>
      </c>
      <c r="G82" s="6">
        <v>11233146</v>
      </c>
    </row>
    <row r="83" spans="1:7">
      <c r="A83" s="1">
        <v>82</v>
      </c>
      <c r="B83" s="1" t="s">
        <v>462</v>
      </c>
      <c r="C83" s="1" t="s">
        <v>569</v>
      </c>
      <c r="D83" s="1" t="str">
        <f t="shared" si="1"/>
        <v>Iguodala,Andre</v>
      </c>
      <c r="E83" s="1" t="s">
        <v>56</v>
      </c>
      <c r="F83" s="1" t="s">
        <v>23</v>
      </c>
      <c r="G83" s="6">
        <v>11131368</v>
      </c>
    </row>
    <row r="84" spans="1:7">
      <c r="A84" s="1">
        <v>83</v>
      </c>
      <c r="B84" s="1" t="s">
        <v>619</v>
      </c>
      <c r="C84" s="1" t="s">
        <v>620</v>
      </c>
      <c r="D84" s="1" t="str">
        <f t="shared" si="1"/>
        <v>Favors,Derrick</v>
      </c>
      <c r="E84" s="1" t="s">
        <v>47</v>
      </c>
      <c r="F84" s="1" t="s">
        <v>3</v>
      </c>
      <c r="G84" s="6">
        <v>11050000</v>
      </c>
    </row>
    <row r="85" spans="1:7">
      <c r="A85" s="1">
        <v>84</v>
      </c>
      <c r="B85" s="1" t="s">
        <v>602</v>
      </c>
      <c r="C85" s="1" t="s">
        <v>603</v>
      </c>
      <c r="D85" s="1" t="str">
        <f t="shared" si="1"/>
        <v>Rivers,Austin</v>
      </c>
      <c r="E85" s="1" t="s">
        <v>86</v>
      </c>
      <c r="F85" s="1" t="s">
        <v>424</v>
      </c>
      <c r="G85" s="6">
        <v>11000000</v>
      </c>
    </row>
    <row r="86" spans="1:7">
      <c r="A86" s="1">
        <v>85</v>
      </c>
      <c r="B86" s="1" t="s">
        <v>575</v>
      </c>
      <c r="C86" s="1" t="s">
        <v>510</v>
      </c>
      <c r="D86" s="1" t="str">
        <f t="shared" si="1"/>
        <v>Johnson,Joe</v>
      </c>
      <c r="E86" s="1" t="s">
        <v>544</v>
      </c>
      <c r="F86" s="1" t="s">
        <v>3</v>
      </c>
      <c r="G86" s="6">
        <v>11000000</v>
      </c>
    </row>
    <row r="87" spans="1:7">
      <c r="A87" s="1">
        <v>86</v>
      </c>
      <c r="B87" s="1" t="s">
        <v>643</v>
      </c>
      <c r="C87" s="1" t="s">
        <v>644</v>
      </c>
      <c r="D87" s="1" t="str">
        <f t="shared" si="1"/>
        <v>Leuer,Jon</v>
      </c>
      <c r="E87" s="1" t="s">
        <v>47</v>
      </c>
      <c r="F87" s="1" t="s">
        <v>20</v>
      </c>
      <c r="G87" s="6">
        <v>10991957</v>
      </c>
    </row>
    <row r="88" spans="1:7">
      <c r="A88" s="1">
        <v>87</v>
      </c>
      <c r="B88" s="1" t="s">
        <v>626</v>
      </c>
      <c r="C88" s="1" t="s">
        <v>627</v>
      </c>
      <c r="D88" s="1" t="str">
        <f t="shared" si="1"/>
        <v>Ellis,Monta</v>
      </c>
      <c r="E88" s="1" t="s">
        <v>56</v>
      </c>
      <c r="F88" s="1" t="s">
        <v>24</v>
      </c>
      <c r="G88" s="6">
        <v>10763500</v>
      </c>
    </row>
    <row r="89" spans="1:7">
      <c r="A89" s="1">
        <v>88</v>
      </c>
      <c r="B89" s="1" t="s">
        <v>1189</v>
      </c>
      <c r="C89" s="1" t="s">
        <v>1190</v>
      </c>
      <c r="D89" s="1" t="str">
        <f t="shared" si="1"/>
        <v>Teletovic,Mirza</v>
      </c>
      <c r="E89" s="1" t="s">
        <v>47</v>
      </c>
      <c r="F89" s="1" t="s">
        <v>5</v>
      </c>
      <c r="G89" s="6">
        <v>10500000</v>
      </c>
    </row>
    <row r="90" spans="1:7">
      <c r="A90" s="1">
        <v>89</v>
      </c>
      <c r="B90" s="1" t="s">
        <v>646</v>
      </c>
      <c r="C90" s="1" t="s">
        <v>647</v>
      </c>
      <c r="D90" s="1" t="str">
        <f t="shared" si="1"/>
        <v>Dudley,Jared</v>
      </c>
      <c r="E90" s="1" t="s">
        <v>59</v>
      </c>
      <c r="F90" s="1" t="s">
        <v>27</v>
      </c>
      <c r="G90" s="6">
        <v>10470000</v>
      </c>
    </row>
    <row r="91" spans="1:7">
      <c r="A91" s="1">
        <v>90</v>
      </c>
      <c r="B91" s="1" t="s">
        <v>610</v>
      </c>
      <c r="C91" s="1" t="s">
        <v>611</v>
      </c>
      <c r="D91" s="1" t="str">
        <f t="shared" si="1"/>
        <v>Randolph,Zach</v>
      </c>
      <c r="E91" s="1" t="s">
        <v>453</v>
      </c>
      <c r="F91" s="1" t="s">
        <v>9</v>
      </c>
      <c r="G91" s="6">
        <v>10361445</v>
      </c>
    </row>
    <row r="92" spans="1:7">
      <c r="A92" s="1">
        <v>91</v>
      </c>
      <c r="B92" s="1" t="s">
        <v>449</v>
      </c>
      <c r="C92" s="1" t="s">
        <v>648</v>
      </c>
      <c r="D92" s="1" t="str">
        <f t="shared" si="1"/>
        <v>Jefferson,Al</v>
      </c>
      <c r="E92" s="1" t="s">
        <v>61</v>
      </c>
      <c r="F92" s="1" t="s">
        <v>24</v>
      </c>
      <c r="G92" s="6">
        <v>10314532</v>
      </c>
    </row>
    <row r="93" spans="1:7">
      <c r="A93" s="1">
        <v>92</v>
      </c>
      <c r="B93" s="1" t="s">
        <v>844</v>
      </c>
      <c r="C93" s="1" t="s">
        <v>845</v>
      </c>
      <c r="D93" s="1" t="str">
        <f t="shared" si="1"/>
        <v>Evans,Tyreke</v>
      </c>
      <c r="E93" s="1" t="s">
        <v>56</v>
      </c>
      <c r="F93" s="1" t="s">
        <v>0</v>
      </c>
      <c r="G93" s="6">
        <v>10203755</v>
      </c>
    </row>
    <row r="94" spans="1:7">
      <c r="A94" s="1">
        <v>93</v>
      </c>
      <c r="B94" s="1" t="s">
        <v>628</v>
      </c>
      <c r="C94" s="1" t="s">
        <v>629</v>
      </c>
      <c r="D94" s="1" t="str">
        <f t="shared" si="1"/>
        <v>Burks,Alec</v>
      </c>
      <c r="E94" s="1" t="s">
        <v>56</v>
      </c>
      <c r="F94" s="1" t="s">
        <v>3</v>
      </c>
      <c r="G94" s="6">
        <v>10154495</v>
      </c>
    </row>
    <row r="95" spans="1:7">
      <c r="A95" s="1">
        <v>94</v>
      </c>
      <c r="B95" s="1" t="s">
        <v>645</v>
      </c>
      <c r="C95" s="1" t="s">
        <v>540</v>
      </c>
      <c r="D95" s="1" t="str">
        <f t="shared" si="1"/>
        <v>Green,Danny</v>
      </c>
      <c r="E95" s="1" t="s">
        <v>56</v>
      </c>
      <c r="F95" s="1" t="s">
        <v>11</v>
      </c>
      <c r="G95" s="6">
        <v>10000000</v>
      </c>
    </row>
    <row r="96" spans="1:7">
      <c r="A96" s="1">
        <v>95</v>
      </c>
      <c r="B96" s="1" t="s">
        <v>633</v>
      </c>
      <c r="C96" s="1" t="s">
        <v>634</v>
      </c>
      <c r="D96" s="1" t="str">
        <f t="shared" si="1"/>
        <v>Ross,Terrence</v>
      </c>
      <c r="E96" s="1" t="s">
        <v>56</v>
      </c>
      <c r="F96" s="1" t="s">
        <v>15</v>
      </c>
      <c r="G96" s="6">
        <v>10000000</v>
      </c>
    </row>
    <row r="97" spans="1:7">
      <c r="A97" s="1">
        <v>96</v>
      </c>
      <c r="B97" s="1" t="s">
        <v>624</v>
      </c>
      <c r="C97" s="1" t="s">
        <v>625</v>
      </c>
      <c r="D97" s="1" t="str">
        <f t="shared" si="1"/>
        <v>Asik,Omer</v>
      </c>
      <c r="E97" s="1" t="s">
        <v>61</v>
      </c>
      <c r="F97" s="1" t="s">
        <v>10</v>
      </c>
      <c r="G97" s="6">
        <v>9904494</v>
      </c>
    </row>
    <row r="98" spans="1:7">
      <c r="A98" s="1">
        <v>97</v>
      </c>
      <c r="B98" s="1" t="s">
        <v>639</v>
      </c>
      <c r="C98" s="1" t="s">
        <v>640</v>
      </c>
      <c r="D98" s="1" t="str">
        <f t="shared" si="1"/>
        <v>Shumpert,Iman</v>
      </c>
      <c r="E98" s="1" t="s">
        <v>56</v>
      </c>
      <c r="F98" s="1" t="s">
        <v>17</v>
      </c>
      <c r="G98" s="6">
        <v>9662922</v>
      </c>
    </row>
    <row r="99" spans="1:7">
      <c r="A99" s="1">
        <v>98</v>
      </c>
      <c r="B99" s="1" t="s">
        <v>650</v>
      </c>
      <c r="C99" s="1" t="s">
        <v>651</v>
      </c>
      <c r="D99" s="1" t="str">
        <f t="shared" si="1"/>
        <v>Dellavedova,Matthew</v>
      </c>
      <c r="E99" s="1" t="s">
        <v>86</v>
      </c>
      <c r="F99" s="1" t="s">
        <v>5</v>
      </c>
      <c r="G99" s="6">
        <v>9607500</v>
      </c>
    </row>
    <row r="100" spans="1:7">
      <c r="A100" s="1">
        <v>99</v>
      </c>
      <c r="B100" s="1" t="s">
        <v>664</v>
      </c>
      <c r="C100" s="1" t="s">
        <v>665</v>
      </c>
      <c r="D100" s="1" t="str">
        <f t="shared" si="1"/>
        <v>Bayless,Jerryd</v>
      </c>
      <c r="E100" s="1" t="s">
        <v>86</v>
      </c>
      <c r="F100" s="1" t="s">
        <v>4</v>
      </c>
      <c r="G100" s="6">
        <v>9424084</v>
      </c>
    </row>
    <row r="101" spans="1:7">
      <c r="A101" s="1">
        <v>100</v>
      </c>
      <c r="B101" s="1" t="s">
        <v>698</v>
      </c>
      <c r="C101" s="1" t="s">
        <v>911</v>
      </c>
      <c r="D101" s="1" t="str">
        <f t="shared" si="1"/>
        <v>Booker,Trevor</v>
      </c>
      <c r="E101" s="1" t="s">
        <v>453</v>
      </c>
      <c r="F101" s="1" t="s">
        <v>22</v>
      </c>
      <c r="G101" s="6">
        <v>9250000</v>
      </c>
    </row>
    <row r="102" spans="1:7">
      <c r="A102" s="1">
        <v>101</v>
      </c>
      <c r="B102" s="1" t="s">
        <v>649</v>
      </c>
      <c r="C102" s="1" t="s">
        <v>518</v>
      </c>
      <c r="D102" s="1" t="str">
        <f t="shared" si="1"/>
        <v>Leonard,Meyers</v>
      </c>
      <c r="E102" s="1" t="s">
        <v>47</v>
      </c>
      <c r="F102" s="1" t="s">
        <v>2</v>
      </c>
      <c r="G102" s="6">
        <v>9213483</v>
      </c>
    </row>
    <row r="103" spans="1:7">
      <c r="A103" s="1">
        <v>102</v>
      </c>
      <c r="B103" s="1" t="s">
        <v>658</v>
      </c>
      <c r="C103" s="1" t="s">
        <v>659</v>
      </c>
      <c r="D103" s="1" t="str">
        <f t="shared" si="1"/>
        <v>Henderson,Gerald</v>
      </c>
      <c r="E103" s="1" t="s">
        <v>56</v>
      </c>
      <c r="F103" s="1" t="s">
        <v>4</v>
      </c>
      <c r="G103" s="6">
        <v>9000000</v>
      </c>
    </row>
    <row r="104" spans="1:7">
      <c r="A104" s="1">
        <v>103</v>
      </c>
      <c r="B104" s="1" t="s">
        <v>641</v>
      </c>
      <c r="C104" s="1" t="s">
        <v>642</v>
      </c>
      <c r="D104" s="1" t="str">
        <f t="shared" si="1"/>
        <v>Harkless,Maurice</v>
      </c>
      <c r="E104" s="1" t="s">
        <v>59</v>
      </c>
      <c r="F104" s="1" t="s">
        <v>2</v>
      </c>
      <c r="G104" s="6">
        <v>8988765</v>
      </c>
    </row>
    <row r="105" spans="1:7">
      <c r="A105" s="1">
        <v>104</v>
      </c>
      <c r="B105" s="1" t="s">
        <v>583</v>
      </c>
      <c r="C105" s="1" t="s">
        <v>584</v>
      </c>
      <c r="D105" s="1" t="str">
        <f t="shared" si="1"/>
        <v>Gibson,Taj</v>
      </c>
      <c r="E105" s="1" t="s">
        <v>47</v>
      </c>
      <c r="F105" s="1" t="s">
        <v>8</v>
      </c>
      <c r="G105" s="6">
        <v>8950000</v>
      </c>
    </row>
    <row r="106" spans="1:7">
      <c r="A106" s="1">
        <v>105</v>
      </c>
      <c r="B106" s="1" t="s">
        <v>513</v>
      </c>
      <c r="C106" s="1" t="s">
        <v>514</v>
      </c>
      <c r="D106" s="1" t="str">
        <f t="shared" si="1"/>
        <v>Teague,Jeff</v>
      </c>
      <c r="E106" s="1" t="s">
        <v>86</v>
      </c>
      <c r="F106" s="1" t="s">
        <v>24</v>
      </c>
      <c r="G106" s="6">
        <v>8800000</v>
      </c>
    </row>
    <row r="107" spans="1:7">
      <c r="A107" s="1">
        <v>106</v>
      </c>
      <c r="B107" s="1" t="s">
        <v>1191</v>
      </c>
      <c r="C107" s="1" t="s">
        <v>1192</v>
      </c>
      <c r="D107" s="1" t="str">
        <f t="shared" si="1"/>
        <v>Splitter,Tiago</v>
      </c>
      <c r="E107" s="1" t="s">
        <v>61</v>
      </c>
      <c r="F107" s="1" t="s">
        <v>4</v>
      </c>
      <c r="G107" s="6">
        <v>8550000</v>
      </c>
    </row>
    <row r="108" spans="1:7">
      <c r="A108" s="1">
        <v>107</v>
      </c>
      <c r="B108" s="1" t="s">
        <v>1193</v>
      </c>
      <c r="C108" s="1" t="s">
        <v>1194</v>
      </c>
      <c r="D108" s="1" t="str">
        <f t="shared" si="1"/>
        <v>Ilyasova,Ersan</v>
      </c>
      <c r="E108" s="1" t="s">
        <v>47</v>
      </c>
      <c r="F108" s="1" t="s">
        <v>8</v>
      </c>
      <c r="G108" s="6">
        <v>8400000</v>
      </c>
    </row>
    <row r="109" spans="1:7">
      <c r="A109" s="1">
        <v>108</v>
      </c>
      <c r="B109" s="1" t="s">
        <v>478</v>
      </c>
      <c r="C109" s="1" t="s">
        <v>654</v>
      </c>
      <c r="D109" s="1" t="str">
        <f t="shared" si="1"/>
        <v>Powell,Dwight</v>
      </c>
      <c r="E109" s="1" t="s">
        <v>47</v>
      </c>
      <c r="F109" s="1" t="s">
        <v>26</v>
      </c>
      <c r="G109" s="6">
        <v>8375000</v>
      </c>
    </row>
    <row r="110" spans="1:7">
      <c r="A110" s="1">
        <v>109</v>
      </c>
      <c r="B110" s="1" t="s">
        <v>660</v>
      </c>
      <c r="C110" s="1" t="s">
        <v>661</v>
      </c>
      <c r="D110" s="1" t="str">
        <f t="shared" si="1"/>
        <v>Bradley,Avery</v>
      </c>
      <c r="E110" s="1" t="s">
        <v>56</v>
      </c>
      <c r="F110" s="1" t="s">
        <v>21</v>
      </c>
      <c r="G110" s="6">
        <v>8269663</v>
      </c>
    </row>
    <row r="111" spans="1:7">
      <c r="A111" s="1">
        <v>110</v>
      </c>
      <c r="B111" s="1" t="s">
        <v>669</v>
      </c>
      <c r="C111" s="1" t="s">
        <v>670</v>
      </c>
      <c r="D111" s="1" t="str">
        <f t="shared" si="1"/>
        <v>Moore,E'Twaun</v>
      </c>
      <c r="E111" s="1" t="s">
        <v>544</v>
      </c>
      <c r="F111" s="1" t="s">
        <v>10</v>
      </c>
      <c r="G111" s="6">
        <v>8081363</v>
      </c>
    </row>
    <row r="112" spans="1:7">
      <c r="A112" s="1">
        <v>111</v>
      </c>
      <c r="B112" s="1" t="s">
        <v>696</v>
      </c>
      <c r="C112" s="1" t="s">
        <v>697</v>
      </c>
      <c r="D112" s="1" t="str">
        <f t="shared" si="1"/>
        <v>Arthur,Darrell</v>
      </c>
      <c r="E112" s="1" t="s">
        <v>453</v>
      </c>
      <c r="F112" s="1" t="s">
        <v>13</v>
      </c>
      <c r="G112" s="6">
        <v>8070175</v>
      </c>
    </row>
    <row r="113" spans="1:7">
      <c r="A113" s="1">
        <v>112</v>
      </c>
      <c r="B113" s="1" t="s">
        <v>672</v>
      </c>
      <c r="C113" s="1" t="s">
        <v>673</v>
      </c>
      <c r="D113" s="1" t="str">
        <f t="shared" si="1"/>
        <v>Koufos,Kosta</v>
      </c>
      <c r="E113" s="1" t="s">
        <v>61</v>
      </c>
      <c r="F113" s="1" t="s">
        <v>0</v>
      </c>
      <c r="G113" s="6">
        <v>8046500</v>
      </c>
    </row>
    <row r="114" spans="1:7">
      <c r="A114" s="1">
        <v>113</v>
      </c>
      <c r="B114" s="1" t="s">
        <v>515</v>
      </c>
      <c r="C114" s="1" t="s">
        <v>516</v>
      </c>
      <c r="D114" s="1" t="str">
        <f t="shared" si="1"/>
        <v>Hill,George</v>
      </c>
      <c r="E114" s="1" t="s">
        <v>86</v>
      </c>
      <c r="F114" s="1" t="s">
        <v>3</v>
      </c>
      <c r="G114" s="6">
        <v>8000000</v>
      </c>
    </row>
    <row r="115" spans="1:7">
      <c r="A115" s="1">
        <v>114</v>
      </c>
      <c r="B115" s="1" t="s">
        <v>1195</v>
      </c>
      <c r="C115" s="1" t="s">
        <v>1196</v>
      </c>
      <c r="D115" s="1" t="str">
        <f t="shared" si="1"/>
        <v>Rodriguez,Sergio</v>
      </c>
      <c r="E115" s="1" t="s">
        <v>86</v>
      </c>
      <c r="F115" s="1" t="s">
        <v>4</v>
      </c>
      <c r="G115" s="6">
        <v>8000000</v>
      </c>
    </row>
    <row r="116" spans="1:7">
      <c r="A116" s="1">
        <v>115</v>
      </c>
      <c r="B116" s="1" t="s">
        <v>480</v>
      </c>
      <c r="C116" s="1" t="s">
        <v>843</v>
      </c>
      <c r="D116" s="1" t="str">
        <f t="shared" si="1"/>
        <v>Tolliver,Anthony</v>
      </c>
      <c r="E116" s="1" t="s">
        <v>47</v>
      </c>
      <c r="F116" s="1" t="s">
        <v>0</v>
      </c>
      <c r="G116" s="6">
        <v>8000000</v>
      </c>
    </row>
    <row r="117" spans="1:7">
      <c r="A117" s="1">
        <v>116</v>
      </c>
      <c r="B117" s="1" t="s">
        <v>509</v>
      </c>
      <c r="C117" s="1" t="s">
        <v>590</v>
      </c>
      <c r="D117" s="1" t="str">
        <f t="shared" si="1"/>
        <v>Zeller,Tyler</v>
      </c>
      <c r="E117" s="1" t="s">
        <v>61</v>
      </c>
      <c r="F117" s="1" t="s">
        <v>21</v>
      </c>
      <c r="G117" s="6">
        <v>8000000</v>
      </c>
    </row>
    <row r="118" spans="1:7">
      <c r="A118" s="1">
        <v>117</v>
      </c>
      <c r="B118" s="1" t="s">
        <v>698</v>
      </c>
      <c r="C118" s="1" t="s">
        <v>699</v>
      </c>
      <c r="D118" s="1" t="str">
        <f t="shared" si="1"/>
        <v>Ariza,Trevor</v>
      </c>
      <c r="E118" s="1" t="s">
        <v>59</v>
      </c>
      <c r="F118" s="1" t="s">
        <v>1</v>
      </c>
      <c r="G118" s="6">
        <v>7806971</v>
      </c>
    </row>
    <row r="119" spans="1:7">
      <c r="A119" s="1">
        <v>118</v>
      </c>
      <c r="B119" s="1" t="s">
        <v>700</v>
      </c>
      <c r="C119" s="1" t="s">
        <v>701</v>
      </c>
      <c r="D119" s="1" t="str">
        <f t="shared" si="1"/>
        <v>Frye,Channing</v>
      </c>
      <c r="E119" s="1" t="s">
        <v>47</v>
      </c>
      <c r="F119" s="1" t="s">
        <v>17</v>
      </c>
      <c r="G119" s="6">
        <v>7806971</v>
      </c>
    </row>
    <row r="120" spans="1:7">
      <c r="A120" s="1">
        <v>119</v>
      </c>
      <c r="B120" s="1" t="s">
        <v>704</v>
      </c>
      <c r="C120" s="1" t="s">
        <v>705</v>
      </c>
      <c r="D120" s="1" t="str">
        <f t="shared" si="1"/>
        <v>Aminu,Al-Farouq</v>
      </c>
      <c r="E120" s="1" t="s">
        <v>47</v>
      </c>
      <c r="F120" s="1" t="s">
        <v>2</v>
      </c>
      <c r="G120" s="6">
        <v>7680965</v>
      </c>
    </row>
    <row r="121" spans="1:7">
      <c r="A121" s="1">
        <v>120</v>
      </c>
      <c r="B121" s="1" t="s">
        <v>706</v>
      </c>
      <c r="C121" s="1" t="s">
        <v>707</v>
      </c>
      <c r="D121" s="1" t="str">
        <f t="shared" si="1"/>
        <v>Aldrich,Cole</v>
      </c>
      <c r="E121" s="1" t="s">
        <v>61</v>
      </c>
      <c r="F121" s="1" t="s">
        <v>12</v>
      </c>
      <c r="G121" s="6">
        <v>7643979</v>
      </c>
    </row>
    <row r="122" spans="1:7">
      <c r="A122" s="1">
        <v>121</v>
      </c>
      <c r="B122" s="1" t="s">
        <v>688</v>
      </c>
      <c r="C122" s="1" t="s">
        <v>689</v>
      </c>
      <c r="D122" s="1" t="str">
        <f t="shared" si="1"/>
        <v>Brewer,Corey</v>
      </c>
      <c r="E122" s="1" t="s">
        <v>56</v>
      </c>
      <c r="F122" s="1" t="s">
        <v>16</v>
      </c>
      <c r="G122" s="6">
        <v>7612172</v>
      </c>
    </row>
    <row r="123" spans="1:7">
      <c r="A123" s="1">
        <v>122</v>
      </c>
      <c r="B123" s="1" t="s">
        <v>662</v>
      </c>
      <c r="C123" s="1" t="s">
        <v>663</v>
      </c>
      <c r="D123" s="1" t="str">
        <f t="shared" si="1"/>
        <v>Morris,Markieff</v>
      </c>
      <c r="E123" s="1" t="s">
        <v>47</v>
      </c>
      <c r="F123" s="1" t="s">
        <v>7</v>
      </c>
      <c r="G123" s="6">
        <v>7400000</v>
      </c>
    </row>
    <row r="124" spans="1:7">
      <c r="A124" s="1">
        <v>123</v>
      </c>
      <c r="B124" s="1" t="s">
        <v>702</v>
      </c>
      <c r="C124" s="1" t="s">
        <v>703</v>
      </c>
      <c r="D124" s="1" t="str">
        <f t="shared" si="1"/>
        <v>Ezeli,Festus</v>
      </c>
      <c r="E124" s="1" t="s">
        <v>61</v>
      </c>
      <c r="F124" s="1" t="s">
        <v>2</v>
      </c>
      <c r="G124" s="6">
        <v>7400000</v>
      </c>
    </row>
    <row r="125" spans="1:7">
      <c r="A125" s="1">
        <v>124</v>
      </c>
      <c r="B125" s="1" t="s">
        <v>1197</v>
      </c>
      <c r="C125" s="1" t="s">
        <v>1198</v>
      </c>
      <c r="D125" s="1" t="str">
        <f t="shared" si="1"/>
        <v>Redick,JJ</v>
      </c>
      <c r="E125" s="1" t="s">
        <v>56</v>
      </c>
      <c r="F125" s="1" t="s">
        <v>424</v>
      </c>
      <c r="G125" s="6">
        <v>7377500</v>
      </c>
    </row>
    <row r="126" spans="1:7">
      <c r="A126" s="1">
        <v>125</v>
      </c>
      <c r="B126" s="1" t="s">
        <v>681</v>
      </c>
      <c r="C126" s="1" t="s">
        <v>682</v>
      </c>
      <c r="D126" s="1" t="str">
        <f t="shared" si="1"/>
        <v>Joseph,Cory</v>
      </c>
      <c r="E126" s="1" t="s">
        <v>86</v>
      </c>
      <c r="F126" s="1" t="s">
        <v>15</v>
      </c>
      <c r="G126" s="6">
        <v>7315000</v>
      </c>
    </row>
    <row r="127" spans="1:7">
      <c r="A127" s="1">
        <v>126</v>
      </c>
      <c r="B127" s="1" t="s">
        <v>708</v>
      </c>
      <c r="C127" s="1" t="s">
        <v>709</v>
      </c>
      <c r="D127" s="1" t="str">
        <f t="shared" si="1"/>
        <v>Augustin,D.J.</v>
      </c>
      <c r="E127" s="1" t="s">
        <v>86</v>
      </c>
      <c r="F127" s="1" t="s">
        <v>6</v>
      </c>
      <c r="G127" s="6">
        <v>7250000</v>
      </c>
    </row>
    <row r="128" spans="1:7">
      <c r="A128" s="1">
        <v>127</v>
      </c>
      <c r="B128" s="1" t="s">
        <v>716</v>
      </c>
      <c r="C128" s="1" t="s">
        <v>717</v>
      </c>
      <c r="D128" s="1" t="str">
        <f t="shared" si="1"/>
        <v>Marjanovic,Boban</v>
      </c>
      <c r="E128" s="1" t="s">
        <v>61</v>
      </c>
      <c r="F128" s="1" t="s">
        <v>20</v>
      </c>
      <c r="G128" s="6">
        <v>7000000</v>
      </c>
    </row>
    <row r="129" spans="1:7">
      <c r="A129" s="1">
        <v>128</v>
      </c>
      <c r="B129" s="1" t="s">
        <v>1064</v>
      </c>
      <c r="C129" s="1" t="s">
        <v>580</v>
      </c>
      <c r="D129" s="1" t="str">
        <f t="shared" si="1"/>
        <v>Williams,Lou</v>
      </c>
      <c r="E129" s="1" t="s">
        <v>56</v>
      </c>
      <c r="F129" s="1" t="s">
        <v>16</v>
      </c>
      <c r="G129" s="6">
        <v>7000000</v>
      </c>
    </row>
    <row r="130" spans="1:7">
      <c r="A130" s="1">
        <v>129</v>
      </c>
      <c r="B130" s="1" t="s">
        <v>693</v>
      </c>
      <c r="C130" s="1" t="s">
        <v>694</v>
      </c>
      <c r="D130" s="1" t="str">
        <f t="shared" si="1"/>
        <v>Diaw,Boris</v>
      </c>
      <c r="E130" s="1" t="s">
        <v>61</v>
      </c>
      <c r="F130" s="1" t="s">
        <v>3</v>
      </c>
      <c r="G130" s="6">
        <v>7000000</v>
      </c>
    </row>
    <row r="131" spans="1:7">
      <c r="A131" s="1">
        <v>130</v>
      </c>
      <c r="B131" s="1" t="s">
        <v>1199</v>
      </c>
      <c r="C131" s="1" t="s">
        <v>1200</v>
      </c>
      <c r="D131" s="1" t="str">
        <f t="shared" ref="D131:D194" si="2">CONCATENATE(C131,B131)</f>
        <v>Stuckey,Rodney</v>
      </c>
      <c r="E131" s="1" t="s">
        <v>86</v>
      </c>
      <c r="F131" s="1" t="s">
        <v>24</v>
      </c>
      <c r="G131" s="6">
        <v>7000000</v>
      </c>
    </row>
    <row r="132" spans="1:7">
      <c r="A132" s="1">
        <v>131</v>
      </c>
      <c r="B132" s="1" t="s">
        <v>728</v>
      </c>
      <c r="C132" s="1" t="s">
        <v>481</v>
      </c>
      <c r="D132" s="1" t="str">
        <f t="shared" si="2"/>
        <v>Davis,Ed</v>
      </c>
      <c r="E132" s="1" t="s">
        <v>47</v>
      </c>
      <c r="F132" s="1" t="s">
        <v>2</v>
      </c>
      <c r="G132" s="6">
        <v>6666667</v>
      </c>
    </row>
    <row r="133" spans="1:7">
      <c r="A133" s="1">
        <v>132</v>
      </c>
      <c r="B133" s="1" t="s">
        <v>731</v>
      </c>
      <c r="C133" s="1" t="s">
        <v>713</v>
      </c>
      <c r="D133" s="1" t="str">
        <f t="shared" si="2"/>
        <v>Thomas,Isaiah</v>
      </c>
      <c r="E133" s="1" t="s">
        <v>86</v>
      </c>
      <c r="F133" s="1" t="s">
        <v>21</v>
      </c>
      <c r="G133" s="6">
        <v>6587132</v>
      </c>
    </row>
    <row r="134" spans="1:7">
      <c r="A134" s="1">
        <v>133</v>
      </c>
      <c r="B134" s="1" t="s">
        <v>500</v>
      </c>
      <c r="C134" s="1" t="s">
        <v>501</v>
      </c>
      <c r="D134" s="1" t="str">
        <f t="shared" si="2"/>
        <v>Oladipo,Victor</v>
      </c>
      <c r="E134" s="1" t="s">
        <v>56</v>
      </c>
      <c r="F134" s="1" t="s">
        <v>8</v>
      </c>
      <c r="G134" s="6">
        <v>6552961</v>
      </c>
    </row>
    <row r="135" spans="1:7">
      <c r="A135" s="1">
        <v>134</v>
      </c>
      <c r="B135" s="1" t="s">
        <v>827</v>
      </c>
      <c r="C135" s="1" t="s">
        <v>828</v>
      </c>
      <c r="D135" s="1" t="str">
        <f t="shared" si="2"/>
        <v>Meeks,Jodie</v>
      </c>
      <c r="E135" s="1" t="s">
        <v>56</v>
      </c>
      <c r="F135" s="1" t="s">
        <v>6</v>
      </c>
      <c r="G135" s="6">
        <v>6540000</v>
      </c>
    </row>
    <row r="136" spans="1:7">
      <c r="A136" s="1">
        <v>135</v>
      </c>
      <c r="B136" s="1" t="s">
        <v>606</v>
      </c>
      <c r="C136" s="1" t="s">
        <v>695</v>
      </c>
      <c r="D136" s="1" t="str">
        <f t="shared" si="2"/>
        <v>Lamb,Jeremy</v>
      </c>
      <c r="E136" s="1" t="s">
        <v>56</v>
      </c>
      <c r="F136" s="1" t="s">
        <v>25</v>
      </c>
      <c r="G136" s="6">
        <v>6511628</v>
      </c>
    </row>
    <row r="137" spans="1:7">
      <c r="A137" s="1">
        <v>136</v>
      </c>
      <c r="B137" s="1" t="s">
        <v>722</v>
      </c>
      <c r="C137" s="1" t="s">
        <v>723</v>
      </c>
      <c r="D137" s="1" t="str">
        <f t="shared" si="2"/>
        <v>Landry,Carl</v>
      </c>
      <c r="E137" s="1" t="s">
        <v>47</v>
      </c>
      <c r="F137" s="1" t="s">
        <v>4</v>
      </c>
      <c r="G137" s="6">
        <v>6500000</v>
      </c>
    </row>
    <row r="138" spans="1:7">
      <c r="A138" s="1">
        <v>137</v>
      </c>
      <c r="B138" s="1" t="s">
        <v>1201</v>
      </c>
      <c r="C138" s="1" t="s">
        <v>1202</v>
      </c>
      <c r="D138" s="1" t="str">
        <f t="shared" si="2"/>
        <v>Baynes,Aron</v>
      </c>
      <c r="E138" s="1" t="s">
        <v>61</v>
      </c>
      <c r="F138" s="1" t="s">
        <v>20</v>
      </c>
      <c r="G138" s="6">
        <v>6500000</v>
      </c>
    </row>
    <row r="139" spans="1:7">
      <c r="A139" s="1">
        <v>138</v>
      </c>
      <c r="B139" s="1" t="s">
        <v>542</v>
      </c>
      <c r="C139" s="1" t="s">
        <v>726</v>
      </c>
      <c r="D139" s="1" t="str">
        <f t="shared" si="2"/>
        <v>Duncan,Tim</v>
      </c>
      <c r="E139" s="1" t="s">
        <v>61</v>
      </c>
      <c r="F139" s="1" t="s">
        <v>11</v>
      </c>
      <c r="G139" s="6">
        <v>6393750</v>
      </c>
    </row>
    <row r="140" spans="1:7">
      <c r="A140" s="1">
        <v>139</v>
      </c>
      <c r="B140" s="1" t="s">
        <v>734</v>
      </c>
      <c r="C140" s="1" t="s">
        <v>735</v>
      </c>
      <c r="D140" s="1" t="str">
        <f t="shared" si="2"/>
        <v>Hawes,Spencer</v>
      </c>
      <c r="E140" s="1" t="s">
        <v>47</v>
      </c>
      <c r="F140" s="1" t="s">
        <v>25</v>
      </c>
      <c r="G140" s="6">
        <v>6348759</v>
      </c>
    </row>
    <row r="141" spans="1:7">
      <c r="A141" s="1">
        <v>140</v>
      </c>
      <c r="B141" s="1" t="s">
        <v>1203</v>
      </c>
      <c r="C141" s="1" t="s">
        <v>1204</v>
      </c>
      <c r="D141" s="1" t="str">
        <f t="shared" si="2"/>
        <v>Belinelli,Marco</v>
      </c>
      <c r="E141" s="1" t="s">
        <v>56</v>
      </c>
      <c r="F141" s="1" t="s">
        <v>25</v>
      </c>
      <c r="G141" s="6">
        <v>6333333</v>
      </c>
    </row>
    <row r="142" spans="1:7">
      <c r="A142" s="1">
        <v>141</v>
      </c>
      <c r="B142" s="1" t="s">
        <v>720</v>
      </c>
      <c r="C142" s="1" t="s">
        <v>721</v>
      </c>
      <c r="D142" s="1" t="str">
        <f t="shared" si="2"/>
        <v>Crowder,Jae</v>
      </c>
      <c r="E142" s="1" t="s">
        <v>47</v>
      </c>
      <c r="F142" s="1" t="s">
        <v>21</v>
      </c>
      <c r="G142" s="6">
        <v>6286408</v>
      </c>
    </row>
    <row r="143" spans="1:7">
      <c r="A143" s="1">
        <v>142</v>
      </c>
      <c r="B143" s="1" t="s">
        <v>712</v>
      </c>
      <c r="C143" s="1" t="s">
        <v>713</v>
      </c>
      <c r="D143" s="1" t="str">
        <f t="shared" si="2"/>
        <v>Thomas,Lance</v>
      </c>
      <c r="E143" s="1" t="s">
        <v>59</v>
      </c>
      <c r="F143" s="1" t="s">
        <v>18</v>
      </c>
      <c r="G143" s="6">
        <v>6191000</v>
      </c>
    </row>
    <row r="144" spans="1:7">
      <c r="A144" s="1">
        <v>143</v>
      </c>
      <c r="B144" s="1" t="s">
        <v>846</v>
      </c>
      <c r="C144" s="1" t="s">
        <v>847</v>
      </c>
      <c r="D144" s="1" t="str">
        <f t="shared" si="2"/>
        <v>Black,Tarik</v>
      </c>
      <c r="E144" s="1" t="s">
        <v>61</v>
      </c>
      <c r="F144" s="1" t="s">
        <v>16</v>
      </c>
      <c r="G144" s="6">
        <v>6191000</v>
      </c>
    </row>
    <row r="145" spans="1:7">
      <c r="A145" s="1">
        <v>144</v>
      </c>
      <c r="B145" s="1" t="s">
        <v>690</v>
      </c>
      <c r="C145" s="1" t="s">
        <v>727</v>
      </c>
      <c r="D145" s="1" t="str">
        <f t="shared" si="2"/>
        <v>Nicholson,Andrew</v>
      </c>
      <c r="E145" s="1" t="s">
        <v>47</v>
      </c>
      <c r="F145" s="1" t="s">
        <v>7</v>
      </c>
      <c r="G145" s="6">
        <v>6088993</v>
      </c>
    </row>
    <row r="146" spans="1:7">
      <c r="A146" s="1">
        <v>145</v>
      </c>
      <c r="B146" s="1" t="s">
        <v>750</v>
      </c>
      <c r="C146" s="1" t="s">
        <v>758</v>
      </c>
      <c r="D146" s="1" t="str">
        <f t="shared" si="2"/>
        <v>Patterson,Patrick</v>
      </c>
      <c r="E146" s="1" t="s">
        <v>47</v>
      </c>
      <c r="F146" s="1" t="s">
        <v>15</v>
      </c>
      <c r="G146" s="6">
        <v>6050000</v>
      </c>
    </row>
    <row r="147" spans="1:7">
      <c r="A147" s="1">
        <v>146</v>
      </c>
      <c r="B147" s="1" t="s">
        <v>690</v>
      </c>
      <c r="C147" s="1" t="s">
        <v>691</v>
      </c>
      <c r="D147" s="1" t="str">
        <f t="shared" si="2"/>
        <v>Wiggins,Andrew</v>
      </c>
      <c r="E147" s="1" t="s">
        <v>59</v>
      </c>
      <c r="F147" s="1" t="s">
        <v>12</v>
      </c>
      <c r="G147" s="6">
        <v>6006600</v>
      </c>
    </row>
    <row r="148" spans="1:7">
      <c r="A148" s="1">
        <v>147</v>
      </c>
      <c r="B148" s="1" t="s">
        <v>1205</v>
      </c>
      <c r="C148" s="1" t="s">
        <v>1206</v>
      </c>
      <c r="D148" s="1" t="str">
        <f t="shared" si="2"/>
        <v>Sessions,Ramon</v>
      </c>
      <c r="E148" s="1" t="s">
        <v>544</v>
      </c>
      <c r="F148" s="1" t="s">
        <v>25</v>
      </c>
      <c r="G148" s="6">
        <v>6000000</v>
      </c>
    </row>
    <row r="149" spans="1:7">
      <c r="A149" s="1">
        <v>148</v>
      </c>
      <c r="B149" s="1" t="s">
        <v>750</v>
      </c>
      <c r="C149" s="1" t="s">
        <v>751</v>
      </c>
      <c r="D149" s="1" t="str">
        <f t="shared" si="2"/>
        <v>Beverley,Patrick</v>
      </c>
      <c r="E149" s="1" t="s">
        <v>86</v>
      </c>
      <c r="F149" s="1" t="s">
        <v>1</v>
      </c>
      <c r="G149" s="6">
        <v>6000000</v>
      </c>
    </row>
    <row r="150" spans="1:7">
      <c r="A150" s="1">
        <v>149</v>
      </c>
      <c r="B150" s="1" t="s">
        <v>1207</v>
      </c>
      <c r="C150" s="1" t="s">
        <v>1208</v>
      </c>
      <c r="D150" s="1" t="str">
        <f t="shared" si="2"/>
        <v>Ellington,Wayne</v>
      </c>
      <c r="E150" s="1" t="s">
        <v>56</v>
      </c>
      <c r="F150" s="1" t="s">
        <v>14</v>
      </c>
      <c r="G150" s="6">
        <v>6000000</v>
      </c>
    </row>
    <row r="151" spans="1:7">
      <c r="A151" s="1">
        <v>150</v>
      </c>
      <c r="B151" s="1" t="s">
        <v>741</v>
      </c>
      <c r="C151" s="1" t="s">
        <v>571</v>
      </c>
      <c r="D151" s="1" t="str">
        <f t="shared" si="2"/>
        <v>Smith,Ish</v>
      </c>
      <c r="E151" s="1" t="s">
        <v>86</v>
      </c>
      <c r="F151" s="1" t="s">
        <v>20</v>
      </c>
      <c r="G151" s="6">
        <v>6000000</v>
      </c>
    </row>
    <row r="152" spans="1:7">
      <c r="A152" s="1">
        <v>151</v>
      </c>
      <c r="B152" s="1" t="s">
        <v>742</v>
      </c>
      <c r="C152" s="1" t="s">
        <v>743</v>
      </c>
      <c r="D152" s="1" t="str">
        <f t="shared" si="2"/>
        <v>Abrines,Alex</v>
      </c>
      <c r="E152" s="1" t="s">
        <v>544</v>
      </c>
      <c r="F152" s="1" t="s">
        <v>8</v>
      </c>
      <c r="G152" s="6">
        <v>5994764</v>
      </c>
    </row>
    <row r="153" spans="1:7">
      <c r="A153" s="1">
        <v>152</v>
      </c>
      <c r="B153" s="1" t="s">
        <v>732</v>
      </c>
      <c r="C153" s="1" t="s">
        <v>733</v>
      </c>
      <c r="D153" s="1" t="str">
        <f t="shared" si="2"/>
        <v>Towns,Karl-Anthony</v>
      </c>
      <c r="E153" s="1" t="s">
        <v>61</v>
      </c>
      <c r="F153" s="1" t="s">
        <v>12</v>
      </c>
      <c r="G153" s="6">
        <v>5960160</v>
      </c>
    </row>
    <row r="154" spans="1:7">
      <c r="A154" s="1">
        <v>153</v>
      </c>
      <c r="B154" s="1" t="s">
        <v>724</v>
      </c>
      <c r="C154" s="1" t="s">
        <v>725</v>
      </c>
      <c r="D154" s="1" t="str">
        <f t="shared" si="2"/>
        <v>Simmons,Ben</v>
      </c>
      <c r="E154" s="1" t="s">
        <v>86</v>
      </c>
      <c r="F154" s="1" t="s">
        <v>4</v>
      </c>
      <c r="G154" s="6">
        <v>5903160</v>
      </c>
    </row>
    <row r="155" spans="1:7">
      <c r="A155" s="1">
        <v>154</v>
      </c>
      <c r="B155" s="1" t="s">
        <v>456</v>
      </c>
      <c r="C155" s="1" t="s">
        <v>457</v>
      </c>
      <c r="D155" s="1" t="str">
        <f t="shared" si="2"/>
        <v>PorterOtto</v>
      </c>
      <c r="E155" s="1" t="s">
        <v>59</v>
      </c>
      <c r="F155" s="1" t="s">
        <v>7</v>
      </c>
      <c r="G155" s="6">
        <v>5893981</v>
      </c>
    </row>
    <row r="156" spans="1:7">
      <c r="A156" s="1">
        <v>155</v>
      </c>
      <c r="B156" s="1" t="s">
        <v>600</v>
      </c>
      <c r="C156" s="1" t="s">
        <v>608</v>
      </c>
      <c r="D156" s="1" t="str">
        <f t="shared" si="2"/>
        <v>Mirotic,Nikola</v>
      </c>
      <c r="E156" s="1" t="s">
        <v>47</v>
      </c>
      <c r="F156" s="1" t="s">
        <v>19</v>
      </c>
      <c r="G156" s="6">
        <v>5782450</v>
      </c>
    </row>
    <row r="157" spans="1:7">
      <c r="A157" s="1">
        <v>156</v>
      </c>
      <c r="B157" s="1" t="s">
        <v>684</v>
      </c>
      <c r="C157" s="1" t="s">
        <v>685</v>
      </c>
      <c r="D157" s="1" t="str">
        <f t="shared" si="2"/>
        <v>Livingston,Shaun</v>
      </c>
      <c r="E157" s="1" t="s">
        <v>86</v>
      </c>
      <c r="F157" s="1" t="s">
        <v>23</v>
      </c>
      <c r="G157" s="6">
        <v>5782450</v>
      </c>
    </row>
    <row r="158" spans="1:7">
      <c r="A158" s="1">
        <v>157</v>
      </c>
      <c r="B158" s="1" t="s">
        <v>655</v>
      </c>
      <c r="C158" s="1" t="s">
        <v>736</v>
      </c>
      <c r="D158" s="1" t="str">
        <f t="shared" si="2"/>
        <v>McRoberts,Josh</v>
      </c>
      <c r="E158" s="1" t="s">
        <v>47</v>
      </c>
      <c r="F158" s="1" t="s">
        <v>14</v>
      </c>
      <c r="G158" s="6">
        <v>5782450</v>
      </c>
    </row>
    <row r="159" spans="1:7">
      <c r="A159" s="1">
        <v>158</v>
      </c>
      <c r="B159" s="1" t="s">
        <v>1119</v>
      </c>
      <c r="C159" s="1" t="s">
        <v>887</v>
      </c>
      <c r="D159" s="1" t="str">
        <f t="shared" si="2"/>
        <v>Wright,Brandan</v>
      </c>
      <c r="E159" s="1" t="s">
        <v>453</v>
      </c>
      <c r="F159" s="1" t="s">
        <v>9</v>
      </c>
      <c r="G159" s="6">
        <v>5709880</v>
      </c>
    </row>
    <row r="160" spans="1:7">
      <c r="A160" s="1">
        <v>159</v>
      </c>
      <c r="B160" s="1" t="s">
        <v>533</v>
      </c>
      <c r="C160" s="1" t="s">
        <v>510</v>
      </c>
      <c r="D160" s="1" t="str">
        <f t="shared" si="2"/>
        <v>Johnson,Wesley</v>
      </c>
      <c r="E160" s="1" t="s">
        <v>59</v>
      </c>
      <c r="F160" s="1" t="s">
        <v>424</v>
      </c>
      <c r="G160" s="6">
        <v>5628000</v>
      </c>
    </row>
    <row r="161" spans="1:7">
      <c r="A161" s="1">
        <v>160</v>
      </c>
      <c r="B161" s="1" t="s">
        <v>646</v>
      </c>
      <c r="C161" s="1" t="s">
        <v>748</v>
      </c>
      <c r="D161" s="1" t="str">
        <f t="shared" si="2"/>
        <v>Sullinger,Jared</v>
      </c>
      <c r="E161" s="1" t="s">
        <v>61</v>
      </c>
      <c r="F161" s="1" t="s">
        <v>15</v>
      </c>
      <c r="G161" s="6">
        <v>5628000</v>
      </c>
    </row>
    <row r="162" spans="1:7">
      <c r="A162" s="1">
        <v>161</v>
      </c>
      <c r="B162" s="1" t="s">
        <v>509</v>
      </c>
      <c r="C162" s="1" t="s">
        <v>510</v>
      </c>
      <c r="D162" s="1" t="str">
        <f t="shared" si="2"/>
        <v>Johnson,Tyler</v>
      </c>
      <c r="E162" s="1" t="s">
        <v>56</v>
      </c>
      <c r="F162" s="1" t="s">
        <v>14</v>
      </c>
      <c r="G162" s="6">
        <v>5628000</v>
      </c>
    </row>
    <row r="163" spans="1:7">
      <c r="A163" s="1">
        <v>162</v>
      </c>
      <c r="B163" s="1" t="s">
        <v>563</v>
      </c>
      <c r="C163" s="1" t="s">
        <v>931</v>
      </c>
      <c r="D163" s="1" t="str">
        <f t="shared" si="2"/>
        <v>Allen,Tony</v>
      </c>
      <c r="E163" s="1" t="s">
        <v>56</v>
      </c>
      <c r="F163" s="1" t="s">
        <v>9</v>
      </c>
      <c r="G163" s="6">
        <v>5505618</v>
      </c>
    </row>
    <row r="164" spans="1:7">
      <c r="A164" s="1">
        <v>163</v>
      </c>
      <c r="B164" s="1" t="s">
        <v>754</v>
      </c>
      <c r="C164" s="1" t="s">
        <v>755</v>
      </c>
      <c r="D164" s="1" t="str">
        <f t="shared" si="2"/>
        <v>Scola,Luis</v>
      </c>
      <c r="E164" s="1" t="s">
        <v>453</v>
      </c>
      <c r="F164" s="1" t="s">
        <v>22</v>
      </c>
      <c r="G164" s="6">
        <v>5500000</v>
      </c>
    </row>
    <row r="165" spans="1:7">
      <c r="A165" s="1">
        <v>164</v>
      </c>
      <c r="B165" s="1" t="s">
        <v>759</v>
      </c>
      <c r="C165" s="1" t="s">
        <v>586</v>
      </c>
      <c r="D165" s="1" t="str">
        <f t="shared" si="2"/>
        <v>Young,Nick</v>
      </c>
      <c r="E165" s="1" t="s">
        <v>544</v>
      </c>
      <c r="F165" s="1" t="s">
        <v>16</v>
      </c>
      <c r="G165" s="6">
        <v>5443918</v>
      </c>
    </row>
    <row r="166" spans="1:7">
      <c r="A166" s="1">
        <v>165</v>
      </c>
      <c r="B166" s="1" t="s">
        <v>1209</v>
      </c>
      <c r="C166" s="1" t="s">
        <v>564</v>
      </c>
      <c r="D166" s="1" t="str">
        <f t="shared" si="2"/>
        <v>Parker,Jabari</v>
      </c>
      <c r="E166" s="1" t="s">
        <v>47</v>
      </c>
      <c r="F166" s="1" t="s">
        <v>5</v>
      </c>
      <c r="G166" s="6">
        <v>5374320</v>
      </c>
    </row>
    <row r="167" spans="1:7">
      <c r="A167" s="1">
        <v>166</v>
      </c>
      <c r="B167" s="1" t="s">
        <v>714</v>
      </c>
      <c r="C167" s="1" t="s">
        <v>715</v>
      </c>
      <c r="D167" s="1" t="str">
        <f t="shared" si="2"/>
        <v>Russell,D'Angelo</v>
      </c>
      <c r="E167" s="1" t="s">
        <v>86</v>
      </c>
      <c r="F167" s="1" t="s">
        <v>16</v>
      </c>
      <c r="G167" s="6">
        <v>5332800</v>
      </c>
    </row>
    <row r="168" spans="1:7">
      <c r="A168" s="1">
        <v>167</v>
      </c>
      <c r="B168" s="1" t="s">
        <v>589</v>
      </c>
      <c r="C168" s="1" t="s">
        <v>590</v>
      </c>
      <c r="D168" s="1" t="str">
        <f t="shared" si="2"/>
        <v>Zeller,Cody</v>
      </c>
      <c r="E168" s="1" t="s">
        <v>61</v>
      </c>
      <c r="F168" s="1" t="s">
        <v>25</v>
      </c>
      <c r="G168" s="6">
        <v>5318313</v>
      </c>
    </row>
    <row r="169" spans="1:7">
      <c r="A169" s="1">
        <v>168</v>
      </c>
      <c r="B169" s="1" t="s">
        <v>686</v>
      </c>
      <c r="C169" s="1" t="s">
        <v>687</v>
      </c>
      <c r="D169" s="1" t="str">
        <f t="shared" si="2"/>
        <v>Tucker,PJ</v>
      </c>
      <c r="E169" s="1" t="s">
        <v>59</v>
      </c>
      <c r="F169" s="1" t="s">
        <v>15</v>
      </c>
      <c r="G169" s="6">
        <v>5300000</v>
      </c>
    </row>
    <row r="170" spans="1:7">
      <c r="A170" s="1">
        <v>169</v>
      </c>
      <c r="B170" s="1" t="s">
        <v>587</v>
      </c>
      <c r="C170" s="1" t="s">
        <v>749</v>
      </c>
      <c r="D170" s="1" t="str">
        <f t="shared" si="2"/>
        <v>Ingram,Brandon</v>
      </c>
      <c r="E170" s="1" t="s">
        <v>59</v>
      </c>
      <c r="F170" s="1" t="s">
        <v>16</v>
      </c>
      <c r="G170" s="6">
        <v>5281680</v>
      </c>
    </row>
    <row r="171" spans="1:7">
      <c r="A171" s="1">
        <v>170</v>
      </c>
      <c r="B171" s="1" t="s">
        <v>437</v>
      </c>
      <c r="C171" s="1" t="s">
        <v>692</v>
      </c>
      <c r="D171" s="1" t="str">
        <f t="shared" si="2"/>
        <v>Korver,Kyle</v>
      </c>
      <c r="E171" s="1" t="s">
        <v>56</v>
      </c>
      <c r="F171" s="1" t="s">
        <v>17</v>
      </c>
      <c r="G171" s="6">
        <v>5239437</v>
      </c>
    </row>
    <row r="172" spans="1:7">
      <c r="A172" s="1">
        <v>171</v>
      </c>
      <c r="B172" s="1" t="s">
        <v>1210</v>
      </c>
      <c r="C172" s="1" t="s">
        <v>991</v>
      </c>
      <c r="D172" s="1" t="str">
        <f t="shared" si="2"/>
        <v>Collison,Darren</v>
      </c>
      <c r="E172" s="1" t="s">
        <v>86</v>
      </c>
      <c r="F172" s="1" t="s">
        <v>0</v>
      </c>
      <c r="G172" s="6">
        <v>5229454</v>
      </c>
    </row>
    <row r="173" spans="1:7">
      <c r="A173" s="1">
        <v>172</v>
      </c>
      <c r="B173" s="1" t="s">
        <v>718</v>
      </c>
      <c r="C173" s="1" t="s">
        <v>719</v>
      </c>
      <c r="D173" s="1" t="str">
        <f t="shared" si="2"/>
        <v>Galloway,Langston</v>
      </c>
      <c r="E173" s="1" t="s">
        <v>56</v>
      </c>
      <c r="F173" s="1" t="s">
        <v>0</v>
      </c>
      <c r="G173" s="6">
        <v>5200000</v>
      </c>
    </row>
    <row r="174" spans="1:7">
      <c r="A174" s="1">
        <v>173</v>
      </c>
      <c r="B174" s="1" t="s">
        <v>587</v>
      </c>
      <c r="C174" s="1" t="s">
        <v>919</v>
      </c>
      <c r="D174" s="1" t="str">
        <f t="shared" si="2"/>
        <v>Jennings,Brandon</v>
      </c>
      <c r="E174" s="1" t="s">
        <v>544</v>
      </c>
      <c r="F174" s="1" t="s">
        <v>7</v>
      </c>
      <c r="G174" s="6">
        <v>5000000</v>
      </c>
    </row>
    <row r="175" spans="1:7">
      <c r="A175" s="1">
        <v>174</v>
      </c>
      <c r="B175" s="1" t="s">
        <v>554</v>
      </c>
      <c r="C175" s="1" t="s">
        <v>804</v>
      </c>
      <c r="D175" s="1" t="str">
        <f t="shared" si="2"/>
        <v>Jerebko,Jonas</v>
      </c>
      <c r="E175" s="1" t="s">
        <v>47</v>
      </c>
      <c r="F175" s="1" t="s">
        <v>21</v>
      </c>
      <c r="G175" s="6">
        <v>5000000</v>
      </c>
    </row>
    <row r="176" spans="1:7">
      <c r="A176" s="1">
        <v>175</v>
      </c>
      <c r="B176" s="1" t="s">
        <v>760</v>
      </c>
      <c r="C176" s="1" t="s">
        <v>761</v>
      </c>
      <c r="D176" s="1" t="str">
        <f t="shared" si="2"/>
        <v>Watson,C.J.</v>
      </c>
      <c r="E176" s="1" t="s">
        <v>86</v>
      </c>
      <c r="F176" s="1" t="s">
        <v>6</v>
      </c>
      <c r="G176" s="6">
        <v>5000000</v>
      </c>
    </row>
    <row r="177" spans="1:7">
      <c r="A177" s="1">
        <v>176</v>
      </c>
      <c r="B177" s="1" t="s">
        <v>1211</v>
      </c>
      <c r="C177" s="1" t="s">
        <v>1212</v>
      </c>
      <c r="D177" s="1" t="str">
        <f t="shared" si="2"/>
        <v>Hibbert,Roy</v>
      </c>
      <c r="E177" s="1" t="s">
        <v>61</v>
      </c>
      <c r="F177" s="1" t="s">
        <v>25</v>
      </c>
      <c r="G177" s="6">
        <v>5000000</v>
      </c>
    </row>
    <row r="178" spans="1:7">
      <c r="A178" s="1">
        <v>177</v>
      </c>
      <c r="B178" s="1" t="s">
        <v>756</v>
      </c>
      <c r="C178" s="1" t="s">
        <v>571</v>
      </c>
      <c r="D178" s="1" t="str">
        <f t="shared" si="2"/>
        <v>Smith,Jason</v>
      </c>
      <c r="E178" s="1" t="s">
        <v>47</v>
      </c>
      <c r="F178" s="1" t="s">
        <v>7</v>
      </c>
      <c r="G178" s="6">
        <v>5000000</v>
      </c>
    </row>
    <row r="179" spans="1:7">
      <c r="A179" s="1">
        <v>178</v>
      </c>
      <c r="B179" s="1" t="s">
        <v>437</v>
      </c>
      <c r="C179" s="1" t="s">
        <v>775</v>
      </c>
      <c r="D179" s="1" t="str">
        <f t="shared" si="2"/>
        <v>Singler,Kyle</v>
      </c>
      <c r="E179" s="1" t="s">
        <v>453</v>
      </c>
      <c r="F179" s="1" t="s">
        <v>8</v>
      </c>
      <c r="G179" s="6">
        <v>4837500</v>
      </c>
    </row>
    <row r="180" spans="1:7">
      <c r="A180" s="1">
        <v>179</v>
      </c>
      <c r="B180" s="1" t="s">
        <v>441</v>
      </c>
      <c r="C180" s="1" t="s">
        <v>774</v>
      </c>
      <c r="D180" s="1" t="str">
        <f t="shared" si="2"/>
        <v>Dunleavy,Mike</v>
      </c>
      <c r="E180" s="1" t="s">
        <v>56</v>
      </c>
      <c r="F180" s="1" t="s">
        <v>17</v>
      </c>
      <c r="G180" s="6">
        <v>4837500</v>
      </c>
    </row>
    <row r="181" spans="1:7">
      <c r="A181" s="1">
        <v>180</v>
      </c>
      <c r="B181" s="1" t="s">
        <v>466</v>
      </c>
      <c r="C181" s="1" t="s">
        <v>467</v>
      </c>
      <c r="D181" s="1" t="str">
        <f t="shared" si="2"/>
        <v>Embiid,Joel</v>
      </c>
      <c r="E181" s="1" t="s">
        <v>61</v>
      </c>
      <c r="F181" s="1" t="s">
        <v>4</v>
      </c>
      <c r="G181" s="6">
        <v>4826160</v>
      </c>
    </row>
    <row r="182" spans="1:7">
      <c r="A182" s="1">
        <v>181</v>
      </c>
      <c r="B182" s="1" t="s">
        <v>742</v>
      </c>
      <c r="C182" s="1" t="s">
        <v>796</v>
      </c>
      <c r="D182" s="1" t="str">
        <f t="shared" si="2"/>
        <v>Len,Alex</v>
      </c>
      <c r="E182" s="1" t="s">
        <v>61</v>
      </c>
      <c r="F182" s="1" t="s">
        <v>27</v>
      </c>
      <c r="G182" s="6">
        <v>4823621</v>
      </c>
    </row>
    <row r="183" spans="1:7">
      <c r="A183" s="1">
        <v>182</v>
      </c>
      <c r="B183" s="1" t="s">
        <v>1213</v>
      </c>
      <c r="C183" s="1" t="s">
        <v>1102</v>
      </c>
      <c r="D183" s="1" t="str">
        <f t="shared" si="2"/>
        <v>Okafor,Jahlil</v>
      </c>
      <c r="E183" s="1" t="s">
        <v>61</v>
      </c>
      <c r="F183" s="1" t="s">
        <v>4</v>
      </c>
      <c r="G183" s="6">
        <v>4788840</v>
      </c>
    </row>
    <row r="184" spans="1:7">
      <c r="A184" s="1">
        <v>183</v>
      </c>
      <c r="B184" s="1" t="s">
        <v>772</v>
      </c>
      <c r="C184" s="1" t="s">
        <v>773</v>
      </c>
      <c r="D184" s="1" t="str">
        <f t="shared" si="2"/>
        <v>Brown,Jaylen</v>
      </c>
      <c r="E184" s="1" t="s">
        <v>56</v>
      </c>
      <c r="F184" s="1" t="s">
        <v>21</v>
      </c>
      <c r="G184" s="6">
        <v>4743000</v>
      </c>
    </row>
    <row r="185" spans="1:7">
      <c r="A185" s="1">
        <v>184</v>
      </c>
      <c r="B185" s="1" t="s">
        <v>770</v>
      </c>
      <c r="C185" s="1" t="s">
        <v>771</v>
      </c>
      <c r="D185" s="1" t="str">
        <f t="shared" si="2"/>
        <v>Ajinca,Alexis</v>
      </c>
      <c r="E185" s="1" t="s">
        <v>61</v>
      </c>
      <c r="F185" s="1" t="s">
        <v>10</v>
      </c>
      <c r="G185" s="6">
        <v>4638203</v>
      </c>
    </row>
    <row r="186" spans="1:7">
      <c r="A186" s="1">
        <v>185</v>
      </c>
      <c r="B186" s="1" t="s">
        <v>765</v>
      </c>
      <c r="C186" s="1" t="s">
        <v>663</v>
      </c>
      <c r="D186" s="1" t="str">
        <f t="shared" si="2"/>
        <v>Morris,Marcus</v>
      </c>
      <c r="E186" s="1" t="s">
        <v>47</v>
      </c>
      <c r="F186" s="1" t="s">
        <v>20</v>
      </c>
      <c r="G186" s="6">
        <v>4625000</v>
      </c>
    </row>
    <row r="187" spans="1:7">
      <c r="A187" s="1">
        <v>186</v>
      </c>
      <c r="B187" s="1" t="s">
        <v>476</v>
      </c>
      <c r="C187" s="1" t="s">
        <v>683</v>
      </c>
      <c r="D187" s="1" t="str">
        <f t="shared" si="2"/>
        <v>Miles,CJ</v>
      </c>
      <c r="E187" s="1" t="s">
        <v>59</v>
      </c>
      <c r="F187" s="1" t="s">
        <v>24</v>
      </c>
      <c r="G187" s="6">
        <v>4583450</v>
      </c>
    </row>
    <row r="188" spans="1:7">
      <c r="A188" s="1">
        <v>187</v>
      </c>
      <c r="B188" s="1" t="s">
        <v>1214</v>
      </c>
      <c r="C188" s="1" t="s">
        <v>1215</v>
      </c>
      <c r="D188" s="1" t="str">
        <f t="shared" si="2"/>
        <v>Nelson,Jameer</v>
      </c>
      <c r="E188" s="1" t="s">
        <v>544</v>
      </c>
      <c r="F188" s="1" t="s">
        <v>13</v>
      </c>
      <c r="G188" s="6">
        <v>4540525</v>
      </c>
    </row>
    <row r="189" spans="1:7">
      <c r="A189" s="1">
        <v>188</v>
      </c>
      <c r="B189" s="1" t="s">
        <v>794</v>
      </c>
      <c r="C189" s="1" t="s">
        <v>795</v>
      </c>
      <c r="D189" s="1" t="str">
        <f t="shared" si="2"/>
        <v>Noel,Nerlens</v>
      </c>
      <c r="E189" s="1" t="s">
        <v>47</v>
      </c>
      <c r="F189" s="1" t="s">
        <v>4</v>
      </c>
      <c r="G189" s="6">
        <v>4384490</v>
      </c>
    </row>
    <row r="190" spans="1:7">
      <c r="A190" s="1">
        <v>189</v>
      </c>
      <c r="B190" s="1" t="s">
        <v>989</v>
      </c>
      <c r="C190" s="1" t="s">
        <v>595</v>
      </c>
      <c r="D190" s="1" t="str">
        <f t="shared" si="2"/>
        <v>Gordon,Aaron</v>
      </c>
      <c r="E190" s="1" t="s">
        <v>47</v>
      </c>
      <c r="F190" s="1" t="s">
        <v>6</v>
      </c>
      <c r="G190" s="6">
        <v>4351320</v>
      </c>
    </row>
    <row r="191" spans="1:7">
      <c r="A191" s="1">
        <v>190</v>
      </c>
      <c r="B191" s="1" t="s">
        <v>786</v>
      </c>
      <c r="C191" s="1" t="s">
        <v>787</v>
      </c>
      <c r="D191" s="1" t="str">
        <f t="shared" si="2"/>
        <v>Vasquez,Greivis</v>
      </c>
      <c r="E191" s="1" t="s">
        <v>86</v>
      </c>
      <c r="F191" s="1" t="s">
        <v>22</v>
      </c>
      <c r="G191" s="6">
        <v>4347826</v>
      </c>
    </row>
    <row r="192" spans="1:7">
      <c r="A192" s="1">
        <v>191</v>
      </c>
      <c r="B192" s="1" t="s">
        <v>744</v>
      </c>
      <c r="C192" s="1" t="s">
        <v>745</v>
      </c>
      <c r="D192" s="1" t="str">
        <f t="shared" si="2"/>
        <v>Porzingis,Kristaps</v>
      </c>
      <c r="E192" s="1" t="s">
        <v>47</v>
      </c>
      <c r="F192" s="1" t="s">
        <v>18</v>
      </c>
      <c r="G192" s="6">
        <v>4317720</v>
      </c>
    </row>
    <row r="193" spans="1:7">
      <c r="A193" s="1">
        <v>192</v>
      </c>
      <c r="B193" s="1" t="s">
        <v>782</v>
      </c>
      <c r="C193" s="1" t="s">
        <v>783</v>
      </c>
      <c r="D193" s="1" t="str">
        <f t="shared" si="2"/>
        <v>Bender,Dragan</v>
      </c>
      <c r="E193" s="1" t="s">
        <v>47</v>
      </c>
      <c r="F193" s="1" t="s">
        <v>27</v>
      </c>
      <c r="G193" s="6">
        <v>4276320</v>
      </c>
    </row>
    <row r="194" spans="1:7">
      <c r="A194" s="1">
        <v>193</v>
      </c>
      <c r="B194" s="1" t="s">
        <v>679</v>
      </c>
      <c r="C194" s="1" t="s">
        <v>680</v>
      </c>
      <c r="D194" s="1" t="str">
        <f t="shared" si="2"/>
        <v>Carter,Vince</v>
      </c>
      <c r="E194" s="1" t="s">
        <v>59</v>
      </c>
      <c r="F194" s="1" t="s">
        <v>9</v>
      </c>
      <c r="G194" s="6">
        <v>4264057</v>
      </c>
    </row>
    <row r="195" spans="1:7">
      <c r="A195" s="1">
        <v>194</v>
      </c>
      <c r="B195" s="1" t="s">
        <v>784</v>
      </c>
      <c r="C195" s="1" t="s">
        <v>557</v>
      </c>
      <c r="D195" s="1" t="str">
        <f t="shared" ref="D195:D258" si="3">CONCATENATE(C195,B195)</f>
        <v>Harris,Devin</v>
      </c>
      <c r="E195" s="1" t="s">
        <v>86</v>
      </c>
      <c r="F195" s="1" t="s">
        <v>26</v>
      </c>
      <c r="G195" s="6">
        <v>4227996</v>
      </c>
    </row>
    <row r="196" spans="1:7">
      <c r="A196" s="1">
        <v>195</v>
      </c>
      <c r="B196" s="1" t="s">
        <v>808</v>
      </c>
      <c r="C196" s="1" t="s">
        <v>809</v>
      </c>
      <c r="D196" s="1" t="str">
        <f t="shared" si="3"/>
        <v>Barea,J.J.</v>
      </c>
      <c r="E196" s="1" t="s">
        <v>86</v>
      </c>
      <c r="F196" s="1" t="s">
        <v>26</v>
      </c>
      <c r="G196" s="6">
        <v>4096950</v>
      </c>
    </row>
    <row r="197" spans="1:7">
      <c r="A197" s="1">
        <v>196</v>
      </c>
      <c r="B197" s="1" t="s">
        <v>724</v>
      </c>
      <c r="C197" s="1" t="s">
        <v>757</v>
      </c>
      <c r="D197" s="1" t="str">
        <f t="shared" si="3"/>
        <v>McLemore,Ben</v>
      </c>
      <c r="E197" s="1" t="s">
        <v>544</v>
      </c>
      <c r="F197" s="1" t="s">
        <v>0</v>
      </c>
      <c r="G197" s="6">
        <v>4008882</v>
      </c>
    </row>
    <row r="198" spans="1:7">
      <c r="A198" s="1">
        <v>197</v>
      </c>
      <c r="B198" s="1" t="s">
        <v>1216</v>
      </c>
      <c r="C198" s="1" t="s">
        <v>931</v>
      </c>
      <c r="D198" s="1" t="str">
        <f t="shared" si="3"/>
        <v>Allen,Lavoy</v>
      </c>
      <c r="E198" s="1" t="s">
        <v>453</v>
      </c>
      <c r="F198" s="1" t="s">
        <v>24</v>
      </c>
      <c r="G198" s="6">
        <v>4000000</v>
      </c>
    </row>
    <row r="199" spans="1:7">
      <c r="A199" s="1">
        <v>198</v>
      </c>
      <c r="B199" s="1" t="s">
        <v>792</v>
      </c>
      <c r="C199" s="1" t="s">
        <v>1217</v>
      </c>
      <c r="D199" s="1" t="str">
        <f t="shared" si="3"/>
        <v>Humphries,Kris</v>
      </c>
      <c r="E199" s="1" t="s">
        <v>47</v>
      </c>
      <c r="F199" s="1" t="s">
        <v>28</v>
      </c>
      <c r="G199" s="6">
        <v>4000000</v>
      </c>
    </row>
    <row r="200" spans="1:7">
      <c r="A200" s="1">
        <v>199</v>
      </c>
      <c r="B200" s="1" t="s">
        <v>801</v>
      </c>
      <c r="C200" s="1" t="s">
        <v>516</v>
      </c>
      <c r="D200" s="1" t="str">
        <f t="shared" si="3"/>
        <v>Hill,Jordan</v>
      </c>
      <c r="E200" s="1" t="s">
        <v>61</v>
      </c>
      <c r="F200" s="1" t="s">
        <v>12</v>
      </c>
      <c r="G200" s="6">
        <v>4000000</v>
      </c>
    </row>
    <row r="201" spans="1:7">
      <c r="A201" s="1">
        <v>200</v>
      </c>
      <c r="B201" s="1" t="s">
        <v>802</v>
      </c>
      <c r="C201" s="1" t="s">
        <v>803</v>
      </c>
      <c r="D201" s="1" t="str">
        <f t="shared" si="3"/>
        <v>Barbosa,Leandro</v>
      </c>
      <c r="E201" s="1" t="s">
        <v>544</v>
      </c>
      <c r="F201" s="1" t="s">
        <v>27</v>
      </c>
      <c r="G201" s="6">
        <v>4000000</v>
      </c>
    </row>
    <row r="202" spans="1:7">
      <c r="A202" s="1">
        <v>201</v>
      </c>
      <c r="B202" s="1" t="s">
        <v>712</v>
      </c>
      <c r="C202" s="1" t="s">
        <v>1218</v>
      </c>
      <c r="D202" s="1" t="str">
        <f t="shared" si="3"/>
        <v>Stephenson,Lance</v>
      </c>
      <c r="E202" s="1" t="s">
        <v>56</v>
      </c>
      <c r="F202" s="1" t="s">
        <v>12</v>
      </c>
      <c r="G202" s="6">
        <v>4000000</v>
      </c>
    </row>
    <row r="203" spans="1:7">
      <c r="A203" s="1">
        <v>202</v>
      </c>
      <c r="B203" s="1" t="s">
        <v>766</v>
      </c>
      <c r="C203" s="1" t="s">
        <v>767</v>
      </c>
      <c r="D203" s="1" t="str">
        <f t="shared" si="3"/>
        <v>Exum,Dante</v>
      </c>
      <c r="E203" s="1" t="s">
        <v>86</v>
      </c>
      <c r="F203" s="1" t="s">
        <v>3</v>
      </c>
      <c r="G203" s="6">
        <v>3940320</v>
      </c>
    </row>
    <row r="204" spans="1:7">
      <c r="A204" s="1">
        <v>203</v>
      </c>
      <c r="B204" s="1" t="s">
        <v>437</v>
      </c>
      <c r="C204" s="1" t="s">
        <v>1219</v>
      </c>
      <c r="D204" s="1" t="str">
        <f t="shared" si="3"/>
        <v>O'Quinn,Kyle</v>
      </c>
      <c r="E204" s="1" t="s">
        <v>61</v>
      </c>
      <c r="F204" s="1" t="s">
        <v>18</v>
      </c>
      <c r="G204" s="6">
        <v>3918750</v>
      </c>
    </row>
    <row r="205" spans="1:7">
      <c r="A205" s="1">
        <v>204</v>
      </c>
      <c r="B205" s="1" t="s">
        <v>996</v>
      </c>
      <c r="C205" s="1" t="s">
        <v>1220</v>
      </c>
      <c r="D205" s="1" t="str">
        <f t="shared" si="3"/>
        <v>Hezonja,Mario</v>
      </c>
      <c r="E205" s="1" t="s">
        <v>59</v>
      </c>
      <c r="F205" s="1" t="s">
        <v>6</v>
      </c>
      <c r="G205" s="6">
        <v>3909840</v>
      </c>
    </row>
    <row r="206" spans="1:7">
      <c r="A206" s="1">
        <v>205</v>
      </c>
      <c r="B206" s="1" t="s">
        <v>792</v>
      </c>
      <c r="C206" s="1" t="s">
        <v>793</v>
      </c>
      <c r="D206" s="1" t="str">
        <f t="shared" si="3"/>
        <v>Dunn,Kris</v>
      </c>
      <c r="E206" s="1" t="s">
        <v>86</v>
      </c>
      <c r="F206" s="1" t="s">
        <v>12</v>
      </c>
      <c r="G206" s="6">
        <v>3872520</v>
      </c>
    </row>
    <row r="207" spans="1:7">
      <c r="A207" s="1">
        <v>206</v>
      </c>
      <c r="B207" s="1" t="s">
        <v>752</v>
      </c>
      <c r="C207" s="1" t="s">
        <v>753</v>
      </c>
      <c r="D207" s="1" t="str">
        <f t="shared" si="3"/>
        <v>Sefolosha,Thabo</v>
      </c>
      <c r="E207" s="1" t="s">
        <v>59</v>
      </c>
      <c r="F207" s="1" t="s">
        <v>28</v>
      </c>
      <c r="G207" s="6">
        <v>3850000</v>
      </c>
    </row>
    <row r="208" spans="1:7">
      <c r="A208" s="1">
        <v>207</v>
      </c>
      <c r="B208" s="1" t="s">
        <v>805</v>
      </c>
      <c r="C208" s="1" t="s">
        <v>806</v>
      </c>
      <c r="D208" s="1" t="str">
        <f t="shared" si="3"/>
        <v>Bjelica,Nemanja</v>
      </c>
      <c r="E208" s="1" t="s">
        <v>47</v>
      </c>
      <c r="F208" s="1" t="s">
        <v>12</v>
      </c>
      <c r="G208" s="6">
        <v>3800000</v>
      </c>
    </row>
    <row r="209" spans="1:7">
      <c r="A209" s="1">
        <v>208</v>
      </c>
      <c r="B209" s="1" t="s">
        <v>759</v>
      </c>
      <c r="C209" s="1" t="s">
        <v>991</v>
      </c>
      <c r="D209" s="1" t="str">
        <f t="shared" si="3"/>
        <v>Collison,Nick</v>
      </c>
      <c r="E209" s="1" t="s">
        <v>453</v>
      </c>
      <c r="F209" s="1" t="s">
        <v>8</v>
      </c>
      <c r="G209" s="6">
        <v>3750000</v>
      </c>
    </row>
    <row r="210" spans="1:7">
      <c r="A210" s="1">
        <v>209</v>
      </c>
      <c r="B210" s="1" t="s">
        <v>635</v>
      </c>
      <c r="C210" s="1" t="s">
        <v>636</v>
      </c>
      <c r="D210" s="1" t="str">
        <f t="shared" si="3"/>
        <v>Bogdanovic,Bojan</v>
      </c>
      <c r="E210" s="1" t="s">
        <v>59</v>
      </c>
      <c r="F210" s="1" t="s">
        <v>7</v>
      </c>
      <c r="G210" s="6">
        <v>3730653</v>
      </c>
    </row>
    <row r="211" spans="1:7">
      <c r="A211" s="1">
        <v>210</v>
      </c>
      <c r="B211" s="1" t="s">
        <v>537</v>
      </c>
      <c r="C211" s="1" t="s">
        <v>538</v>
      </c>
      <c r="D211" s="1" t="str">
        <f t="shared" si="3"/>
        <v>Caldwell-Pope,Kentavious</v>
      </c>
      <c r="E211" s="1" t="s">
        <v>56</v>
      </c>
      <c r="F211" s="1" t="s">
        <v>20</v>
      </c>
      <c r="G211" s="6">
        <v>3678319</v>
      </c>
    </row>
    <row r="212" spans="1:7">
      <c r="A212" s="1">
        <v>211</v>
      </c>
      <c r="B212" s="1" t="s">
        <v>810</v>
      </c>
      <c r="C212" s="1" t="s">
        <v>811</v>
      </c>
      <c r="D212" s="1" t="str">
        <f t="shared" si="3"/>
        <v>Pondexter,Quincy</v>
      </c>
      <c r="E212" s="1" t="s">
        <v>59</v>
      </c>
      <c r="F212" s="1" t="s">
        <v>11</v>
      </c>
      <c r="G212" s="6">
        <v>3617978</v>
      </c>
    </row>
    <row r="213" spans="1:7">
      <c r="A213" s="1">
        <v>212</v>
      </c>
      <c r="B213" s="1" t="s">
        <v>630</v>
      </c>
      <c r="C213" s="1" t="s">
        <v>631</v>
      </c>
      <c r="D213" s="1" t="str">
        <f t="shared" si="3"/>
        <v>Mills,Patty</v>
      </c>
      <c r="E213" s="1" t="s">
        <v>86</v>
      </c>
      <c r="F213" s="1" t="s">
        <v>11</v>
      </c>
      <c r="G213" s="6">
        <v>3578948</v>
      </c>
    </row>
    <row r="214" spans="1:7">
      <c r="A214" s="1">
        <v>213</v>
      </c>
      <c r="B214" s="1" t="s">
        <v>765</v>
      </c>
      <c r="C214" s="1" t="s">
        <v>1221</v>
      </c>
      <c r="D214" s="1" t="str">
        <f t="shared" si="3"/>
        <v>Smart,Marcus</v>
      </c>
      <c r="E214" s="1" t="s">
        <v>86</v>
      </c>
      <c r="F214" s="1" t="s">
        <v>21</v>
      </c>
      <c r="G214" s="6">
        <v>3578880</v>
      </c>
    </row>
    <row r="215" spans="1:7">
      <c r="A215" s="1">
        <v>214</v>
      </c>
      <c r="B215" s="1" t="s">
        <v>812</v>
      </c>
      <c r="C215" s="1" t="s">
        <v>813</v>
      </c>
      <c r="D215" s="1" t="str">
        <f t="shared" si="3"/>
        <v>Cauley-Stein,Willie</v>
      </c>
      <c r="E215" s="1" t="s">
        <v>61</v>
      </c>
      <c r="F215" s="1" t="s">
        <v>0</v>
      </c>
      <c r="G215" s="6">
        <v>3551160</v>
      </c>
    </row>
    <row r="216" spans="1:7">
      <c r="A216" s="1">
        <v>215</v>
      </c>
      <c r="B216" s="1" t="s">
        <v>817</v>
      </c>
      <c r="C216" s="1" t="s">
        <v>818</v>
      </c>
      <c r="D216" s="1" t="str">
        <f t="shared" si="3"/>
        <v>Gooden,Drew</v>
      </c>
      <c r="E216" s="1" t="s">
        <v>47</v>
      </c>
      <c r="F216" s="1" t="s">
        <v>7</v>
      </c>
      <c r="G216" s="6">
        <v>3547000</v>
      </c>
    </row>
    <row r="217" spans="1:7">
      <c r="A217" s="1">
        <v>216</v>
      </c>
      <c r="B217" s="1" t="s">
        <v>819</v>
      </c>
      <c r="C217" s="1" t="s">
        <v>820</v>
      </c>
      <c r="D217" s="1" t="str">
        <f t="shared" si="3"/>
        <v>Barton,Will</v>
      </c>
      <c r="E217" s="1" t="s">
        <v>56</v>
      </c>
      <c r="F217" s="1" t="s">
        <v>13</v>
      </c>
      <c r="G217" s="6">
        <v>3533333</v>
      </c>
    </row>
    <row r="218" spans="1:7">
      <c r="A218" s="1">
        <v>217</v>
      </c>
      <c r="B218" s="1" t="s">
        <v>435</v>
      </c>
      <c r="C218" s="1" t="s">
        <v>821</v>
      </c>
      <c r="D218" s="1" t="str">
        <f t="shared" si="3"/>
        <v>Pierce,Paul</v>
      </c>
      <c r="E218" s="1" t="s">
        <v>59</v>
      </c>
      <c r="F218" s="1" t="s">
        <v>424</v>
      </c>
      <c r="G218" s="6">
        <v>3527920</v>
      </c>
    </row>
    <row r="219" spans="1:7">
      <c r="A219" s="1">
        <v>218</v>
      </c>
      <c r="B219" s="1" t="s">
        <v>814</v>
      </c>
      <c r="C219" s="1" t="s">
        <v>815</v>
      </c>
      <c r="D219" s="1" t="str">
        <f t="shared" si="3"/>
        <v>Hield,Buddy</v>
      </c>
      <c r="E219" s="1" t="s">
        <v>56</v>
      </c>
      <c r="F219" s="1" t="s">
        <v>0</v>
      </c>
      <c r="G219" s="6">
        <v>3517200</v>
      </c>
    </row>
    <row r="220" spans="1:7">
      <c r="A220" s="1">
        <v>219</v>
      </c>
      <c r="B220" s="1" t="s">
        <v>587</v>
      </c>
      <c r="C220" s="1" t="s">
        <v>1222</v>
      </c>
      <c r="D220" s="1" t="str">
        <f t="shared" si="3"/>
        <v>Rush,Brandon</v>
      </c>
      <c r="E220" s="1" t="s">
        <v>56</v>
      </c>
      <c r="F220" s="1" t="s">
        <v>12</v>
      </c>
      <c r="G220" s="6">
        <v>3500000</v>
      </c>
    </row>
    <row r="221" spans="1:7">
      <c r="A221" s="1">
        <v>220</v>
      </c>
      <c r="B221" s="1" t="s">
        <v>441</v>
      </c>
      <c r="C221" s="1" t="s">
        <v>822</v>
      </c>
      <c r="D221" s="1" t="str">
        <f t="shared" si="3"/>
        <v>Miller,Mike</v>
      </c>
      <c r="E221" s="1" t="s">
        <v>56</v>
      </c>
      <c r="F221" s="1" t="s">
        <v>13</v>
      </c>
      <c r="G221" s="6">
        <v>3500000</v>
      </c>
    </row>
    <row r="222" spans="1:7">
      <c r="A222" s="1">
        <v>221</v>
      </c>
      <c r="B222" s="1" t="s">
        <v>480</v>
      </c>
      <c r="C222" s="1" t="s">
        <v>1223</v>
      </c>
      <c r="D222" s="1" t="str">
        <f t="shared" si="3"/>
        <v>Morrow,Anthony</v>
      </c>
      <c r="E222" s="1" t="s">
        <v>56</v>
      </c>
      <c r="F222" s="1" t="s">
        <v>8</v>
      </c>
      <c r="G222" s="6">
        <v>3488000</v>
      </c>
    </row>
    <row r="223" spans="1:7">
      <c r="A223" s="1">
        <v>222</v>
      </c>
      <c r="B223" s="1" t="s">
        <v>904</v>
      </c>
      <c r="C223" s="1" t="s">
        <v>1224</v>
      </c>
      <c r="D223" s="1" t="str">
        <f t="shared" si="3"/>
        <v>Burke,Trey</v>
      </c>
      <c r="E223" s="1" t="s">
        <v>86</v>
      </c>
      <c r="F223" s="1" t="s">
        <v>7</v>
      </c>
      <c r="G223" s="6">
        <v>3386598</v>
      </c>
    </row>
    <row r="224" spans="1:7">
      <c r="A224" s="1">
        <v>223</v>
      </c>
      <c r="B224" s="1" t="s">
        <v>441</v>
      </c>
      <c r="C224" s="1" t="s">
        <v>1225</v>
      </c>
      <c r="D224" s="1" t="str">
        <f t="shared" si="3"/>
        <v>Scott,Mike</v>
      </c>
      <c r="E224" s="1" t="s">
        <v>47</v>
      </c>
      <c r="F224" s="1" t="s">
        <v>28</v>
      </c>
      <c r="G224" s="6">
        <v>3333334</v>
      </c>
    </row>
    <row r="225" spans="1:7">
      <c r="A225" s="1">
        <v>224</v>
      </c>
      <c r="B225" s="1" t="s">
        <v>992</v>
      </c>
      <c r="C225" s="1" t="s">
        <v>993</v>
      </c>
      <c r="D225" s="1" t="str">
        <f t="shared" si="3"/>
        <v>McDaniels,KJ</v>
      </c>
      <c r="E225" s="1" t="s">
        <v>453</v>
      </c>
      <c r="F225" s="1" t="s">
        <v>22</v>
      </c>
      <c r="G225" s="6">
        <v>3333333</v>
      </c>
    </row>
    <row r="226" spans="1:7">
      <c r="A226" s="1">
        <v>225</v>
      </c>
      <c r="B226" s="1" t="s">
        <v>834</v>
      </c>
      <c r="C226" s="1" t="s">
        <v>835</v>
      </c>
      <c r="D226" s="1" t="str">
        <f t="shared" si="3"/>
        <v>Daniels,Troy</v>
      </c>
      <c r="E226" s="1" t="s">
        <v>56</v>
      </c>
      <c r="F226" s="1" t="s">
        <v>9</v>
      </c>
      <c r="G226" s="6">
        <v>3332940</v>
      </c>
    </row>
    <row r="227" spans="1:7">
      <c r="A227" s="1">
        <v>226</v>
      </c>
      <c r="B227" s="1" t="s">
        <v>799</v>
      </c>
      <c r="C227" s="1" t="s">
        <v>800</v>
      </c>
      <c r="D227" s="1" t="str">
        <f t="shared" si="3"/>
        <v>Randle,Julius</v>
      </c>
      <c r="E227" s="1" t="s">
        <v>61</v>
      </c>
      <c r="F227" s="1" t="s">
        <v>16</v>
      </c>
      <c r="G227" s="6">
        <v>3267120</v>
      </c>
    </row>
    <row r="228" spans="1:7">
      <c r="A228" s="1">
        <v>227</v>
      </c>
      <c r="B228" s="1" t="s">
        <v>790</v>
      </c>
      <c r="C228" s="1" t="s">
        <v>791</v>
      </c>
      <c r="D228" s="1" t="str">
        <f t="shared" si="3"/>
        <v>Mudiay,Emmanuel</v>
      </c>
      <c r="E228" s="1" t="s">
        <v>86</v>
      </c>
      <c r="F228" s="1" t="s">
        <v>13</v>
      </c>
      <c r="G228" s="6">
        <v>3241800</v>
      </c>
    </row>
    <row r="229" spans="1:7">
      <c r="A229" s="1">
        <v>228</v>
      </c>
      <c r="B229" s="1" t="s">
        <v>476</v>
      </c>
      <c r="C229" s="1" t="s">
        <v>477</v>
      </c>
      <c r="D229" s="1" t="str">
        <f t="shared" si="3"/>
        <v>McCollum,CJ</v>
      </c>
      <c r="E229" s="1" t="s">
        <v>56</v>
      </c>
      <c r="F229" s="1" t="s">
        <v>2</v>
      </c>
      <c r="G229" s="6">
        <v>3219579</v>
      </c>
    </row>
    <row r="230" spans="1:7">
      <c r="A230" s="1">
        <v>229</v>
      </c>
      <c r="B230" s="1" t="s">
        <v>788</v>
      </c>
      <c r="C230" s="1" t="s">
        <v>836</v>
      </c>
      <c r="D230" s="1" t="str">
        <f t="shared" si="3"/>
        <v>Murray,Jamal</v>
      </c>
      <c r="E230" s="1" t="s">
        <v>86</v>
      </c>
      <c r="F230" s="1" t="s">
        <v>13</v>
      </c>
      <c r="G230" s="6">
        <v>3210840</v>
      </c>
    </row>
    <row r="231" spans="1:7">
      <c r="A231" s="1">
        <v>230</v>
      </c>
      <c r="B231" s="1" t="s">
        <v>591</v>
      </c>
      <c r="C231" s="1" t="s">
        <v>1226</v>
      </c>
      <c r="D231" s="1" t="str">
        <f t="shared" si="3"/>
        <v>Carter-Williams,Michael</v>
      </c>
      <c r="E231" s="1" t="s">
        <v>86</v>
      </c>
      <c r="F231" s="1" t="s">
        <v>19</v>
      </c>
      <c r="G231" s="6">
        <v>3183526</v>
      </c>
    </row>
    <row r="232" spans="1:7">
      <c r="A232" s="1">
        <v>231</v>
      </c>
      <c r="B232" s="1" t="s">
        <v>492</v>
      </c>
      <c r="C232" s="1" t="s">
        <v>493</v>
      </c>
      <c r="D232" s="1" t="str">
        <f t="shared" si="3"/>
        <v>Adams,Steven</v>
      </c>
      <c r="E232" s="1" t="s">
        <v>61</v>
      </c>
      <c r="F232" s="1" t="s">
        <v>8</v>
      </c>
      <c r="G232" s="6">
        <v>3140517</v>
      </c>
    </row>
    <row r="233" spans="1:7">
      <c r="A233" s="1">
        <v>232</v>
      </c>
      <c r="B233" s="1" t="s">
        <v>604</v>
      </c>
      <c r="C233" s="1" t="s">
        <v>605</v>
      </c>
      <c r="D233" s="1" t="str">
        <f t="shared" si="3"/>
        <v>Olynyk,Kelly</v>
      </c>
      <c r="E233" s="1" t="s">
        <v>47</v>
      </c>
      <c r="F233" s="1" t="s">
        <v>21</v>
      </c>
      <c r="G233" s="6">
        <v>3094014</v>
      </c>
    </row>
    <row r="234" spans="1:7">
      <c r="A234" s="1">
        <v>233</v>
      </c>
      <c r="B234" s="1" t="s">
        <v>907</v>
      </c>
      <c r="C234" s="1" t="s">
        <v>1227</v>
      </c>
      <c r="D234" s="1" t="str">
        <f t="shared" si="3"/>
        <v>Muhammad,Shabazz</v>
      </c>
      <c r="E234" s="1" t="s">
        <v>453</v>
      </c>
      <c r="F234" s="1" t="s">
        <v>12</v>
      </c>
      <c r="G234" s="6">
        <v>3046299</v>
      </c>
    </row>
    <row r="235" spans="1:7">
      <c r="A235" s="1">
        <v>234</v>
      </c>
      <c r="B235" s="1" t="s">
        <v>785</v>
      </c>
      <c r="C235" s="1" t="s">
        <v>864</v>
      </c>
      <c r="D235" s="1" t="str">
        <f t="shared" si="3"/>
        <v>Hamilton,Justin</v>
      </c>
      <c r="E235" s="1" t="s">
        <v>61</v>
      </c>
      <c r="F235" s="1" t="s">
        <v>22</v>
      </c>
      <c r="G235" s="6">
        <v>3000000</v>
      </c>
    </row>
    <row r="236" spans="1:7">
      <c r="A236" s="1">
        <v>235</v>
      </c>
      <c r="B236" s="1" t="s">
        <v>867</v>
      </c>
      <c r="C236" s="1" t="s">
        <v>868</v>
      </c>
      <c r="D236" s="1" t="str">
        <f t="shared" si="3"/>
        <v>Pleiss,Tibor</v>
      </c>
      <c r="E236" s="1" t="s">
        <v>61</v>
      </c>
      <c r="F236" s="1" t="s">
        <v>4</v>
      </c>
      <c r="G236" s="6">
        <v>3000000</v>
      </c>
    </row>
    <row r="237" spans="1:7">
      <c r="A237" s="1">
        <v>236</v>
      </c>
      <c r="B237" s="1" t="s">
        <v>470</v>
      </c>
      <c r="C237" s="1" t="s">
        <v>471</v>
      </c>
      <c r="D237" s="1" t="str">
        <f t="shared" si="3"/>
        <v>Antetokounmpo,Giannis</v>
      </c>
      <c r="E237" s="1" t="s">
        <v>47</v>
      </c>
      <c r="F237" s="1" t="s">
        <v>5</v>
      </c>
      <c r="G237" s="6">
        <v>2995421</v>
      </c>
    </row>
    <row r="238" spans="1:7">
      <c r="A238" s="1">
        <v>237</v>
      </c>
      <c r="B238" s="1" t="s">
        <v>1228</v>
      </c>
      <c r="C238" s="1" t="s">
        <v>1229</v>
      </c>
      <c r="D238" s="1" t="str">
        <f t="shared" si="3"/>
        <v>Stauskas,Nik</v>
      </c>
      <c r="E238" s="1" t="s">
        <v>56</v>
      </c>
      <c r="F238" s="1" t="s">
        <v>4</v>
      </c>
      <c r="G238" s="6">
        <v>2993040</v>
      </c>
    </row>
    <row r="239" spans="1:7">
      <c r="A239" s="1">
        <v>238</v>
      </c>
      <c r="B239" s="1" t="s">
        <v>766</v>
      </c>
      <c r="C239" s="1" t="s">
        <v>1230</v>
      </c>
      <c r="D239" s="1" t="str">
        <f t="shared" si="3"/>
        <v>Cunningham,Dante</v>
      </c>
      <c r="E239" s="1" t="s">
        <v>59</v>
      </c>
      <c r="F239" s="1" t="s">
        <v>10</v>
      </c>
      <c r="G239" s="6">
        <v>2978250</v>
      </c>
    </row>
    <row r="240" spans="1:7">
      <c r="A240" s="1">
        <v>239</v>
      </c>
      <c r="B240" s="1" t="s">
        <v>807</v>
      </c>
      <c r="C240" s="1" t="s">
        <v>510</v>
      </c>
      <c r="D240" s="1" t="str">
        <f t="shared" si="3"/>
        <v>Johnson,Stanley</v>
      </c>
      <c r="E240" s="1" t="s">
        <v>59</v>
      </c>
      <c r="F240" s="1" t="s">
        <v>20</v>
      </c>
      <c r="G240" s="6">
        <v>2969880</v>
      </c>
    </row>
    <row r="241" spans="1:7">
      <c r="A241" s="1">
        <v>240</v>
      </c>
      <c r="B241" s="1" t="s">
        <v>858</v>
      </c>
      <c r="C241" s="1" t="s">
        <v>859</v>
      </c>
      <c r="D241" s="1" t="str">
        <f t="shared" si="3"/>
        <v>Chriss,Marquese</v>
      </c>
      <c r="E241" s="1" t="s">
        <v>47</v>
      </c>
      <c r="F241" s="1" t="s">
        <v>27</v>
      </c>
      <c r="G241" s="6">
        <v>2941440</v>
      </c>
    </row>
    <row r="242" spans="1:7">
      <c r="A242" s="1">
        <v>241</v>
      </c>
      <c r="B242" s="1" t="s">
        <v>445</v>
      </c>
      <c r="C242" s="1" t="s">
        <v>1231</v>
      </c>
      <c r="D242" s="1" t="str">
        <f t="shared" si="3"/>
        <v>EnnisJames</v>
      </c>
      <c r="E242" s="1" t="s">
        <v>59</v>
      </c>
      <c r="F242" s="1" t="s">
        <v>9</v>
      </c>
      <c r="G242" s="6">
        <v>2898000</v>
      </c>
    </row>
    <row r="243" spans="1:7">
      <c r="A243" s="1">
        <v>242</v>
      </c>
      <c r="B243" s="1" t="s">
        <v>621</v>
      </c>
      <c r="C243" s="1" t="s">
        <v>622</v>
      </c>
      <c r="D243" s="1" t="str">
        <f t="shared" si="3"/>
        <v>Waiters,Dion</v>
      </c>
      <c r="E243" s="1" t="s">
        <v>56</v>
      </c>
      <c r="F243" s="1" t="s">
        <v>14</v>
      </c>
      <c r="G243" s="6">
        <v>2898000</v>
      </c>
    </row>
    <row r="244" spans="1:7">
      <c r="A244" s="1">
        <v>243</v>
      </c>
      <c r="B244" s="1" t="s">
        <v>861</v>
      </c>
      <c r="C244" s="1" t="s">
        <v>432</v>
      </c>
      <c r="D244" s="1" t="str">
        <f t="shared" si="3"/>
        <v>Curry,Seth</v>
      </c>
      <c r="E244" s="1" t="s">
        <v>56</v>
      </c>
      <c r="F244" s="1" t="s">
        <v>26</v>
      </c>
      <c r="G244" s="6">
        <v>2898000</v>
      </c>
    </row>
    <row r="245" spans="1:7">
      <c r="A245" s="1">
        <v>244</v>
      </c>
      <c r="B245" s="1" t="s">
        <v>710</v>
      </c>
      <c r="C245" s="1" t="s">
        <v>711</v>
      </c>
      <c r="D245" s="1" t="str">
        <f t="shared" si="3"/>
        <v>Dedmon,Dewayne</v>
      </c>
      <c r="E245" s="1" t="s">
        <v>61</v>
      </c>
      <c r="F245" s="1" t="s">
        <v>11</v>
      </c>
      <c r="G245" s="6">
        <v>2898000</v>
      </c>
    </row>
    <row r="246" spans="1:7">
      <c r="A246" s="1">
        <v>245</v>
      </c>
      <c r="B246" s="1" t="s">
        <v>865</v>
      </c>
      <c r="C246" s="1" t="s">
        <v>866</v>
      </c>
      <c r="D246" s="1" t="str">
        <f t="shared" si="3"/>
        <v>Satoransky,Tomas</v>
      </c>
      <c r="E246" s="1" t="s">
        <v>56</v>
      </c>
      <c r="F246" s="1" t="s">
        <v>7</v>
      </c>
      <c r="G246" s="6">
        <v>2870813</v>
      </c>
    </row>
    <row r="247" spans="1:7">
      <c r="A247" s="1">
        <v>246</v>
      </c>
      <c r="B247" s="1" t="s">
        <v>1232</v>
      </c>
      <c r="C247" s="1" t="s">
        <v>1233</v>
      </c>
      <c r="D247" s="1" t="str">
        <f t="shared" si="3"/>
        <v>Vonleh,Noah</v>
      </c>
      <c r="E247" s="1" t="s">
        <v>47</v>
      </c>
      <c r="F247" s="1" t="s">
        <v>2</v>
      </c>
      <c r="G247" s="6">
        <v>2751360</v>
      </c>
    </row>
    <row r="248" spans="1:7">
      <c r="A248" s="1">
        <v>247</v>
      </c>
      <c r="B248" s="1" t="s">
        <v>797</v>
      </c>
      <c r="C248" s="1" t="s">
        <v>816</v>
      </c>
      <c r="D248" s="1" t="str">
        <f t="shared" si="3"/>
        <v>Kaminsky,Frank</v>
      </c>
      <c r="E248" s="1" t="s">
        <v>47</v>
      </c>
      <c r="F248" s="1" t="s">
        <v>25</v>
      </c>
      <c r="G248" s="6">
        <v>2730000</v>
      </c>
    </row>
    <row r="249" spans="1:7">
      <c r="A249" s="1">
        <v>248</v>
      </c>
      <c r="B249" s="1" t="s">
        <v>561</v>
      </c>
      <c r="C249" s="1" t="s">
        <v>562</v>
      </c>
      <c r="D249" s="1" t="str">
        <f t="shared" si="3"/>
        <v>Schroder,Dennis</v>
      </c>
      <c r="E249" s="1" t="s">
        <v>86</v>
      </c>
      <c r="F249" s="1" t="s">
        <v>28</v>
      </c>
      <c r="G249" s="6">
        <v>2708582</v>
      </c>
    </row>
    <row r="250" spans="1:7">
      <c r="A250" s="1">
        <v>249</v>
      </c>
      <c r="B250" s="1" t="s">
        <v>871</v>
      </c>
      <c r="C250" s="1" t="s">
        <v>872</v>
      </c>
      <c r="D250" s="1" t="str">
        <f t="shared" si="3"/>
        <v>Poeltl,Jakob</v>
      </c>
      <c r="E250" s="1" t="s">
        <v>61</v>
      </c>
      <c r="F250" s="1" t="s">
        <v>15</v>
      </c>
      <c r="G250" s="6">
        <v>2703960</v>
      </c>
    </row>
    <row r="251" spans="1:7">
      <c r="A251" s="1">
        <v>250</v>
      </c>
      <c r="B251" s="1" t="s">
        <v>989</v>
      </c>
      <c r="C251" s="1" t="s">
        <v>990</v>
      </c>
      <c r="D251" s="1" t="str">
        <f t="shared" si="3"/>
        <v>Brooks,Aaron</v>
      </c>
      <c r="E251" s="1" t="s">
        <v>544</v>
      </c>
      <c r="F251" s="1" t="s">
        <v>24</v>
      </c>
      <c r="G251" s="6">
        <v>2700000</v>
      </c>
    </row>
    <row r="252" spans="1:7">
      <c r="A252" s="1" t="s">
        <v>421</v>
      </c>
      <c r="B252" s="1" t="s">
        <v>1177</v>
      </c>
      <c r="D252" s="1" t="str">
        <f t="shared" si="3"/>
        <v>NAME</v>
      </c>
      <c r="F252" s="1" t="s">
        <v>422</v>
      </c>
      <c r="G252" s="1" t="s">
        <v>423</v>
      </c>
    </row>
    <row r="253" spans="1:7">
      <c r="A253" s="1">
        <v>251</v>
      </c>
      <c r="B253" s="1" t="s">
        <v>837</v>
      </c>
      <c r="C253" s="1" t="s">
        <v>838</v>
      </c>
      <c r="D253" s="1" t="str">
        <f t="shared" si="3"/>
        <v>Payton,Elfrid</v>
      </c>
      <c r="E253" s="1" t="s">
        <v>86</v>
      </c>
      <c r="F253" s="1" t="s">
        <v>6</v>
      </c>
      <c r="G253" s="6">
        <v>2613600</v>
      </c>
    </row>
    <row r="254" spans="1:7">
      <c r="A254" s="1">
        <v>252</v>
      </c>
      <c r="B254" s="1" t="s">
        <v>829</v>
      </c>
      <c r="C254" s="1" t="s">
        <v>830</v>
      </c>
      <c r="D254" s="1" t="str">
        <f t="shared" si="3"/>
        <v>Winslow,Justise</v>
      </c>
      <c r="E254" s="1" t="s">
        <v>59</v>
      </c>
      <c r="F254" s="1" t="s">
        <v>14</v>
      </c>
      <c r="G254" s="6">
        <v>2593440</v>
      </c>
    </row>
    <row r="255" spans="1:7">
      <c r="A255" s="1">
        <v>253</v>
      </c>
      <c r="B255" s="1" t="s">
        <v>875</v>
      </c>
      <c r="C255" s="1" t="s">
        <v>876</v>
      </c>
      <c r="D255" s="1" t="str">
        <f t="shared" si="3"/>
        <v>Maker,Thon</v>
      </c>
      <c r="E255" s="1" t="s">
        <v>47</v>
      </c>
      <c r="F255" s="1" t="s">
        <v>5</v>
      </c>
      <c r="G255" s="6">
        <v>2568600</v>
      </c>
    </row>
    <row r="256" spans="1:7">
      <c r="A256" s="1">
        <v>254</v>
      </c>
      <c r="B256" s="1" t="s">
        <v>1003</v>
      </c>
      <c r="C256" s="1" t="s">
        <v>648</v>
      </c>
      <c r="D256" s="1" t="str">
        <f t="shared" si="3"/>
        <v>Jefferson,Richard</v>
      </c>
      <c r="E256" s="1" t="s">
        <v>453</v>
      </c>
      <c r="F256" s="1" t="s">
        <v>17</v>
      </c>
      <c r="G256" s="6">
        <v>2500000</v>
      </c>
    </row>
    <row r="257" spans="1:7">
      <c r="A257" s="1">
        <v>255</v>
      </c>
      <c r="B257" s="1" t="s">
        <v>1234</v>
      </c>
      <c r="C257" s="1" t="s">
        <v>1235</v>
      </c>
      <c r="D257" s="1" t="str">
        <f t="shared" si="3"/>
        <v>Foye,Randy</v>
      </c>
      <c r="E257" s="1" t="s">
        <v>56</v>
      </c>
      <c r="F257" s="1" t="s">
        <v>22</v>
      </c>
      <c r="G257" s="6">
        <v>2500000</v>
      </c>
    </row>
    <row r="258" spans="1:7">
      <c r="A258" s="1">
        <v>256</v>
      </c>
      <c r="B258" s="1" t="s">
        <v>974</v>
      </c>
      <c r="C258" s="1" t="s">
        <v>1236</v>
      </c>
      <c r="D258" s="1" t="str">
        <f t="shared" si="3"/>
        <v>Delaney,Malcolm</v>
      </c>
      <c r="E258" s="1" t="s">
        <v>544</v>
      </c>
      <c r="F258" s="1" t="s">
        <v>28</v>
      </c>
      <c r="G258" s="6">
        <v>2500000</v>
      </c>
    </row>
    <row r="259" spans="1:7">
      <c r="A259" s="1">
        <v>257</v>
      </c>
      <c r="B259" s="1" t="s">
        <v>841</v>
      </c>
      <c r="C259" s="1" t="s">
        <v>842</v>
      </c>
      <c r="D259" s="1" t="str">
        <f t="shared" ref="D259:D322" si="4">CONCATENATE(C259,B259)</f>
        <v>McDermott,Doug</v>
      </c>
      <c r="E259" s="1" t="s">
        <v>59</v>
      </c>
      <c r="F259" s="1" t="s">
        <v>8</v>
      </c>
      <c r="G259" s="6">
        <v>2483040</v>
      </c>
    </row>
    <row r="260" spans="1:7">
      <c r="A260" s="1">
        <v>258</v>
      </c>
      <c r="B260" s="1" t="s">
        <v>833</v>
      </c>
      <c r="C260" s="1" t="s">
        <v>548</v>
      </c>
      <c r="D260" s="1" t="str">
        <f t="shared" si="4"/>
        <v>Turner,Myles</v>
      </c>
      <c r="E260" s="1" t="s">
        <v>61</v>
      </c>
      <c r="F260" s="1" t="s">
        <v>24</v>
      </c>
      <c r="G260" s="6">
        <v>2463840</v>
      </c>
    </row>
    <row r="261" spans="1:7">
      <c r="A261" s="1">
        <v>259</v>
      </c>
      <c r="B261" s="1" t="s">
        <v>879</v>
      </c>
      <c r="C261" s="1" t="s">
        <v>880</v>
      </c>
      <c r="D261" s="1" t="str">
        <f t="shared" si="4"/>
        <v>Sabonis,Domantas</v>
      </c>
      <c r="E261" s="1" t="s">
        <v>47</v>
      </c>
      <c r="F261" s="1" t="s">
        <v>8</v>
      </c>
      <c r="G261" s="6">
        <v>2440200</v>
      </c>
    </row>
    <row r="262" spans="1:7">
      <c r="A262" s="1">
        <v>260</v>
      </c>
      <c r="B262" s="1" t="s">
        <v>737</v>
      </c>
      <c r="C262" s="1" t="s">
        <v>738</v>
      </c>
      <c r="D262" s="1" t="str">
        <f t="shared" si="4"/>
        <v>Mack,Shelvin</v>
      </c>
      <c r="E262" s="1" t="s">
        <v>86</v>
      </c>
      <c r="F262" s="1" t="s">
        <v>3</v>
      </c>
      <c r="G262" s="6">
        <v>2433334</v>
      </c>
    </row>
    <row r="263" spans="1:7">
      <c r="A263" s="1">
        <v>261</v>
      </c>
      <c r="B263" s="1" t="s">
        <v>563</v>
      </c>
      <c r="C263" s="1" t="s">
        <v>632</v>
      </c>
      <c r="D263" s="1" t="str">
        <f t="shared" si="4"/>
        <v>Snell,Tony</v>
      </c>
      <c r="E263" s="1" t="s">
        <v>56</v>
      </c>
      <c r="F263" s="1" t="s">
        <v>5</v>
      </c>
      <c r="G263" s="6">
        <v>2368327</v>
      </c>
    </row>
    <row r="264" spans="1:7">
      <c r="A264" s="1">
        <v>262</v>
      </c>
      <c r="B264" s="1" t="s">
        <v>577</v>
      </c>
      <c r="C264" s="1" t="s">
        <v>578</v>
      </c>
      <c r="D264" s="1" t="str">
        <f t="shared" si="4"/>
        <v>Dieng,Gorgui</v>
      </c>
      <c r="E264" s="1" t="s">
        <v>61</v>
      </c>
      <c r="F264" s="1" t="s">
        <v>12</v>
      </c>
      <c r="G264" s="6">
        <v>2348783</v>
      </c>
    </row>
    <row r="265" spans="1:7">
      <c r="A265" s="1">
        <v>263</v>
      </c>
      <c r="B265" s="1" t="s">
        <v>904</v>
      </c>
      <c r="C265" s="1" t="s">
        <v>905</v>
      </c>
      <c r="D265" s="1" t="str">
        <f t="shared" si="4"/>
        <v>Lyles,Trey</v>
      </c>
      <c r="E265" s="1" t="s">
        <v>47</v>
      </c>
      <c r="F265" s="1" t="s">
        <v>3</v>
      </c>
      <c r="G265" s="6">
        <v>2340600</v>
      </c>
    </row>
    <row r="266" spans="1:7">
      <c r="A266" s="1">
        <v>264</v>
      </c>
      <c r="B266" s="1" t="s">
        <v>581</v>
      </c>
      <c r="C266" s="1" t="s">
        <v>582</v>
      </c>
      <c r="D266" s="1" t="str">
        <f t="shared" si="4"/>
        <v>Plumlee,Mason</v>
      </c>
      <c r="E266" s="1" t="s">
        <v>47</v>
      </c>
      <c r="F266" s="1" t="s">
        <v>2</v>
      </c>
      <c r="G266" s="6">
        <v>2328530</v>
      </c>
    </row>
    <row r="267" spans="1:7">
      <c r="A267" s="1">
        <v>265</v>
      </c>
      <c r="B267" s="1" t="s">
        <v>889</v>
      </c>
      <c r="C267" s="1" t="s">
        <v>890</v>
      </c>
      <c r="D267" s="1" t="str">
        <f t="shared" si="4"/>
        <v>Saric,Dario</v>
      </c>
      <c r="E267" s="1" t="s">
        <v>47</v>
      </c>
      <c r="F267" s="1" t="s">
        <v>4</v>
      </c>
      <c r="G267" s="6">
        <v>2318280</v>
      </c>
    </row>
    <row r="268" spans="1:7">
      <c r="A268" s="1">
        <v>266</v>
      </c>
      <c r="B268" s="1" t="s">
        <v>891</v>
      </c>
      <c r="C268" s="1" t="s">
        <v>892</v>
      </c>
      <c r="D268" s="1" t="str">
        <f t="shared" si="4"/>
        <v>Prince,Taurean</v>
      </c>
      <c r="E268" s="1" t="s">
        <v>59</v>
      </c>
      <c r="F268" s="1" t="s">
        <v>28</v>
      </c>
      <c r="G268" s="6">
        <v>2318280</v>
      </c>
    </row>
    <row r="269" spans="1:7">
      <c r="A269" s="1">
        <v>267</v>
      </c>
      <c r="B269" s="1" t="s">
        <v>542</v>
      </c>
      <c r="C269" s="1" t="s">
        <v>543</v>
      </c>
      <c r="D269" s="1" t="str">
        <f t="shared" si="4"/>
        <v>HardawayTim</v>
      </c>
      <c r="E269" s="1" t="s">
        <v>544</v>
      </c>
      <c r="F269" s="1" t="s">
        <v>28</v>
      </c>
      <c r="G269" s="6">
        <v>2281605</v>
      </c>
    </row>
    <row r="270" spans="1:7">
      <c r="A270" s="1">
        <v>268</v>
      </c>
      <c r="B270" s="1" t="s">
        <v>549</v>
      </c>
      <c r="C270" s="1" t="s">
        <v>895</v>
      </c>
      <c r="D270" s="1" t="str">
        <f t="shared" si="4"/>
        <v>Bullock,Reggie</v>
      </c>
      <c r="E270" s="1" t="s">
        <v>56</v>
      </c>
      <c r="F270" s="1" t="s">
        <v>20</v>
      </c>
      <c r="G270" s="6">
        <v>2255644</v>
      </c>
    </row>
    <row r="271" spans="1:7">
      <c r="A271" s="1">
        <v>269</v>
      </c>
      <c r="B271" s="1" t="s">
        <v>610</v>
      </c>
      <c r="C271" s="1" t="s">
        <v>1237</v>
      </c>
      <c r="D271" s="1" t="str">
        <f t="shared" si="4"/>
        <v>LaVine,Zach</v>
      </c>
      <c r="E271" s="1" t="s">
        <v>86</v>
      </c>
      <c r="F271" s="1" t="s">
        <v>12</v>
      </c>
      <c r="G271" s="6">
        <v>2240880</v>
      </c>
    </row>
    <row r="272" spans="1:7">
      <c r="A272" s="1">
        <v>270</v>
      </c>
      <c r="B272" s="1" t="s">
        <v>784</v>
      </c>
      <c r="C272" s="1" t="s">
        <v>911</v>
      </c>
      <c r="D272" s="1" t="str">
        <f t="shared" si="4"/>
        <v>Booker,Devin</v>
      </c>
      <c r="E272" s="1" t="s">
        <v>56</v>
      </c>
      <c r="F272" s="1" t="s">
        <v>27</v>
      </c>
      <c r="G272" s="6">
        <v>2223600</v>
      </c>
    </row>
    <row r="273" spans="1:7">
      <c r="A273" s="1">
        <v>271</v>
      </c>
      <c r="B273" s="1" t="s">
        <v>1238</v>
      </c>
      <c r="C273" s="1" t="s">
        <v>1345</v>
      </c>
      <c r="D273" s="1" t="str">
        <f t="shared" si="4"/>
        <v>Mbah a MouteLuc</v>
      </c>
      <c r="E273" s="1" t="s">
        <v>47</v>
      </c>
      <c r="F273" s="1" t="s">
        <v>424</v>
      </c>
      <c r="G273" s="6">
        <v>2203000</v>
      </c>
    </row>
    <row r="274" spans="1:7">
      <c r="A274" s="1">
        <v>272</v>
      </c>
      <c r="B274" s="1" t="s">
        <v>1127</v>
      </c>
      <c r="C274" s="1" t="s">
        <v>1128</v>
      </c>
      <c r="D274" s="1" t="str">
        <f t="shared" si="4"/>
        <v>Papagiannis,Georgios</v>
      </c>
      <c r="E274" s="1" t="s">
        <v>61</v>
      </c>
      <c r="F274" s="1" t="s">
        <v>0</v>
      </c>
      <c r="G274" s="6">
        <v>2202240</v>
      </c>
    </row>
    <row r="275" spans="1:7">
      <c r="A275" s="1">
        <v>273</v>
      </c>
      <c r="B275" s="1" t="s">
        <v>920</v>
      </c>
      <c r="C275" s="1" t="s">
        <v>580</v>
      </c>
      <c r="D275" s="1" t="str">
        <f t="shared" si="4"/>
        <v>Williams,Mo</v>
      </c>
      <c r="E275" s="1" t="s">
        <v>86</v>
      </c>
      <c r="F275" s="1" t="s">
        <v>13</v>
      </c>
      <c r="G275" s="6">
        <v>2194500</v>
      </c>
    </row>
    <row r="276" spans="1:7">
      <c r="A276" s="1">
        <v>274</v>
      </c>
      <c r="B276" s="1" t="s">
        <v>462</v>
      </c>
      <c r="C276" s="1" t="s">
        <v>657</v>
      </c>
      <c r="D276" s="1" t="str">
        <f t="shared" si="4"/>
        <v>Roberson,Andre</v>
      </c>
      <c r="E276" s="1" t="s">
        <v>56</v>
      </c>
      <c r="F276" s="1" t="s">
        <v>8</v>
      </c>
      <c r="G276" s="6">
        <v>2183072</v>
      </c>
    </row>
    <row r="277" spans="1:7">
      <c r="A277" s="1">
        <v>275</v>
      </c>
      <c r="B277" s="1" t="s">
        <v>575</v>
      </c>
      <c r="C277" s="1" t="s">
        <v>576</v>
      </c>
      <c r="D277" s="1" t="str">
        <f t="shared" si="4"/>
        <v>Ingles,Joe</v>
      </c>
      <c r="E277" s="1" t="s">
        <v>59</v>
      </c>
      <c r="F277" s="1" t="s">
        <v>3</v>
      </c>
      <c r="G277" s="6">
        <v>2150000</v>
      </c>
    </row>
    <row r="278" spans="1:7">
      <c r="A278" s="1">
        <v>276</v>
      </c>
      <c r="B278" s="1" t="s">
        <v>856</v>
      </c>
      <c r="C278" s="1" t="s">
        <v>857</v>
      </c>
      <c r="D278" s="1" t="str">
        <f t="shared" si="4"/>
        <v>Warren,T.J.</v>
      </c>
      <c r="E278" s="1" t="s">
        <v>59</v>
      </c>
      <c r="F278" s="1" t="s">
        <v>27</v>
      </c>
      <c r="G278" s="6">
        <v>2128920</v>
      </c>
    </row>
    <row r="279" spans="1:7">
      <c r="A279" s="1">
        <v>277</v>
      </c>
      <c r="B279" s="1" t="s">
        <v>494</v>
      </c>
      <c r="C279" s="1" t="s">
        <v>495</v>
      </c>
      <c r="D279" s="1" t="str">
        <f t="shared" si="4"/>
        <v>Gobert,Rudy</v>
      </c>
      <c r="E279" s="1" t="s">
        <v>61</v>
      </c>
      <c r="F279" s="1" t="s">
        <v>3</v>
      </c>
      <c r="G279" s="6">
        <v>2121288</v>
      </c>
    </row>
    <row r="280" spans="1:7">
      <c r="A280" s="1">
        <v>278</v>
      </c>
      <c r="B280" s="1" t="s">
        <v>850</v>
      </c>
      <c r="C280" s="1" t="s">
        <v>851</v>
      </c>
      <c r="D280" s="1" t="str">
        <f t="shared" si="4"/>
        <v>Payne,Cameron</v>
      </c>
      <c r="E280" s="1" t="s">
        <v>544</v>
      </c>
      <c r="F280" s="1" t="s">
        <v>8</v>
      </c>
      <c r="G280" s="6">
        <v>2112480</v>
      </c>
    </row>
    <row r="281" spans="1:7">
      <c r="A281" s="1">
        <v>279</v>
      </c>
      <c r="B281" s="1" t="s">
        <v>912</v>
      </c>
      <c r="C281" s="1" t="s">
        <v>913</v>
      </c>
      <c r="D281" s="1" t="str">
        <f t="shared" si="4"/>
        <v>Valentine,Denzel</v>
      </c>
      <c r="E281" s="1" t="s">
        <v>56</v>
      </c>
      <c r="F281" s="1" t="s">
        <v>19</v>
      </c>
      <c r="G281" s="6">
        <v>2092200</v>
      </c>
    </row>
    <row r="282" spans="1:7">
      <c r="A282" s="1">
        <v>280</v>
      </c>
      <c r="B282" s="1" t="s">
        <v>542</v>
      </c>
      <c r="C282" s="1" t="s">
        <v>1239</v>
      </c>
      <c r="D282" s="1" t="str">
        <f t="shared" si="4"/>
        <v>Frazier,Tim</v>
      </c>
      <c r="E282" s="1" t="s">
        <v>86</v>
      </c>
      <c r="F282" s="1" t="s">
        <v>10</v>
      </c>
      <c r="G282" s="6">
        <v>2090000</v>
      </c>
    </row>
    <row r="283" spans="1:7">
      <c r="A283" s="1">
        <v>281</v>
      </c>
      <c r="B283" s="1" t="s">
        <v>926</v>
      </c>
      <c r="C283" s="1" t="s">
        <v>927</v>
      </c>
      <c r="D283" s="1" t="str">
        <f t="shared" si="4"/>
        <v>Marshall,Kendall</v>
      </c>
      <c r="E283" s="1" t="s">
        <v>86</v>
      </c>
      <c r="F283" s="1" t="s">
        <v>5</v>
      </c>
      <c r="G283" s="6">
        <v>2048257</v>
      </c>
    </row>
    <row r="284" spans="1:7">
      <c r="A284" s="1">
        <v>282</v>
      </c>
      <c r="B284" s="1" t="s">
        <v>1240</v>
      </c>
      <c r="C284" s="1" t="s">
        <v>851</v>
      </c>
      <c r="D284" s="1" t="str">
        <f t="shared" si="4"/>
        <v>Payne,Adreian</v>
      </c>
      <c r="E284" s="1" t="s">
        <v>47</v>
      </c>
      <c r="F284" s="1" t="s">
        <v>12</v>
      </c>
      <c r="G284" s="6">
        <v>2022240</v>
      </c>
    </row>
    <row r="285" spans="1:7">
      <c r="A285" s="1">
        <v>283</v>
      </c>
      <c r="B285" s="1" t="s">
        <v>604</v>
      </c>
      <c r="C285" s="1" t="s">
        <v>853</v>
      </c>
      <c r="D285" s="1" t="str">
        <f t="shared" si="4"/>
        <v>OubreKelly</v>
      </c>
      <c r="E285" s="1" t="s">
        <v>59</v>
      </c>
      <c r="F285" s="1" t="s">
        <v>7</v>
      </c>
      <c r="G285" s="6">
        <v>2006640</v>
      </c>
    </row>
    <row r="286" spans="1:7">
      <c r="A286" s="1">
        <v>284</v>
      </c>
      <c r="B286" s="1" t="s">
        <v>922</v>
      </c>
      <c r="C286" s="1" t="s">
        <v>923</v>
      </c>
      <c r="D286" s="1" t="str">
        <f t="shared" si="4"/>
        <v>Hernangomez,Juan</v>
      </c>
      <c r="E286" s="1" t="s">
        <v>47</v>
      </c>
      <c r="F286" s="1" t="s">
        <v>13</v>
      </c>
      <c r="G286" s="6">
        <v>1987440</v>
      </c>
    </row>
    <row r="287" spans="1:7">
      <c r="A287" s="1">
        <v>285</v>
      </c>
      <c r="B287" s="1" t="s">
        <v>1241</v>
      </c>
      <c r="C287" s="1" t="s">
        <v>1242</v>
      </c>
      <c r="D287" s="1" t="str">
        <f t="shared" si="4"/>
        <v>Nogueira,Lucas</v>
      </c>
      <c r="E287" s="1" t="s">
        <v>61</v>
      </c>
      <c r="F287" s="1" t="s">
        <v>15</v>
      </c>
      <c r="G287" s="6">
        <v>1921320</v>
      </c>
    </row>
    <row r="288" spans="1:7">
      <c r="A288" s="1">
        <v>286</v>
      </c>
      <c r="B288" s="1" t="s">
        <v>873</v>
      </c>
      <c r="C288" s="1" t="s">
        <v>874</v>
      </c>
      <c r="D288" s="1" t="str">
        <f t="shared" si="4"/>
        <v>Nurkic,Jusuf</v>
      </c>
      <c r="E288" s="1" t="s">
        <v>61</v>
      </c>
      <c r="F288" s="1" t="s">
        <v>2</v>
      </c>
      <c r="G288" s="6">
        <v>1921320</v>
      </c>
    </row>
    <row r="289" spans="1:7">
      <c r="A289" s="1">
        <v>287</v>
      </c>
      <c r="B289" s="1" t="s">
        <v>932</v>
      </c>
      <c r="C289" s="1" t="s">
        <v>933</v>
      </c>
      <c r="D289" s="1" t="str">
        <f t="shared" si="4"/>
        <v>Rozier,Terry</v>
      </c>
      <c r="E289" s="1" t="s">
        <v>86</v>
      </c>
      <c r="F289" s="1" t="s">
        <v>21</v>
      </c>
      <c r="G289" s="6">
        <v>1906440</v>
      </c>
    </row>
    <row r="290" spans="1:7">
      <c r="A290" s="1">
        <v>288</v>
      </c>
      <c r="B290" s="1" t="s">
        <v>445</v>
      </c>
      <c r="C290" s="1" t="s">
        <v>586</v>
      </c>
      <c r="D290" s="1" t="str">
        <f t="shared" si="4"/>
        <v>Young,James</v>
      </c>
      <c r="E290" s="1" t="s">
        <v>544</v>
      </c>
      <c r="F290" s="1" t="s">
        <v>21</v>
      </c>
      <c r="G290" s="6">
        <v>1825200</v>
      </c>
    </row>
    <row r="291" spans="1:7">
      <c r="A291" s="1">
        <v>289</v>
      </c>
      <c r="B291" s="1" t="s">
        <v>937</v>
      </c>
      <c r="C291" s="1" t="s">
        <v>938</v>
      </c>
      <c r="D291" s="1" t="str">
        <f t="shared" si="4"/>
        <v>Vaughn,Rashad</v>
      </c>
      <c r="E291" s="1" t="s">
        <v>544</v>
      </c>
      <c r="F291" s="1" t="s">
        <v>5</v>
      </c>
      <c r="G291" s="6">
        <v>1811040</v>
      </c>
    </row>
    <row r="292" spans="1:7">
      <c r="A292" s="1">
        <v>290</v>
      </c>
      <c r="B292" s="1" t="s">
        <v>472</v>
      </c>
      <c r="C292" s="1" t="s">
        <v>934</v>
      </c>
      <c r="D292" s="1" t="str">
        <f t="shared" si="4"/>
        <v>Seraphin,Kevin</v>
      </c>
      <c r="E292" s="1" t="s">
        <v>61</v>
      </c>
      <c r="F292" s="1" t="s">
        <v>24</v>
      </c>
      <c r="G292" s="6">
        <v>1800000</v>
      </c>
    </row>
    <row r="293" spans="1:7">
      <c r="A293" s="1">
        <v>291</v>
      </c>
      <c r="B293" s="1" t="s">
        <v>1124</v>
      </c>
      <c r="C293" s="1" t="s">
        <v>1125</v>
      </c>
      <c r="D293" s="1" t="str">
        <f t="shared" si="4"/>
        <v>BaldwinWade</v>
      </c>
      <c r="E293" s="1" t="s">
        <v>544</v>
      </c>
      <c r="F293" s="1" t="s">
        <v>9</v>
      </c>
      <c r="G293" s="6">
        <v>1793760</v>
      </c>
    </row>
    <row r="294" spans="1:7">
      <c r="A294" s="1">
        <v>292</v>
      </c>
      <c r="B294" s="1" t="s">
        <v>810</v>
      </c>
      <c r="C294" s="1" t="s">
        <v>1243</v>
      </c>
      <c r="D294" s="1" t="str">
        <f t="shared" si="4"/>
        <v>Acy,Quincy</v>
      </c>
      <c r="E294" s="1" t="s">
        <v>453</v>
      </c>
      <c r="F294" s="1" t="s">
        <v>22</v>
      </c>
      <c r="G294" s="6">
        <v>1790092</v>
      </c>
    </row>
    <row r="295" spans="1:7">
      <c r="A295" s="1">
        <v>293</v>
      </c>
      <c r="B295" s="1" t="s">
        <v>509</v>
      </c>
      <c r="C295" s="1" t="s">
        <v>986</v>
      </c>
      <c r="D295" s="1" t="str">
        <f t="shared" si="4"/>
        <v>Ennis,Tyler</v>
      </c>
      <c r="E295" s="1" t="s">
        <v>544</v>
      </c>
      <c r="F295" s="1" t="s">
        <v>16</v>
      </c>
      <c r="G295" s="6">
        <v>1733880</v>
      </c>
    </row>
    <row r="296" spans="1:7">
      <c r="A296" s="1">
        <v>294</v>
      </c>
      <c r="B296" s="1" t="s">
        <v>944</v>
      </c>
      <c r="C296" s="1" t="s">
        <v>945</v>
      </c>
      <c r="D296" s="1" t="str">
        <f t="shared" si="4"/>
        <v>Dekker,Sam</v>
      </c>
      <c r="E296" s="1" t="s">
        <v>59</v>
      </c>
      <c r="F296" s="1" t="s">
        <v>1</v>
      </c>
      <c r="G296" s="6">
        <v>1720560</v>
      </c>
    </row>
    <row r="297" spans="1:7">
      <c r="A297" s="1">
        <v>295</v>
      </c>
      <c r="B297" s="1" t="s">
        <v>982</v>
      </c>
      <c r="C297" s="1" t="s">
        <v>983</v>
      </c>
      <c r="D297" s="1" t="str">
        <f t="shared" si="4"/>
        <v>Lauvergne,Joffrey</v>
      </c>
      <c r="E297" s="1" t="s">
        <v>453</v>
      </c>
      <c r="F297" s="1" t="s">
        <v>8</v>
      </c>
      <c r="G297" s="6">
        <v>1709719</v>
      </c>
    </row>
    <row r="298" spans="1:7">
      <c r="A298" s="1">
        <v>296</v>
      </c>
      <c r="B298" s="1" t="s">
        <v>941</v>
      </c>
      <c r="C298" s="1" t="s">
        <v>942</v>
      </c>
      <c r="D298" s="1" t="str">
        <f t="shared" si="4"/>
        <v>Ellenson,Henry</v>
      </c>
      <c r="E298" s="1" t="s">
        <v>47</v>
      </c>
      <c r="F298" s="1" t="s">
        <v>20</v>
      </c>
      <c r="G298" s="6">
        <v>1704120</v>
      </c>
    </row>
    <row r="299" spans="1:7">
      <c r="A299" s="1">
        <v>297</v>
      </c>
      <c r="B299" s="1" t="s">
        <v>885</v>
      </c>
      <c r="C299" s="1" t="s">
        <v>557</v>
      </c>
      <c r="D299" s="1" t="str">
        <f t="shared" si="4"/>
        <v>Harris,Gary</v>
      </c>
      <c r="E299" s="1" t="s">
        <v>56</v>
      </c>
      <c r="F299" s="1" t="s">
        <v>13</v>
      </c>
      <c r="G299" s="6">
        <v>1655880</v>
      </c>
    </row>
    <row r="300" spans="1:7">
      <c r="A300" s="1">
        <v>298</v>
      </c>
      <c r="B300" s="1" t="s">
        <v>881</v>
      </c>
      <c r="C300" s="1" t="s">
        <v>882</v>
      </c>
      <c r="D300" s="1" t="str">
        <f t="shared" si="4"/>
        <v>Grant,Jerian</v>
      </c>
      <c r="E300" s="1" t="s">
        <v>86</v>
      </c>
      <c r="F300" s="1" t="s">
        <v>19</v>
      </c>
      <c r="G300" s="6">
        <v>1643040</v>
      </c>
    </row>
    <row r="301" spans="1:7">
      <c r="A301" s="1">
        <v>299</v>
      </c>
      <c r="B301" s="1" t="s">
        <v>831</v>
      </c>
      <c r="C301" s="1" t="s">
        <v>952</v>
      </c>
      <c r="D301" s="1" t="str">
        <f t="shared" si="4"/>
        <v>Beasley,Malik</v>
      </c>
      <c r="E301" s="1" t="s">
        <v>56</v>
      </c>
      <c r="F301" s="1" t="s">
        <v>13</v>
      </c>
      <c r="G301" s="6">
        <v>1627320</v>
      </c>
    </row>
    <row r="302" spans="1:7">
      <c r="A302" s="1">
        <v>300</v>
      </c>
      <c r="B302" s="1" t="s">
        <v>900</v>
      </c>
      <c r="C302" s="1" t="s">
        <v>901</v>
      </c>
      <c r="D302" s="1" t="str">
        <f t="shared" si="4"/>
        <v>Caboclo,Bruno</v>
      </c>
      <c r="E302" s="1" t="s">
        <v>59</v>
      </c>
      <c r="F302" s="1" t="s">
        <v>15</v>
      </c>
      <c r="G302" s="6">
        <v>1589640</v>
      </c>
    </row>
    <row r="303" spans="1:7">
      <c r="A303" s="1">
        <v>301</v>
      </c>
      <c r="B303" s="1" t="s">
        <v>886</v>
      </c>
      <c r="C303" s="1" t="s">
        <v>887</v>
      </c>
      <c r="D303" s="1" t="str">
        <f t="shared" si="4"/>
        <v>Wright,Delon</v>
      </c>
      <c r="E303" s="1" t="s">
        <v>86</v>
      </c>
      <c r="F303" s="1" t="s">
        <v>15</v>
      </c>
      <c r="G303" s="6">
        <v>1577280</v>
      </c>
    </row>
    <row r="304" spans="1:7">
      <c r="A304" s="1">
        <v>302</v>
      </c>
      <c r="B304" s="1" t="s">
        <v>950</v>
      </c>
      <c r="C304" s="1" t="s">
        <v>951</v>
      </c>
      <c r="D304" s="1" t="str">
        <f t="shared" si="4"/>
        <v>LeVert,Caris</v>
      </c>
      <c r="E304" s="1" t="s">
        <v>56</v>
      </c>
      <c r="F304" s="1" t="s">
        <v>22</v>
      </c>
      <c r="G304" s="6">
        <v>1562280</v>
      </c>
    </row>
    <row r="305" spans="1:7">
      <c r="A305" s="1">
        <v>303</v>
      </c>
      <c r="B305" s="1" t="s">
        <v>1145</v>
      </c>
      <c r="C305" s="1" t="s">
        <v>613</v>
      </c>
      <c r="D305" s="1" t="str">
        <f t="shared" si="4"/>
        <v>Lee,David</v>
      </c>
      <c r="E305" s="1" t="s">
        <v>47</v>
      </c>
      <c r="F305" s="1" t="s">
        <v>11</v>
      </c>
      <c r="G305" s="6">
        <v>1551659</v>
      </c>
    </row>
    <row r="306" spans="1:7">
      <c r="A306" s="1">
        <v>304</v>
      </c>
      <c r="B306" s="1" t="s">
        <v>968</v>
      </c>
      <c r="C306" s="1" t="s">
        <v>508</v>
      </c>
      <c r="D306" s="1" t="str">
        <f t="shared" si="4"/>
        <v>Butler,Caron</v>
      </c>
      <c r="E306" s="1" t="s">
        <v>59</v>
      </c>
      <c r="F306" s="1" t="s">
        <v>0</v>
      </c>
      <c r="G306" s="6">
        <v>1551659</v>
      </c>
    </row>
    <row r="307" spans="1:7">
      <c r="A307" s="1">
        <v>305</v>
      </c>
      <c r="B307" s="1" t="s">
        <v>979</v>
      </c>
      <c r="C307" s="1" t="s">
        <v>980</v>
      </c>
      <c r="D307" s="1" t="str">
        <f t="shared" si="4"/>
        <v>McGary,Mitch</v>
      </c>
      <c r="E307" s="1" t="s">
        <v>47</v>
      </c>
      <c r="F307" s="1" t="s">
        <v>8</v>
      </c>
      <c r="G307" s="6">
        <v>1526040</v>
      </c>
    </row>
    <row r="308" spans="1:7">
      <c r="A308" s="1">
        <v>306</v>
      </c>
      <c r="B308" s="1" t="s">
        <v>785</v>
      </c>
      <c r="C308" s="1" t="s">
        <v>505</v>
      </c>
      <c r="D308" s="1" t="str">
        <f t="shared" si="4"/>
        <v>Anderson,Justin</v>
      </c>
      <c r="E308" s="1" t="s">
        <v>56</v>
      </c>
      <c r="F308" s="1" t="s">
        <v>4</v>
      </c>
      <c r="G308" s="6">
        <v>1514160</v>
      </c>
    </row>
    <row r="309" spans="1:7">
      <c r="A309" s="1">
        <v>307</v>
      </c>
      <c r="B309" s="1" t="s">
        <v>987</v>
      </c>
      <c r="C309" s="1" t="s">
        <v>988</v>
      </c>
      <c r="D309" s="1" t="str">
        <f t="shared" si="4"/>
        <v>Huertas,Marcelo</v>
      </c>
      <c r="E309" s="1" t="s">
        <v>86</v>
      </c>
      <c r="F309" s="1" t="s">
        <v>16</v>
      </c>
      <c r="G309" s="6">
        <v>1500000</v>
      </c>
    </row>
    <row r="310" spans="1:7">
      <c r="A310" s="1">
        <v>308</v>
      </c>
      <c r="B310" s="1" t="s">
        <v>956</v>
      </c>
      <c r="C310" s="1" t="s">
        <v>957</v>
      </c>
      <c r="D310" s="1" t="str">
        <f t="shared" si="4"/>
        <v>Bembry,DeAndre'</v>
      </c>
      <c r="E310" s="1" t="s">
        <v>59</v>
      </c>
      <c r="F310" s="1" t="s">
        <v>28</v>
      </c>
      <c r="G310" s="6">
        <v>1499760</v>
      </c>
    </row>
    <row r="311" spans="1:7">
      <c r="A311" s="1">
        <v>309</v>
      </c>
      <c r="B311" s="1" t="s">
        <v>801</v>
      </c>
      <c r="C311" s="1" t="s">
        <v>493</v>
      </c>
      <c r="D311" s="1" t="str">
        <f t="shared" si="4"/>
        <v>Adams,Jordan</v>
      </c>
      <c r="E311" s="1" t="s">
        <v>56</v>
      </c>
      <c r="F311" s="1" t="s">
        <v>9</v>
      </c>
      <c r="G311" s="6">
        <v>1465080</v>
      </c>
    </row>
    <row r="312" spans="1:7">
      <c r="A312" s="1">
        <v>310</v>
      </c>
      <c r="B312" s="1" t="s">
        <v>896</v>
      </c>
      <c r="C312" s="1" t="s">
        <v>897</v>
      </c>
      <c r="D312" s="1" t="str">
        <f t="shared" si="4"/>
        <v>Portis,Bobby</v>
      </c>
      <c r="E312" s="1" t="s">
        <v>47</v>
      </c>
      <c r="F312" s="1" t="s">
        <v>19</v>
      </c>
      <c r="G312" s="6">
        <v>1453680</v>
      </c>
    </row>
    <row r="313" spans="1:7">
      <c r="A313" s="1">
        <v>311</v>
      </c>
      <c r="B313" s="1" t="s">
        <v>1244</v>
      </c>
      <c r="C313" s="1" t="s">
        <v>550</v>
      </c>
      <c r="D313" s="1" t="str">
        <f t="shared" si="4"/>
        <v>Jackson,Demetrius</v>
      </c>
      <c r="E313" s="1" t="s">
        <v>544</v>
      </c>
      <c r="F313" s="1" t="s">
        <v>21</v>
      </c>
      <c r="G313" s="6">
        <v>1450000</v>
      </c>
    </row>
    <row r="314" spans="1:7">
      <c r="A314" s="1">
        <v>312</v>
      </c>
      <c r="B314" s="1" t="s">
        <v>967</v>
      </c>
      <c r="C314" s="1" t="s">
        <v>656</v>
      </c>
      <c r="D314" s="1" t="str">
        <f t="shared" si="4"/>
        <v>Richardson,Malachi</v>
      </c>
      <c r="E314" s="1" t="s">
        <v>544</v>
      </c>
      <c r="F314" s="1" t="s">
        <v>0</v>
      </c>
      <c r="G314" s="6">
        <v>1439800</v>
      </c>
    </row>
    <row r="315" spans="1:7">
      <c r="A315" s="1">
        <v>313</v>
      </c>
      <c r="B315" s="1" t="s">
        <v>1199</v>
      </c>
      <c r="C315" s="1" t="s">
        <v>1245</v>
      </c>
      <c r="D315" s="1" t="str">
        <f t="shared" si="4"/>
        <v>Hood,Rodney</v>
      </c>
      <c r="E315" s="1" t="s">
        <v>56</v>
      </c>
      <c r="F315" s="1" t="s">
        <v>3</v>
      </c>
      <c r="G315" s="6">
        <v>1406520</v>
      </c>
    </row>
    <row r="316" spans="1:7">
      <c r="A316" s="1">
        <v>314</v>
      </c>
      <c r="B316" s="1" t="s">
        <v>1246</v>
      </c>
      <c r="C316" s="1" t="s">
        <v>1247</v>
      </c>
      <c r="D316" s="1" t="str">
        <f t="shared" si="4"/>
        <v>Speights,Marreese</v>
      </c>
      <c r="E316" s="1" t="s">
        <v>453</v>
      </c>
      <c r="F316" s="1" t="s">
        <v>424</v>
      </c>
      <c r="G316" s="6">
        <v>1403611</v>
      </c>
    </row>
    <row r="317" spans="1:7">
      <c r="A317" s="1">
        <v>315</v>
      </c>
      <c r="B317" s="1" t="s">
        <v>1248</v>
      </c>
      <c r="C317" s="1" t="s">
        <v>1249</v>
      </c>
      <c r="D317" s="1" t="str">
        <f t="shared" si="4"/>
        <v>McGee,JaVale</v>
      </c>
      <c r="E317" s="1" t="s">
        <v>61</v>
      </c>
      <c r="F317" s="1" t="s">
        <v>23</v>
      </c>
      <c r="G317" s="6">
        <v>1403611</v>
      </c>
    </row>
    <row r="318" spans="1:7">
      <c r="A318" s="1">
        <v>316</v>
      </c>
      <c r="B318" s="1" t="s">
        <v>591</v>
      </c>
      <c r="C318" s="1" t="s">
        <v>952</v>
      </c>
      <c r="D318" s="1" t="str">
        <f t="shared" si="4"/>
        <v>Beasley,Michael</v>
      </c>
      <c r="E318" s="1" t="s">
        <v>453</v>
      </c>
      <c r="F318" s="1" t="s">
        <v>5</v>
      </c>
      <c r="G318" s="6">
        <v>1403611</v>
      </c>
    </row>
    <row r="319" spans="1:7">
      <c r="A319" s="1">
        <v>317</v>
      </c>
      <c r="B319" s="1" t="s">
        <v>898</v>
      </c>
      <c r="C319" s="1" t="s">
        <v>899</v>
      </c>
      <c r="D319" s="1" t="str">
        <f t="shared" si="4"/>
        <v>Hollis-Jefferson,Rondae</v>
      </c>
      <c r="E319" s="1" t="s">
        <v>59</v>
      </c>
      <c r="F319" s="1" t="s">
        <v>22</v>
      </c>
      <c r="G319" s="6">
        <v>1395600</v>
      </c>
    </row>
    <row r="320" spans="1:7">
      <c r="A320" s="1">
        <v>318</v>
      </c>
      <c r="B320" s="1" t="s">
        <v>1250</v>
      </c>
      <c r="C320" s="1" t="s">
        <v>481</v>
      </c>
      <c r="D320" s="1" t="str">
        <f t="shared" si="4"/>
        <v>Davis,Deyonta</v>
      </c>
      <c r="E320" s="1" t="s">
        <v>61</v>
      </c>
      <c r="F320" s="1" t="s">
        <v>9</v>
      </c>
      <c r="G320" s="6">
        <v>1369299</v>
      </c>
    </row>
    <row r="321" spans="1:7">
      <c r="A321" s="1">
        <v>319</v>
      </c>
      <c r="B321" s="1" t="s">
        <v>600</v>
      </c>
      <c r="C321" s="1" t="s">
        <v>1251</v>
      </c>
      <c r="D321" s="1" t="str">
        <f t="shared" si="4"/>
        <v>Jokic,Nikola</v>
      </c>
      <c r="E321" s="1" t="s">
        <v>61</v>
      </c>
      <c r="F321" s="1" t="s">
        <v>13</v>
      </c>
      <c r="G321" s="6">
        <v>1358500</v>
      </c>
    </row>
    <row r="322" spans="1:7">
      <c r="A322" s="1">
        <v>320</v>
      </c>
      <c r="B322" s="1" t="s">
        <v>907</v>
      </c>
      <c r="C322" s="1" t="s">
        <v>908</v>
      </c>
      <c r="D322" s="1" t="str">
        <f t="shared" si="4"/>
        <v>Napier,Shabazz</v>
      </c>
      <c r="E322" s="1" t="s">
        <v>86</v>
      </c>
      <c r="F322" s="1" t="s">
        <v>2</v>
      </c>
      <c r="G322" s="6">
        <v>1350120</v>
      </c>
    </row>
    <row r="323" spans="1:7">
      <c r="A323" s="1">
        <v>321</v>
      </c>
      <c r="B323" s="1" t="s">
        <v>971</v>
      </c>
      <c r="C323" s="1" t="s">
        <v>923</v>
      </c>
      <c r="D323" s="1" t="str">
        <f t="shared" ref="D323:D386" si="5">CONCATENATE(C323,B323)</f>
        <v>Hernangomez,Willy</v>
      </c>
      <c r="E323" s="1" t="s">
        <v>61</v>
      </c>
      <c r="F323" s="1" t="s">
        <v>18</v>
      </c>
      <c r="G323" s="6">
        <v>1350000</v>
      </c>
    </row>
    <row r="324" spans="1:7">
      <c r="A324" s="1">
        <v>322</v>
      </c>
      <c r="B324" s="1" t="s">
        <v>1018</v>
      </c>
      <c r="C324" s="1" t="s">
        <v>923</v>
      </c>
      <c r="D324" s="1" t="str">
        <f t="shared" si="5"/>
        <v>Hernangomez,Guillermo</v>
      </c>
      <c r="E324" s="1" t="s">
        <v>61</v>
      </c>
      <c r="F324" s="1" t="s">
        <v>18</v>
      </c>
      <c r="G324" s="6">
        <v>1350000</v>
      </c>
    </row>
    <row r="325" spans="1:7">
      <c r="A325" s="1">
        <v>323</v>
      </c>
      <c r="B325" s="1" t="s">
        <v>1252</v>
      </c>
      <c r="C325" s="1" t="s">
        <v>1106</v>
      </c>
      <c r="D325" s="1" t="str">
        <f t="shared" si="5"/>
        <v>Jones,Tyus</v>
      </c>
      <c r="E325" s="1" t="s">
        <v>86</v>
      </c>
      <c r="F325" s="1" t="s">
        <v>12</v>
      </c>
      <c r="G325" s="6">
        <v>1339680</v>
      </c>
    </row>
    <row r="326" spans="1:7">
      <c r="A326" s="1">
        <v>324</v>
      </c>
      <c r="B326" s="1" t="s">
        <v>1019</v>
      </c>
      <c r="C326" s="1" t="s">
        <v>1020</v>
      </c>
      <c r="D326" s="1" t="str">
        <f t="shared" si="5"/>
        <v>Kaun,Sasha</v>
      </c>
      <c r="E326" s="1" t="s">
        <v>61</v>
      </c>
      <c r="F326" s="1" t="s">
        <v>4</v>
      </c>
      <c r="G326" s="6">
        <v>1333240</v>
      </c>
    </row>
    <row r="327" spans="1:7">
      <c r="A327" s="1">
        <v>325</v>
      </c>
      <c r="B327" s="1" t="s">
        <v>1006</v>
      </c>
      <c r="C327" s="1" t="s">
        <v>1007</v>
      </c>
      <c r="D327" s="1" t="str">
        <f t="shared" si="5"/>
        <v>Luwawu-Cabarrot,Timothe</v>
      </c>
      <c r="E327" s="1" t="s">
        <v>56</v>
      </c>
      <c r="F327" s="1" t="s">
        <v>4</v>
      </c>
      <c r="G327" s="6">
        <v>1326960</v>
      </c>
    </row>
    <row r="328" spans="1:7">
      <c r="A328" s="1">
        <v>326</v>
      </c>
      <c r="B328" s="1" t="s">
        <v>909</v>
      </c>
      <c r="C328" s="1" t="s">
        <v>910</v>
      </c>
      <c r="D328" s="1" t="str">
        <f t="shared" si="5"/>
        <v>Capela,Clint</v>
      </c>
      <c r="E328" s="1" t="s">
        <v>61</v>
      </c>
      <c r="F328" s="1" t="s">
        <v>1</v>
      </c>
      <c r="G328" s="6">
        <v>1296240</v>
      </c>
    </row>
    <row r="329" spans="1:7">
      <c r="A329" s="1">
        <v>327</v>
      </c>
      <c r="B329" s="1" t="s">
        <v>1253</v>
      </c>
      <c r="C329" s="1" t="s">
        <v>1254</v>
      </c>
      <c r="D329" s="1" t="str">
        <f t="shared" si="5"/>
        <v>Martin,Jarell</v>
      </c>
      <c r="E329" s="1" t="s">
        <v>47</v>
      </c>
      <c r="F329" s="1" t="s">
        <v>9</v>
      </c>
      <c r="G329" s="6">
        <v>1286160</v>
      </c>
    </row>
    <row r="330" spans="1:7">
      <c r="A330" s="1">
        <v>328</v>
      </c>
      <c r="B330" s="1" t="s">
        <v>1021</v>
      </c>
      <c r="C330" s="1" t="s">
        <v>510</v>
      </c>
      <c r="D330" s="1" t="str">
        <f t="shared" si="5"/>
        <v>Johnson,Brice</v>
      </c>
      <c r="E330" s="1" t="s">
        <v>47</v>
      </c>
      <c r="F330" s="1" t="s">
        <v>424</v>
      </c>
      <c r="G330" s="6">
        <v>1273920</v>
      </c>
    </row>
    <row r="331" spans="1:7">
      <c r="A331" s="1">
        <v>329</v>
      </c>
      <c r="B331" s="1" t="s">
        <v>848</v>
      </c>
      <c r="C331" s="1" t="s">
        <v>1255</v>
      </c>
      <c r="D331" s="1" t="str">
        <f t="shared" si="5"/>
        <v>Babbitt,Luke</v>
      </c>
      <c r="E331" s="1" t="s">
        <v>453</v>
      </c>
      <c r="F331" s="1" t="s">
        <v>14</v>
      </c>
      <c r="G331" s="6">
        <v>1227286</v>
      </c>
    </row>
    <row r="332" spans="1:7">
      <c r="A332" s="1">
        <v>330</v>
      </c>
      <c r="B332" s="1" t="s">
        <v>606</v>
      </c>
      <c r="C332" s="1" t="s">
        <v>845</v>
      </c>
      <c r="D332" s="1" t="str">
        <f t="shared" si="5"/>
        <v>Evans,Jeremy</v>
      </c>
      <c r="E332" s="1" t="s">
        <v>453</v>
      </c>
      <c r="F332" s="1" t="s">
        <v>28</v>
      </c>
      <c r="G332" s="6">
        <v>1227286</v>
      </c>
    </row>
    <row r="333" spans="1:7">
      <c r="A333" s="1">
        <v>331</v>
      </c>
      <c r="B333" s="1" t="s">
        <v>801</v>
      </c>
      <c r="C333" s="1" t="s">
        <v>1256</v>
      </c>
      <c r="D333" s="1" t="str">
        <f t="shared" si="5"/>
        <v>Mickey,Jordan</v>
      </c>
      <c r="E333" s="1" t="s">
        <v>453</v>
      </c>
      <c r="F333" s="1" t="s">
        <v>21</v>
      </c>
      <c r="G333" s="6">
        <v>1223653</v>
      </c>
    </row>
    <row r="334" spans="1:7">
      <c r="A334" s="1">
        <v>332</v>
      </c>
      <c r="B334" s="1" t="s">
        <v>476</v>
      </c>
      <c r="C334" s="1" t="s">
        <v>1257</v>
      </c>
      <c r="D334" s="1" t="str">
        <f t="shared" si="5"/>
        <v>Wilcox,CJ</v>
      </c>
      <c r="E334" s="1" t="s">
        <v>544</v>
      </c>
      <c r="F334" s="1" t="s">
        <v>6</v>
      </c>
      <c r="G334" s="6">
        <v>1209600</v>
      </c>
    </row>
    <row r="335" spans="1:7">
      <c r="A335" s="1">
        <v>333</v>
      </c>
      <c r="B335" s="1" t="s">
        <v>914</v>
      </c>
      <c r="C335" s="1" t="s">
        <v>915</v>
      </c>
      <c r="D335" s="1" t="str">
        <f t="shared" si="5"/>
        <v>NanceLarry</v>
      </c>
      <c r="E335" s="1" t="s">
        <v>47</v>
      </c>
      <c r="F335" s="1" t="s">
        <v>16</v>
      </c>
      <c r="G335" s="6">
        <v>1207680</v>
      </c>
    </row>
    <row r="336" spans="1:7">
      <c r="A336" s="1">
        <v>334</v>
      </c>
      <c r="B336" s="1" t="s">
        <v>969</v>
      </c>
      <c r="C336" s="1" t="s">
        <v>970</v>
      </c>
      <c r="D336" s="1" t="str">
        <f t="shared" si="5"/>
        <v>Siakam,Pascal</v>
      </c>
      <c r="E336" s="1" t="s">
        <v>47</v>
      </c>
      <c r="F336" s="1" t="s">
        <v>15</v>
      </c>
      <c r="G336" s="6">
        <v>1196040</v>
      </c>
    </row>
    <row r="337" spans="1:7">
      <c r="A337" s="1">
        <v>335</v>
      </c>
      <c r="B337" s="1" t="s">
        <v>437</v>
      </c>
      <c r="C337" s="1" t="s">
        <v>505</v>
      </c>
      <c r="D337" s="1" t="str">
        <f t="shared" si="5"/>
        <v>Anderson,Kyle</v>
      </c>
      <c r="E337" s="1" t="s">
        <v>59</v>
      </c>
      <c r="F337" s="1" t="s">
        <v>11</v>
      </c>
      <c r="G337" s="6">
        <v>1192080</v>
      </c>
    </row>
    <row r="338" spans="1:7">
      <c r="A338" s="1">
        <v>336</v>
      </c>
      <c r="B338" s="1" t="s">
        <v>655</v>
      </c>
      <c r="C338" s="1" t="s">
        <v>1258</v>
      </c>
      <c r="D338" s="1" t="str">
        <f t="shared" si="5"/>
        <v>Huestis,Josh</v>
      </c>
      <c r="E338" s="1" t="s">
        <v>453</v>
      </c>
      <c r="F338" s="1" t="s">
        <v>8</v>
      </c>
      <c r="G338" s="6">
        <v>1191480</v>
      </c>
    </row>
    <row r="339" spans="1:7">
      <c r="A339" s="1">
        <v>337</v>
      </c>
      <c r="B339" s="1" t="s">
        <v>468</v>
      </c>
      <c r="C339" s="1" t="s">
        <v>1000</v>
      </c>
      <c r="D339" s="1" t="str">
        <f t="shared" si="5"/>
        <v>McCullough,Chris</v>
      </c>
      <c r="E339" s="1" t="s">
        <v>453</v>
      </c>
      <c r="F339" s="1" t="s">
        <v>7</v>
      </c>
      <c r="G339" s="6">
        <v>1191480</v>
      </c>
    </row>
    <row r="340" spans="1:7">
      <c r="A340" s="1">
        <v>338</v>
      </c>
      <c r="B340" s="1" t="s">
        <v>1042</v>
      </c>
      <c r="C340" s="1" t="s">
        <v>1043</v>
      </c>
      <c r="D340" s="1" t="str">
        <f t="shared" si="5"/>
        <v>Jean-Charles,Livio</v>
      </c>
      <c r="E340" s="1" t="s">
        <v>59</v>
      </c>
      <c r="F340" s="1" t="s">
        <v>11</v>
      </c>
      <c r="G340" s="6">
        <v>1188840</v>
      </c>
    </row>
    <row r="341" spans="1:7">
      <c r="A341" s="1">
        <v>339</v>
      </c>
      <c r="B341" s="1" t="s">
        <v>1259</v>
      </c>
      <c r="C341" s="1" t="s">
        <v>1260</v>
      </c>
      <c r="D341" s="1" t="str">
        <f t="shared" si="5"/>
        <v>Labissiere,Skal</v>
      </c>
      <c r="E341" s="1" t="s">
        <v>47</v>
      </c>
      <c r="F341" s="1" t="s">
        <v>0</v>
      </c>
      <c r="G341" s="6">
        <v>1188840</v>
      </c>
    </row>
    <row r="342" spans="1:7">
      <c r="A342" s="1">
        <v>340</v>
      </c>
      <c r="B342" s="1" t="s">
        <v>1261</v>
      </c>
      <c r="C342" s="1" t="s">
        <v>1262</v>
      </c>
      <c r="D342" s="1" t="str">
        <f t="shared" si="5"/>
        <v>Looney,Kevon</v>
      </c>
      <c r="E342" s="1" t="s">
        <v>61</v>
      </c>
      <c r="F342" s="1" t="s">
        <v>23</v>
      </c>
      <c r="G342" s="6">
        <v>1182840</v>
      </c>
    </row>
    <row r="343" spans="1:7">
      <c r="A343" s="1">
        <v>341</v>
      </c>
      <c r="B343" s="1" t="s">
        <v>1263</v>
      </c>
      <c r="C343" s="1" t="s">
        <v>836</v>
      </c>
      <c r="D343" s="1" t="str">
        <f t="shared" si="5"/>
        <v>Murray,Dejounte</v>
      </c>
      <c r="E343" s="1" t="s">
        <v>86</v>
      </c>
      <c r="F343" s="1" t="s">
        <v>11</v>
      </c>
      <c r="G343" s="6">
        <v>1180080</v>
      </c>
    </row>
    <row r="344" spans="1:7">
      <c r="A344" s="1">
        <v>342</v>
      </c>
      <c r="B344" s="1" t="s">
        <v>454</v>
      </c>
      <c r="C344" s="1" t="s">
        <v>1106</v>
      </c>
      <c r="D344" s="1" t="str">
        <f t="shared" si="5"/>
        <v>Jones,Damian</v>
      </c>
      <c r="E344" s="1" t="s">
        <v>61</v>
      </c>
      <c r="F344" s="1" t="s">
        <v>23</v>
      </c>
      <c r="G344" s="6">
        <v>1171560</v>
      </c>
    </row>
    <row r="345" spans="1:7">
      <c r="A345" s="1">
        <v>343</v>
      </c>
      <c r="B345" s="1" t="s">
        <v>731</v>
      </c>
      <c r="C345" s="1" t="s">
        <v>1264</v>
      </c>
      <c r="D345" s="1" t="str">
        <f t="shared" si="5"/>
        <v>Whitehead,Isaiah</v>
      </c>
      <c r="E345" s="1" t="s">
        <v>56</v>
      </c>
      <c r="F345" s="1" t="s">
        <v>22</v>
      </c>
      <c r="G345" s="6">
        <v>1074145</v>
      </c>
    </row>
    <row r="346" spans="1:7">
      <c r="A346" s="1">
        <v>344</v>
      </c>
      <c r="B346" s="1" t="s">
        <v>575</v>
      </c>
      <c r="C346" s="1" t="s">
        <v>586</v>
      </c>
      <c r="D346" s="1" t="str">
        <f t="shared" si="5"/>
        <v>Young,Joe</v>
      </c>
      <c r="E346" s="1" t="s">
        <v>544</v>
      </c>
      <c r="F346" s="1" t="s">
        <v>24</v>
      </c>
      <c r="G346" s="6">
        <v>1052342</v>
      </c>
    </row>
    <row r="347" spans="1:7">
      <c r="A347" s="1">
        <v>345</v>
      </c>
      <c r="B347" s="1" t="s">
        <v>1265</v>
      </c>
      <c r="C347" s="1" t="s">
        <v>1266</v>
      </c>
      <c r="D347" s="1" t="str">
        <f t="shared" si="5"/>
        <v>Christmas,Rakeem</v>
      </c>
      <c r="E347" s="1" t="s">
        <v>47</v>
      </c>
      <c r="F347" s="1" t="s">
        <v>24</v>
      </c>
      <c r="G347" s="6">
        <v>1052342</v>
      </c>
    </row>
    <row r="348" spans="1:7">
      <c r="A348" s="1">
        <v>346</v>
      </c>
      <c r="B348" s="1" t="s">
        <v>563</v>
      </c>
      <c r="C348" s="1" t="s">
        <v>1046</v>
      </c>
      <c r="D348" s="1" t="str">
        <f t="shared" si="5"/>
        <v>Wroten,Tony</v>
      </c>
      <c r="E348" s="1" t="s">
        <v>56</v>
      </c>
      <c r="F348" s="1" t="s">
        <v>9</v>
      </c>
      <c r="G348" s="6">
        <v>1050961</v>
      </c>
    </row>
    <row r="349" spans="1:7">
      <c r="A349" s="1">
        <v>347</v>
      </c>
      <c r="B349" s="1" t="s">
        <v>468</v>
      </c>
      <c r="C349" s="1" t="s">
        <v>510</v>
      </c>
      <c r="D349" s="1" t="str">
        <f t="shared" si="5"/>
        <v>Johnson,Chris</v>
      </c>
      <c r="E349" s="1" t="s">
        <v>56</v>
      </c>
      <c r="F349" s="1" t="s">
        <v>1</v>
      </c>
      <c r="G349" s="6">
        <v>1050961</v>
      </c>
    </row>
    <row r="350" spans="1:7">
      <c r="A350" s="1">
        <v>348</v>
      </c>
      <c r="B350" s="1" t="s">
        <v>1267</v>
      </c>
      <c r="C350" s="1" t="s">
        <v>1268</v>
      </c>
      <c r="D350" s="1" t="str">
        <f t="shared" si="5"/>
        <v>RobinsonGlenn</v>
      </c>
      <c r="E350" s="1" t="s">
        <v>56</v>
      </c>
      <c r="F350" s="1" t="s">
        <v>24</v>
      </c>
      <c r="G350" s="6">
        <v>1050500</v>
      </c>
    </row>
    <row r="351" spans="1:7">
      <c r="A351" s="1">
        <v>349</v>
      </c>
      <c r="B351" s="1" t="s">
        <v>1269</v>
      </c>
      <c r="C351" s="1" t="s">
        <v>1270</v>
      </c>
      <c r="D351" s="1" t="str">
        <f t="shared" si="5"/>
        <v>Harrell,Montrezl</v>
      </c>
      <c r="E351" s="1" t="s">
        <v>47</v>
      </c>
      <c r="F351" s="1" t="s">
        <v>1</v>
      </c>
      <c r="G351" s="6">
        <v>1045000</v>
      </c>
    </row>
    <row r="352" spans="1:7">
      <c r="A352" s="1">
        <v>350</v>
      </c>
      <c r="B352" s="1" t="s">
        <v>1271</v>
      </c>
      <c r="C352" s="1" t="s">
        <v>1272</v>
      </c>
      <c r="D352" s="1" t="str">
        <f t="shared" si="5"/>
        <v>Zubac,Ivica</v>
      </c>
      <c r="E352" s="1" t="s">
        <v>61</v>
      </c>
      <c r="F352" s="1" t="s">
        <v>16</v>
      </c>
      <c r="G352" s="6">
        <v>1034956</v>
      </c>
    </row>
    <row r="353" spans="1:7">
      <c r="A353" s="1">
        <v>351</v>
      </c>
      <c r="B353" s="1" t="s">
        <v>959</v>
      </c>
      <c r="C353" s="1" t="s">
        <v>960</v>
      </c>
      <c r="D353" s="1" t="str">
        <f t="shared" si="5"/>
        <v>Holmes,Richaun</v>
      </c>
      <c r="E353" s="1" t="s">
        <v>47</v>
      </c>
      <c r="F353" s="1" t="s">
        <v>4</v>
      </c>
      <c r="G353" s="6">
        <v>1025831</v>
      </c>
    </row>
    <row r="354" spans="1:7">
      <c r="A354" s="1">
        <v>352</v>
      </c>
      <c r="B354" s="1" t="s">
        <v>1273</v>
      </c>
      <c r="C354" s="1" t="s">
        <v>773</v>
      </c>
      <c r="D354" s="1" t="str">
        <f t="shared" si="5"/>
        <v>Brown,Lorenzo</v>
      </c>
      <c r="E354" s="1" t="s">
        <v>544</v>
      </c>
      <c r="F354" s="1" t="s">
        <v>15</v>
      </c>
      <c r="G354" s="6">
        <v>1015696</v>
      </c>
    </row>
    <row r="355" spans="1:7">
      <c r="A355" s="1">
        <v>353</v>
      </c>
      <c r="B355" s="1" t="s">
        <v>731</v>
      </c>
      <c r="C355" s="1" t="s">
        <v>1050</v>
      </c>
      <c r="D355" s="1" t="str">
        <f t="shared" si="5"/>
        <v>Canaan,Isaiah</v>
      </c>
      <c r="E355" s="1" t="s">
        <v>544</v>
      </c>
      <c r="F355" s="1" t="s">
        <v>19</v>
      </c>
      <c r="G355" s="6">
        <v>1015696</v>
      </c>
    </row>
    <row r="356" spans="1:7">
      <c r="A356" s="1">
        <v>354</v>
      </c>
      <c r="B356" s="1" t="s">
        <v>785</v>
      </c>
      <c r="C356" s="1" t="s">
        <v>459</v>
      </c>
      <c r="D356" s="1" t="str">
        <f t="shared" si="5"/>
        <v>Holiday,Justin</v>
      </c>
      <c r="E356" s="1" t="s">
        <v>59</v>
      </c>
      <c r="F356" s="1" t="s">
        <v>18</v>
      </c>
      <c r="G356" s="6">
        <v>1015696</v>
      </c>
    </row>
    <row r="357" spans="1:7">
      <c r="A357" s="1">
        <v>355</v>
      </c>
      <c r="B357" s="1" t="s">
        <v>690</v>
      </c>
      <c r="C357" s="1" t="s">
        <v>1049</v>
      </c>
      <c r="D357" s="1" t="str">
        <f t="shared" si="5"/>
        <v>Goudelock,Andrew</v>
      </c>
      <c r="E357" s="1" t="s">
        <v>86</v>
      </c>
      <c r="F357" s="1" t="s">
        <v>1</v>
      </c>
      <c r="G357" s="6">
        <v>1015696</v>
      </c>
    </row>
    <row r="358" spans="1:7">
      <c r="A358" s="1">
        <v>356</v>
      </c>
      <c r="B358" s="1" t="s">
        <v>480</v>
      </c>
      <c r="C358" s="1" t="s">
        <v>1048</v>
      </c>
      <c r="D358" s="1" t="str">
        <f t="shared" si="5"/>
        <v>Bennett,Anthony</v>
      </c>
      <c r="E358" s="1" t="s">
        <v>47</v>
      </c>
      <c r="F358" s="1" t="s">
        <v>22</v>
      </c>
      <c r="G358" s="6">
        <v>1015696</v>
      </c>
    </row>
    <row r="359" spans="1:7">
      <c r="A359" s="1">
        <v>357</v>
      </c>
      <c r="B359" s="1" t="s">
        <v>513</v>
      </c>
      <c r="C359" s="1" t="s">
        <v>966</v>
      </c>
      <c r="D359" s="1" t="str">
        <f t="shared" si="5"/>
        <v>Withey,Jeff</v>
      </c>
      <c r="E359" s="1" t="s">
        <v>61</v>
      </c>
      <c r="F359" s="1" t="s">
        <v>3</v>
      </c>
      <c r="G359" s="6">
        <v>1015696</v>
      </c>
    </row>
    <row r="360" spans="1:7">
      <c r="A360" s="1">
        <v>358</v>
      </c>
      <c r="B360" s="1" t="s">
        <v>812</v>
      </c>
      <c r="C360" s="1" t="s">
        <v>1274</v>
      </c>
      <c r="D360" s="1" t="str">
        <f t="shared" si="5"/>
        <v>Reed,Willie</v>
      </c>
      <c r="E360" s="1" t="s">
        <v>61</v>
      </c>
      <c r="F360" s="1" t="s">
        <v>14</v>
      </c>
      <c r="G360" s="6">
        <v>1015696</v>
      </c>
    </row>
    <row r="361" spans="1:7">
      <c r="A361" s="1">
        <v>359</v>
      </c>
      <c r="B361" s="1" t="s">
        <v>1275</v>
      </c>
      <c r="C361" s="1" t="s">
        <v>1276</v>
      </c>
      <c r="D361" s="1" t="str">
        <f t="shared" si="5"/>
        <v>Tavares,Edy</v>
      </c>
      <c r="E361" s="1" t="s">
        <v>61</v>
      </c>
      <c r="F361" s="1" t="s">
        <v>17</v>
      </c>
      <c r="G361" s="6">
        <v>1000000</v>
      </c>
    </row>
    <row r="362" spans="1:7">
      <c r="A362" s="1">
        <v>360</v>
      </c>
      <c r="B362" s="1" t="s">
        <v>1277</v>
      </c>
      <c r="C362" s="1" t="s">
        <v>510</v>
      </c>
      <c r="D362" s="1" t="str">
        <f t="shared" si="5"/>
        <v>Johnson,Orlando</v>
      </c>
      <c r="E362" s="1" t="s">
        <v>56</v>
      </c>
      <c r="F362" s="1" t="s">
        <v>5</v>
      </c>
      <c r="G362" s="6">
        <v>980431</v>
      </c>
    </row>
    <row r="363" spans="1:7">
      <c r="A363" s="1">
        <v>361</v>
      </c>
      <c r="B363" s="1" t="s">
        <v>1346</v>
      </c>
      <c r="C363" s="1" t="s">
        <v>1278</v>
      </c>
      <c r="D363" s="1" t="str">
        <f t="shared" si="5"/>
        <v>McAdoo,James Michael</v>
      </c>
      <c r="E363" s="1" t="s">
        <v>59</v>
      </c>
      <c r="F363" s="1" t="s">
        <v>23</v>
      </c>
      <c r="G363" s="6">
        <v>980431</v>
      </c>
    </row>
    <row r="364" spans="1:7">
      <c r="A364" s="1">
        <v>362</v>
      </c>
      <c r="B364" s="1" t="s">
        <v>567</v>
      </c>
      <c r="C364" s="1" t="s">
        <v>943</v>
      </c>
      <c r="D364" s="1" t="str">
        <f t="shared" si="5"/>
        <v>Moreland,Eric</v>
      </c>
      <c r="E364" s="1" t="s">
        <v>47</v>
      </c>
      <c r="F364" s="1" t="s">
        <v>15</v>
      </c>
      <c r="G364" s="6">
        <v>980431</v>
      </c>
    </row>
    <row r="365" spans="1:7">
      <c r="A365" s="1">
        <v>363</v>
      </c>
      <c r="B365" s="1" t="s">
        <v>1279</v>
      </c>
      <c r="C365" s="1" t="s">
        <v>1280</v>
      </c>
      <c r="D365" s="1" t="str">
        <f t="shared" si="5"/>
        <v>Lawson,Ty</v>
      </c>
      <c r="E365" s="1" t="s">
        <v>544</v>
      </c>
      <c r="F365" s="1" t="s">
        <v>0</v>
      </c>
      <c r="G365" s="6">
        <v>980431</v>
      </c>
    </row>
    <row r="366" spans="1:7">
      <c r="A366" s="1">
        <v>364</v>
      </c>
      <c r="B366" s="1" t="s">
        <v>1059</v>
      </c>
      <c r="C366" s="1" t="s">
        <v>1060</v>
      </c>
      <c r="D366" s="1" t="str">
        <f t="shared" si="5"/>
        <v>Stokes,Jarnell</v>
      </c>
      <c r="E366" s="1" t="s">
        <v>61</v>
      </c>
      <c r="F366" s="1" t="s">
        <v>13</v>
      </c>
      <c r="G366" s="6">
        <v>980431</v>
      </c>
    </row>
    <row r="367" spans="1:7">
      <c r="A367" s="1">
        <v>365</v>
      </c>
      <c r="B367" s="1" t="s">
        <v>1281</v>
      </c>
      <c r="C367" s="1" t="s">
        <v>1282</v>
      </c>
      <c r="D367" s="1" t="str">
        <f t="shared" si="5"/>
        <v>Roberts,Brian</v>
      </c>
      <c r="E367" s="1" t="s">
        <v>86</v>
      </c>
      <c r="F367" s="1" t="s">
        <v>25</v>
      </c>
      <c r="G367" s="6">
        <v>980431</v>
      </c>
    </row>
    <row r="368" spans="1:7">
      <c r="A368" s="1">
        <v>366</v>
      </c>
      <c r="B368" s="1" t="s">
        <v>981</v>
      </c>
      <c r="C368" s="1" t="s">
        <v>882</v>
      </c>
      <c r="D368" s="1" t="str">
        <f t="shared" si="5"/>
        <v>Grant,Jerami</v>
      </c>
      <c r="E368" s="1" t="s">
        <v>59</v>
      </c>
      <c r="F368" s="1" t="s">
        <v>8</v>
      </c>
      <c r="G368" s="6">
        <v>980431</v>
      </c>
    </row>
    <row r="369" spans="1:7">
      <c r="A369" s="1">
        <v>367</v>
      </c>
      <c r="B369" s="1" t="s">
        <v>941</v>
      </c>
      <c r="C369" s="1" t="s">
        <v>1066</v>
      </c>
      <c r="D369" s="1" t="str">
        <f t="shared" si="5"/>
        <v>Sims,Henry</v>
      </c>
      <c r="E369" s="1" t="s">
        <v>61</v>
      </c>
      <c r="F369" s="1" t="s">
        <v>3</v>
      </c>
      <c r="G369" s="6">
        <v>980431</v>
      </c>
    </row>
    <row r="370" spans="1:7">
      <c r="A370" s="1">
        <v>368</v>
      </c>
      <c r="B370" s="1" t="s">
        <v>1283</v>
      </c>
      <c r="C370" s="1" t="s">
        <v>1284</v>
      </c>
      <c r="D370" s="1" t="str">
        <f t="shared" si="5"/>
        <v>Wolters,Nate</v>
      </c>
      <c r="E370" s="1" t="s">
        <v>86</v>
      </c>
      <c r="F370" s="1" t="s">
        <v>3</v>
      </c>
      <c r="G370" s="6">
        <v>980431</v>
      </c>
    </row>
    <row r="371" spans="1:7">
      <c r="A371" s="1">
        <v>369</v>
      </c>
      <c r="B371" s="1" t="s">
        <v>924</v>
      </c>
      <c r="C371" s="1" t="s">
        <v>925</v>
      </c>
      <c r="D371" s="1" t="str">
        <f t="shared" si="5"/>
        <v>Kilpatrick,Sean</v>
      </c>
      <c r="E371" s="1" t="s">
        <v>544</v>
      </c>
      <c r="F371" s="1" t="s">
        <v>22</v>
      </c>
      <c r="G371" s="6">
        <v>980431</v>
      </c>
    </row>
    <row r="372" spans="1:7">
      <c r="A372" s="1">
        <v>370</v>
      </c>
      <c r="B372" s="1" t="s">
        <v>819</v>
      </c>
      <c r="C372" s="1" t="s">
        <v>1067</v>
      </c>
      <c r="D372" s="1" t="str">
        <f t="shared" si="5"/>
        <v>Bynum,Will</v>
      </c>
      <c r="E372" s="1" t="s">
        <v>86</v>
      </c>
      <c r="F372" s="1" t="s">
        <v>28</v>
      </c>
      <c r="G372" s="6">
        <v>980431</v>
      </c>
    </row>
    <row r="373" spans="1:7">
      <c r="A373" s="1">
        <v>371</v>
      </c>
      <c r="B373" s="1" t="s">
        <v>431</v>
      </c>
      <c r="C373" s="1" t="s">
        <v>1285</v>
      </c>
      <c r="D373" s="1" t="str">
        <f t="shared" si="5"/>
        <v>Zimmerman,Stephen</v>
      </c>
      <c r="E373" s="1" t="s">
        <v>61</v>
      </c>
      <c r="F373" s="1" t="s">
        <v>6</v>
      </c>
      <c r="G373" s="6">
        <v>950000</v>
      </c>
    </row>
    <row r="374" spans="1:7">
      <c r="A374" s="1">
        <v>372</v>
      </c>
      <c r="B374" s="1" t="s">
        <v>690</v>
      </c>
      <c r="C374" s="1" t="s">
        <v>1130</v>
      </c>
      <c r="D374" s="1" t="str">
        <f t="shared" si="5"/>
        <v>Harrison,Andrew</v>
      </c>
      <c r="E374" s="1" t="s">
        <v>544</v>
      </c>
      <c r="F374" s="1" t="s">
        <v>9</v>
      </c>
      <c r="G374" s="6">
        <v>945000</v>
      </c>
    </row>
    <row r="375" spans="1:7">
      <c r="A375" s="1">
        <v>373</v>
      </c>
      <c r="B375" s="1" t="s">
        <v>998</v>
      </c>
      <c r="C375" s="1" t="s">
        <v>999</v>
      </c>
      <c r="D375" s="1" t="str">
        <f t="shared" si="5"/>
        <v>Neto,Raul</v>
      </c>
      <c r="E375" s="1" t="s">
        <v>86</v>
      </c>
      <c r="F375" s="1" t="s">
        <v>3</v>
      </c>
      <c r="G375" s="6">
        <v>937800</v>
      </c>
    </row>
    <row r="376" spans="1:7">
      <c r="A376" s="1">
        <v>374</v>
      </c>
      <c r="B376" s="1" t="s">
        <v>974</v>
      </c>
      <c r="C376" s="1" t="s">
        <v>975</v>
      </c>
      <c r="D376" s="1" t="str">
        <f t="shared" si="5"/>
        <v>Brogdon,Malcolm</v>
      </c>
      <c r="E376" s="1" t="s">
        <v>86</v>
      </c>
      <c r="F376" s="1" t="s">
        <v>5</v>
      </c>
      <c r="G376" s="6">
        <v>925000</v>
      </c>
    </row>
    <row r="377" spans="1:7">
      <c r="A377" s="1">
        <v>375</v>
      </c>
      <c r="B377" s="1" t="s">
        <v>509</v>
      </c>
      <c r="C377" s="1" t="s">
        <v>1286</v>
      </c>
      <c r="D377" s="1" t="str">
        <f t="shared" si="5"/>
        <v>Ulis,Tyler</v>
      </c>
      <c r="E377" s="1" t="s">
        <v>544</v>
      </c>
      <c r="F377" s="1" t="s">
        <v>27</v>
      </c>
      <c r="G377" s="6">
        <v>918369</v>
      </c>
    </row>
    <row r="378" spans="1:7">
      <c r="A378" s="1">
        <v>376</v>
      </c>
      <c r="B378" s="1" t="s">
        <v>549</v>
      </c>
      <c r="C378" s="1" t="s">
        <v>580</v>
      </c>
      <c r="D378" s="1" t="str">
        <f t="shared" si="5"/>
        <v>Williams,Reggie</v>
      </c>
      <c r="E378" s="1" t="s">
        <v>59</v>
      </c>
      <c r="F378" s="1" t="s">
        <v>10</v>
      </c>
      <c r="G378" s="6">
        <v>895197</v>
      </c>
    </row>
    <row r="379" spans="1:7">
      <c r="A379" s="1">
        <v>377</v>
      </c>
      <c r="B379" s="1" t="s">
        <v>1085</v>
      </c>
      <c r="C379" s="1" t="s">
        <v>1287</v>
      </c>
      <c r="D379" s="1" t="str">
        <f t="shared" si="5"/>
        <v>Munford,Xavier</v>
      </c>
      <c r="E379" s="1" t="s">
        <v>544</v>
      </c>
      <c r="F379" s="1" t="s">
        <v>5</v>
      </c>
      <c r="G379" s="6">
        <v>874636</v>
      </c>
    </row>
    <row r="380" spans="1:7">
      <c r="A380" s="1">
        <v>378</v>
      </c>
      <c r="B380" s="1" t="s">
        <v>1288</v>
      </c>
      <c r="C380" s="1" t="s">
        <v>1105</v>
      </c>
      <c r="D380" s="1" t="str">
        <f t="shared" si="5"/>
        <v>Wood,Christian</v>
      </c>
      <c r="E380" s="1" t="s">
        <v>47</v>
      </c>
      <c r="F380" s="1" t="s">
        <v>25</v>
      </c>
      <c r="G380" s="6">
        <v>874636</v>
      </c>
    </row>
    <row r="381" spans="1:7">
      <c r="A381" s="1">
        <v>379</v>
      </c>
      <c r="B381" s="1" t="s">
        <v>808</v>
      </c>
      <c r="C381" s="1" t="s">
        <v>1289</v>
      </c>
      <c r="D381" s="1" t="str">
        <f t="shared" si="5"/>
        <v>O'Brien,J.J.</v>
      </c>
      <c r="E381" s="1" t="s">
        <v>59</v>
      </c>
      <c r="F381" s="1" t="s">
        <v>5</v>
      </c>
      <c r="G381" s="6">
        <v>874636</v>
      </c>
    </row>
    <row r="382" spans="1:7">
      <c r="A382" s="1">
        <v>380</v>
      </c>
      <c r="B382" s="1" t="s">
        <v>856</v>
      </c>
      <c r="C382" s="1" t="s">
        <v>958</v>
      </c>
      <c r="D382" s="1" t="str">
        <f t="shared" si="5"/>
        <v>McConnell,T.J.</v>
      </c>
      <c r="E382" s="1" t="s">
        <v>86</v>
      </c>
      <c r="F382" s="1" t="s">
        <v>4</v>
      </c>
      <c r="G382" s="6">
        <v>874636</v>
      </c>
    </row>
    <row r="383" spans="1:7">
      <c r="A383" s="1">
        <v>381</v>
      </c>
      <c r="B383" s="1" t="s">
        <v>739</v>
      </c>
      <c r="C383" s="1" t="s">
        <v>725</v>
      </c>
      <c r="D383" s="1" t="str">
        <f t="shared" si="5"/>
        <v>Simmons,Jonathon</v>
      </c>
      <c r="E383" s="1" t="s">
        <v>59</v>
      </c>
      <c r="F383" s="1" t="s">
        <v>11</v>
      </c>
      <c r="G383" s="6">
        <v>874636</v>
      </c>
    </row>
    <row r="384" spans="1:7">
      <c r="A384" s="1">
        <v>382</v>
      </c>
      <c r="B384" s="1" t="s">
        <v>653</v>
      </c>
      <c r="C384" s="1" t="s">
        <v>654</v>
      </c>
      <c r="D384" s="1" t="str">
        <f t="shared" si="5"/>
        <v>Powell,Norman</v>
      </c>
      <c r="E384" s="1" t="s">
        <v>59</v>
      </c>
      <c r="F384" s="1" t="s">
        <v>15</v>
      </c>
      <c r="G384" s="6">
        <v>874636</v>
      </c>
    </row>
    <row r="385" spans="1:7">
      <c r="A385" s="1">
        <v>383</v>
      </c>
      <c r="B385" s="1" t="s">
        <v>1076</v>
      </c>
      <c r="C385" s="1" t="s">
        <v>1077</v>
      </c>
      <c r="D385" s="1" t="str">
        <f t="shared" si="5"/>
        <v>Stephens,DJ</v>
      </c>
      <c r="E385" s="1" t="s">
        <v>544</v>
      </c>
      <c r="F385" s="1" t="s">
        <v>9</v>
      </c>
      <c r="G385" s="6">
        <v>874636</v>
      </c>
    </row>
    <row r="386" spans="1:7">
      <c r="A386" s="1">
        <v>384</v>
      </c>
      <c r="B386" s="1" t="s">
        <v>708</v>
      </c>
      <c r="C386" s="1" t="s">
        <v>1075</v>
      </c>
      <c r="D386" s="1" t="str">
        <f t="shared" si="5"/>
        <v>Kennedy,D.J.</v>
      </c>
      <c r="E386" s="1" t="s">
        <v>56</v>
      </c>
      <c r="F386" s="1" t="s">
        <v>9</v>
      </c>
      <c r="G386" s="6">
        <v>874636</v>
      </c>
    </row>
    <row r="387" spans="1:7">
      <c r="A387" s="1">
        <v>385</v>
      </c>
      <c r="B387" s="1" t="s">
        <v>1290</v>
      </c>
      <c r="C387" s="1" t="s">
        <v>1291</v>
      </c>
      <c r="D387" s="1" t="str">
        <f t="shared" ref="D387:D450" si="6">CONCATENATE(C387,B387)</f>
        <v>Hilliard,Darrun</v>
      </c>
      <c r="E387" s="1" t="s">
        <v>544</v>
      </c>
      <c r="F387" s="1" t="s">
        <v>20</v>
      </c>
      <c r="G387" s="6">
        <v>874636</v>
      </c>
    </row>
    <row r="388" spans="1:7">
      <c r="A388" s="1">
        <v>386</v>
      </c>
      <c r="B388" s="1" t="s">
        <v>1292</v>
      </c>
      <c r="C388" s="1" t="s">
        <v>1293</v>
      </c>
      <c r="D388" s="1" t="str">
        <f t="shared" si="6"/>
        <v>Jerrett,Grant</v>
      </c>
      <c r="E388" s="1" t="s">
        <v>47</v>
      </c>
      <c r="F388" s="1" t="s">
        <v>2</v>
      </c>
      <c r="G388" s="6">
        <v>874636</v>
      </c>
    </row>
    <row r="389" spans="1:7">
      <c r="A389" s="1">
        <v>387</v>
      </c>
      <c r="B389" s="1" t="s">
        <v>511</v>
      </c>
      <c r="C389" s="1" t="s">
        <v>1294</v>
      </c>
      <c r="D389" s="1" t="str">
        <f t="shared" si="6"/>
        <v>Holland,John</v>
      </c>
      <c r="E389" s="1" t="s">
        <v>544</v>
      </c>
      <c r="F389" s="1" t="s">
        <v>17</v>
      </c>
      <c r="G389" s="6">
        <v>874636</v>
      </c>
    </row>
    <row r="390" spans="1:7">
      <c r="A390" s="1">
        <v>388</v>
      </c>
      <c r="B390" s="1" t="s">
        <v>1079</v>
      </c>
      <c r="C390" s="1" t="s">
        <v>1080</v>
      </c>
      <c r="D390" s="1" t="str">
        <f t="shared" si="6"/>
        <v>Dukan,Duje</v>
      </c>
      <c r="E390" s="1" t="s">
        <v>47</v>
      </c>
      <c r="F390" s="1" t="s">
        <v>0</v>
      </c>
      <c r="G390" s="6">
        <v>874636</v>
      </c>
    </row>
    <row r="391" spans="1:7">
      <c r="A391" s="1">
        <v>389</v>
      </c>
      <c r="B391" s="1" t="s">
        <v>989</v>
      </c>
      <c r="C391" s="1" t="s">
        <v>1130</v>
      </c>
      <c r="D391" s="1" t="str">
        <f t="shared" si="6"/>
        <v>Harrison,Aaron</v>
      </c>
      <c r="E391" s="1" t="s">
        <v>544</v>
      </c>
      <c r="F391" s="1" t="s">
        <v>25</v>
      </c>
      <c r="G391" s="6">
        <v>874636</v>
      </c>
    </row>
    <row r="392" spans="1:7">
      <c r="A392" s="1">
        <v>390</v>
      </c>
      <c r="B392" s="1" t="s">
        <v>1081</v>
      </c>
      <c r="C392" s="1" t="s">
        <v>1082</v>
      </c>
      <c r="D392" s="1" t="str">
        <f t="shared" si="6"/>
        <v>Alexander,Cliff</v>
      </c>
      <c r="E392" s="1" t="s">
        <v>47</v>
      </c>
      <c r="F392" s="1" t="s">
        <v>10</v>
      </c>
      <c r="G392" s="6">
        <v>874636</v>
      </c>
    </row>
    <row r="393" spans="1:7">
      <c r="A393" s="1">
        <v>391</v>
      </c>
      <c r="B393" s="1" t="s">
        <v>1295</v>
      </c>
      <c r="C393" s="1" t="s">
        <v>1296</v>
      </c>
      <c r="D393" s="1" t="str">
        <f t="shared" si="6"/>
        <v>Hunter,RJ</v>
      </c>
      <c r="E393" s="1" t="s">
        <v>56</v>
      </c>
      <c r="F393" s="1" t="s">
        <v>19</v>
      </c>
      <c r="G393" s="6">
        <v>864346</v>
      </c>
    </row>
    <row r="394" spans="1:7">
      <c r="A394" s="1">
        <v>392</v>
      </c>
      <c r="B394" s="1" t="s">
        <v>435</v>
      </c>
      <c r="C394" s="1" t="s">
        <v>1297</v>
      </c>
      <c r="D394" s="1" t="str">
        <f t="shared" si="6"/>
        <v>Zipser,Paul</v>
      </c>
      <c r="E394" s="1" t="s">
        <v>453</v>
      </c>
      <c r="F394" s="1" t="s">
        <v>19</v>
      </c>
      <c r="G394" s="6">
        <v>750000</v>
      </c>
    </row>
    <row r="395" spans="1:7">
      <c r="A395" s="1">
        <v>393</v>
      </c>
      <c r="B395" s="1" t="s">
        <v>734</v>
      </c>
      <c r="C395" s="1" t="s">
        <v>953</v>
      </c>
      <c r="D395" s="1" t="str">
        <f t="shared" si="6"/>
        <v>Dinwiddie,Spencer</v>
      </c>
      <c r="E395" s="1" t="s">
        <v>86</v>
      </c>
      <c r="F395" s="1" t="s">
        <v>22</v>
      </c>
      <c r="G395" s="6">
        <v>726672</v>
      </c>
    </row>
    <row r="396" spans="1:7">
      <c r="A396" s="1">
        <v>394</v>
      </c>
      <c r="B396" s="1" t="s">
        <v>896</v>
      </c>
      <c r="C396" s="1" t="s">
        <v>773</v>
      </c>
      <c r="D396" s="1" t="str">
        <f t="shared" si="6"/>
        <v>Brown,Bobby</v>
      </c>
      <c r="E396" s="1" t="s">
        <v>86</v>
      </c>
      <c r="F396" s="1" t="s">
        <v>1</v>
      </c>
      <c r="G396" s="6">
        <v>680534</v>
      </c>
    </row>
    <row r="397" spans="1:7">
      <c r="A397" s="1">
        <v>395</v>
      </c>
      <c r="B397" s="1" t="s">
        <v>1298</v>
      </c>
      <c r="C397" s="1" t="s">
        <v>1299</v>
      </c>
      <c r="D397" s="1" t="str">
        <f t="shared" si="6"/>
        <v>Hammons,AJ</v>
      </c>
      <c r="E397" s="1" t="s">
        <v>61</v>
      </c>
      <c r="F397" s="1" t="s">
        <v>26</v>
      </c>
      <c r="G397" s="6">
        <v>650000</v>
      </c>
    </row>
    <row r="398" spans="1:7">
      <c r="A398" s="1">
        <v>396</v>
      </c>
      <c r="B398" s="1" t="s">
        <v>1300</v>
      </c>
      <c r="C398" s="1" t="s">
        <v>1301</v>
      </c>
      <c r="D398" s="1" t="str">
        <f t="shared" si="6"/>
        <v>Niang,Georges</v>
      </c>
      <c r="E398" s="1" t="s">
        <v>59</v>
      </c>
      <c r="F398" s="1" t="s">
        <v>24</v>
      </c>
      <c r="G398" s="6">
        <v>650000</v>
      </c>
    </row>
    <row r="399" spans="1:7">
      <c r="A399" s="1">
        <v>397</v>
      </c>
      <c r="B399" s="1" t="s">
        <v>591</v>
      </c>
      <c r="C399" s="1" t="s">
        <v>1302</v>
      </c>
      <c r="D399" s="1" t="str">
        <f t="shared" si="6"/>
        <v>Gbinije,Michael</v>
      </c>
      <c r="E399" s="1" t="s">
        <v>56</v>
      </c>
      <c r="F399" s="1" t="s">
        <v>20</v>
      </c>
      <c r="G399" s="6">
        <v>650000</v>
      </c>
    </row>
    <row r="400" spans="1:7">
      <c r="A400" s="1">
        <v>398</v>
      </c>
      <c r="B400" s="1" t="s">
        <v>1031</v>
      </c>
      <c r="C400" s="1" t="s">
        <v>1032</v>
      </c>
      <c r="D400" s="1" t="str">
        <f t="shared" si="6"/>
        <v>Layman,Jake</v>
      </c>
      <c r="E400" s="1" t="s">
        <v>59</v>
      </c>
      <c r="F400" s="1" t="s">
        <v>2</v>
      </c>
      <c r="G400" s="6">
        <v>600000</v>
      </c>
    </row>
    <row r="401" spans="1:7">
      <c r="A401" s="1">
        <v>399</v>
      </c>
      <c r="B401" s="1" t="s">
        <v>466</v>
      </c>
      <c r="C401" s="1" t="s">
        <v>1303</v>
      </c>
      <c r="D401" s="1" t="str">
        <f t="shared" si="6"/>
        <v>Bolomboy,Joel</v>
      </c>
      <c r="E401" s="1" t="s">
        <v>47</v>
      </c>
      <c r="F401" s="1" t="s">
        <v>3</v>
      </c>
      <c r="G401" s="6">
        <v>600000</v>
      </c>
    </row>
    <row r="402" spans="1:7">
      <c r="A402" s="1">
        <v>400</v>
      </c>
      <c r="B402" s="1" t="s">
        <v>1304</v>
      </c>
      <c r="C402" s="1" t="s">
        <v>1305</v>
      </c>
      <c r="D402" s="1" t="str">
        <f t="shared" si="6"/>
        <v>Motiejunas,Donatas</v>
      </c>
      <c r="E402" s="1" t="s">
        <v>47</v>
      </c>
      <c r="F402" s="1" t="s">
        <v>10</v>
      </c>
      <c r="G402" s="6">
        <v>576724</v>
      </c>
    </row>
    <row r="403" spans="1:7">
      <c r="A403" s="1">
        <v>401</v>
      </c>
      <c r="B403" s="1" t="s">
        <v>1107</v>
      </c>
      <c r="C403" s="1" t="s">
        <v>775</v>
      </c>
      <c r="D403" s="1" t="str">
        <f t="shared" si="6"/>
        <v>Singler,E.J.</v>
      </c>
      <c r="E403" s="1" t="s">
        <v>59</v>
      </c>
      <c r="F403" s="1" t="s">
        <v>15</v>
      </c>
      <c r="G403" s="6">
        <v>543471</v>
      </c>
    </row>
    <row r="404" spans="1:7">
      <c r="A404" s="1">
        <v>402</v>
      </c>
      <c r="B404" s="1" t="s">
        <v>817</v>
      </c>
      <c r="C404" s="1" t="s">
        <v>789</v>
      </c>
      <c r="D404" s="1" t="str">
        <f t="shared" si="6"/>
        <v>Crawford,Drew</v>
      </c>
      <c r="E404" s="1" t="s">
        <v>56</v>
      </c>
      <c r="F404" s="1" t="s">
        <v>15</v>
      </c>
      <c r="G404" s="6">
        <v>543471</v>
      </c>
    </row>
    <row r="405" spans="1:7">
      <c r="A405" s="1">
        <v>403</v>
      </c>
      <c r="B405" s="1" t="s">
        <v>1306</v>
      </c>
      <c r="C405" s="1" t="s">
        <v>1307</v>
      </c>
      <c r="D405" s="1" t="str">
        <f t="shared" si="6"/>
        <v>VanVleet,Fred</v>
      </c>
      <c r="E405" s="1" t="s">
        <v>86</v>
      </c>
      <c r="F405" s="1" t="s">
        <v>15</v>
      </c>
      <c r="G405" s="6">
        <v>543471</v>
      </c>
    </row>
    <row r="406" spans="1:7">
      <c r="A406" s="1">
        <v>404</v>
      </c>
      <c r="B406" s="1" t="s">
        <v>1308</v>
      </c>
      <c r="C406" s="1" t="s">
        <v>1309</v>
      </c>
      <c r="D406" s="1" t="str">
        <f t="shared" si="6"/>
        <v>Felder,Kay</v>
      </c>
      <c r="E406" s="1" t="s">
        <v>544</v>
      </c>
      <c r="F406" s="1" t="s">
        <v>17</v>
      </c>
      <c r="G406" s="6">
        <v>543471</v>
      </c>
    </row>
    <row r="407" spans="1:7">
      <c r="A407" s="1">
        <v>405</v>
      </c>
      <c r="B407" s="1" t="s">
        <v>750</v>
      </c>
      <c r="C407" s="1" t="s">
        <v>1023</v>
      </c>
      <c r="D407" s="1" t="str">
        <f t="shared" si="6"/>
        <v>McCaw,Patrick</v>
      </c>
      <c r="E407" s="1" t="s">
        <v>56</v>
      </c>
      <c r="F407" s="1" t="s">
        <v>23</v>
      </c>
      <c r="G407" s="6">
        <v>543471</v>
      </c>
    </row>
    <row r="408" spans="1:7">
      <c r="A408" s="1">
        <v>406</v>
      </c>
      <c r="B408" s="1" t="s">
        <v>1310</v>
      </c>
      <c r="C408" s="1" t="s">
        <v>1311</v>
      </c>
      <c r="D408" s="1" t="str">
        <f t="shared" si="6"/>
        <v>Moreira,Yanick</v>
      </c>
      <c r="E408" s="1" t="s">
        <v>61</v>
      </c>
      <c r="F408" s="1" t="s">
        <v>15</v>
      </c>
      <c r="G408" s="6">
        <v>543471</v>
      </c>
    </row>
    <row r="409" spans="1:7">
      <c r="A409" s="1">
        <v>407</v>
      </c>
      <c r="B409" s="1" t="s">
        <v>437</v>
      </c>
      <c r="C409" s="1" t="s">
        <v>1022</v>
      </c>
      <c r="D409" s="1" t="str">
        <f t="shared" si="6"/>
        <v>Wiltjer,Kyle</v>
      </c>
      <c r="E409" s="1" t="s">
        <v>453</v>
      </c>
      <c r="F409" s="1" t="s">
        <v>1</v>
      </c>
      <c r="G409" s="6">
        <v>543471</v>
      </c>
    </row>
    <row r="410" spans="1:7">
      <c r="A410" s="1">
        <v>408</v>
      </c>
      <c r="B410" s="1" t="s">
        <v>437</v>
      </c>
      <c r="C410" s="1" t="s">
        <v>1312</v>
      </c>
      <c r="D410" s="1" t="str">
        <f t="shared" si="6"/>
        <v>Collinsworth,Kyle</v>
      </c>
      <c r="E410" s="1" t="s">
        <v>544</v>
      </c>
      <c r="F410" s="1" t="s">
        <v>15</v>
      </c>
      <c r="G410" s="6">
        <v>543471</v>
      </c>
    </row>
    <row r="411" spans="1:7">
      <c r="A411" s="1">
        <v>409</v>
      </c>
      <c r="B411" s="1" t="s">
        <v>1108</v>
      </c>
      <c r="C411" s="1" t="s">
        <v>1109</v>
      </c>
      <c r="D411" s="1" t="str">
        <f t="shared" si="6"/>
        <v>Heslip,Brady</v>
      </c>
      <c r="E411" s="1" t="s">
        <v>56</v>
      </c>
      <c r="F411" s="1" t="s">
        <v>15</v>
      </c>
      <c r="G411" s="6">
        <v>543471</v>
      </c>
    </row>
    <row r="412" spans="1:7">
      <c r="A412" s="1">
        <v>410</v>
      </c>
      <c r="B412" s="1" t="s">
        <v>679</v>
      </c>
      <c r="C412" s="1" t="s">
        <v>1296</v>
      </c>
      <c r="D412" s="1" t="str">
        <f t="shared" si="6"/>
        <v>Hunter,Vince</v>
      </c>
      <c r="E412" s="1" t="s">
        <v>59</v>
      </c>
      <c r="F412" s="1" t="s">
        <v>9</v>
      </c>
      <c r="G412" s="6">
        <v>543471</v>
      </c>
    </row>
    <row r="413" spans="1:7">
      <c r="A413" s="1">
        <v>411</v>
      </c>
      <c r="B413" s="1" t="s">
        <v>690</v>
      </c>
      <c r="C413" s="1" t="s">
        <v>1112</v>
      </c>
      <c r="D413" s="1" t="str">
        <f t="shared" si="6"/>
        <v>Andrews,Andrew</v>
      </c>
      <c r="E413" s="1" t="s">
        <v>544</v>
      </c>
      <c r="F413" s="1" t="s">
        <v>25</v>
      </c>
      <c r="G413" s="6">
        <v>543471</v>
      </c>
    </row>
    <row r="414" spans="1:7">
      <c r="A414" s="1">
        <v>412</v>
      </c>
      <c r="B414" s="1" t="s">
        <v>765</v>
      </c>
      <c r="C414" s="1" t="s">
        <v>1313</v>
      </c>
      <c r="D414" s="1" t="str">
        <f t="shared" si="6"/>
        <v>Paige,Marcus</v>
      </c>
      <c r="E414" s="1" t="s">
        <v>544</v>
      </c>
      <c r="F414" s="1" t="s">
        <v>25</v>
      </c>
      <c r="G414" s="6">
        <v>543471</v>
      </c>
    </row>
    <row r="415" spans="1:7">
      <c r="A415" s="1">
        <v>413</v>
      </c>
      <c r="B415" s="1" t="s">
        <v>1110</v>
      </c>
      <c r="C415" s="1" t="s">
        <v>1111</v>
      </c>
      <c r="D415" s="1" t="str">
        <f t="shared" si="6"/>
        <v>Sulaimon,Rasheed</v>
      </c>
      <c r="E415" s="1" t="s">
        <v>544</v>
      </c>
      <c r="F415" s="1" t="s">
        <v>25</v>
      </c>
      <c r="G415" s="6">
        <v>543471</v>
      </c>
    </row>
    <row r="416" spans="1:7">
      <c r="A416" s="1">
        <v>414</v>
      </c>
      <c r="B416" s="1" t="s">
        <v>731</v>
      </c>
      <c r="C416" s="1" t="s">
        <v>532</v>
      </c>
      <c r="D416" s="1" t="str">
        <f t="shared" si="6"/>
        <v>Cousins,Isaiah</v>
      </c>
      <c r="E416" s="1" t="s">
        <v>544</v>
      </c>
      <c r="F416" s="1" t="s">
        <v>3</v>
      </c>
      <c r="G416" s="6">
        <v>543471</v>
      </c>
    </row>
    <row r="417" spans="1:7">
      <c r="A417" s="1">
        <v>415</v>
      </c>
      <c r="B417" s="1" t="s">
        <v>1314</v>
      </c>
      <c r="C417" s="1" t="s">
        <v>1315</v>
      </c>
      <c r="D417" s="1" t="str">
        <f t="shared" si="6"/>
        <v>CookeDerek</v>
      </c>
      <c r="E417" s="1" t="s">
        <v>47</v>
      </c>
      <c r="F417" s="1" t="s">
        <v>27</v>
      </c>
      <c r="G417" s="6">
        <v>543471</v>
      </c>
    </row>
    <row r="418" spans="1:7">
      <c r="A418" s="1">
        <v>416</v>
      </c>
      <c r="B418" s="1" t="s">
        <v>810</v>
      </c>
      <c r="C418" s="1" t="s">
        <v>1316</v>
      </c>
      <c r="D418" s="1" t="str">
        <f t="shared" si="6"/>
        <v>Ford,Quincy</v>
      </c>
      <c r="E418" s="1" t="s">
        <v>56</v>
      </c>
      <c r="F418" s="1" t="s">
        <v>10</v>
      </c>
      <c r="G418" s="6">
        <v>543471</v>
      </c>
    </row>
    <row r="419" spans="1:7">
      <c r="A419" s="1">
        <v>417</v>
      </c>
      <c r="B419" s="1" t="s">
        <v>474</v>
      </c>
      <c r="C419" s="1" t="s">
        <v>1317</v>
      </c>
      <c r="D419" s="1" t="str">
        <f t="shared" si="6"/>
        <v>Brussino,Nicolas</v>
      </c>
      <c r="E419" s="1" t="s">
        <v>59</v>
      </c>
      <c r="F419" s="1" t="s">
        <v>26</v>
      </c>
      <c r="G419" s="6">
        <v>543471</v>
      </c>
    </row>
    <row r="420" spans="1:7">
      <c r="A420" s="1">
        <v>418</v>
      </c>
      <c r="B420" s="1" t="s">
        <v>768</v>
      </c>
      <c r="C420" s="1" t="s">
        <v>960</v>
      </c>
      <c r="D420" s="1" t="str">
        <f t="shared" si="6"/>
        <v>Holmes,Jonathan</v>
      </c>
      <c r="E420" s="1" t="s">
        <v>47</v>
      </c>
      <c r="F420" s="1" t="s">
        <v>21</v>
      </c>
      <c r="G420" s="6">
        <v>543471</v>
      </c>
    </row>
    <row r="421" spans="1:7">
      <c r="A421" s="1">
        <v>419</v>
      </c>
      <c r="B421" s="1" t="s">
        <v>1036</v>
      </c>
      <c r="C421" s="1" t="s">
        <v>1037</v>
      </c>
      <c r="D421" s="1" t="str">
        <f t="shared" si="6"/>
        <v>Mac,Sheldon</v>
      </c>
      <c r="E421" s="1" t="s">
        <v>56</v>
      </c>
      <c r="F421" s="1" t="s">
        <v>7</v>
      </c>
      <c r="G421" s="6">
        <v>543471</v>
      </c>
    </row>
    <row r="422" spans="1:7">
      <c r="A422" s="1">
        <v>420</v>
      </c>
      <c r="B422" s="1" t="s">
        <v>768</v>
      </c>
      <c r="C422" s="1" t="s">
        <v>584</v>
      </c>
      <c r="D422" s="1" t="str">
        <f t="shared" si="6"/>
        <v>Gibson,Jonathan</v>
      </c>
      <c r="E422" s="1" t="s">
        <v>544</v>
      </c>
      <c r="F422" s="1" t="s">
        <v>26</v>
      </c>
      <c r="G422" s="6">
        <v>469943</v>
      </c>
    </row>
    <row r="423" spans="1:7">
      <c r="A423" s="1">
        <v>421</v>
      </c>
      <c r="B423" s="1" t="s">
        <v>1120</v>
      </c>
      <c r="C423" s="1" t="s">
        <v>1121</v>
      </c>
      <c r="D423" s="1" t="str">
        <f t="shared" si="6"/>
        <v>Douglas,Toney</v>
      </c>
      <c r="E423" s="1" t="s">
        <v>86</v>
      </c>
      <c r="F423" s="1" t="s">
        <v>9</v>
      </c>
      <c r="G423" s="6">
        <v>379159</v>
      </c>
    </row>
    <row r="424" spans="1:7">
      <c r="A424" s="1">
        <v>422</v>
      </c>
      <c r="B424" s="1" t="s">
        <v>466</v>
      </c>
      <c r="C424" s="1" t="s">
        <v>452</v>
      </c>
      <c r="D424" s="1" t="str">
        <f t="shared" si="6"/>
        <v>Anthony,Joel</v>
      </c>
      <c r="E424" s="1" t="s">
        <v>47</v>
      </c>
      <c r="F424" s="1" t="s">
        <v>11</v>
      </c>
      <c r="G424" s="6">
        <v>346034</v>
      </c>
    </row>
    <row r="425" spans="1:7">
      <c r="A425" s="1">
        <v>423</v>
      </c>
      <c r="B425" s="1" t="s">
        <v>504</v>
      </c>
      <c r="C425" s="1" t="s">
        <v>963</v>
      </c>
      <c r="D425" s="1" t="str">
        <f t="shared" si="6"/>
        <v>Kelly,Ryan</v>
      </c>
      <c r="E425" s="1" t="s">
        <v>47</v>
      </c>
      <c r="F425" s="1" t="s">
        <v>28</v>
      </c>
      <c r="G425" s="6">
        <v>286785</v>
      </c>
    </row>
    <row r="426" spans="1:7">
      <c r="A426" s="1">
        <v>424</v>
      </c>
      <c r="B426" s="1" t="s">
        <v>1318</v>
      </c>
      <c r="C426" s="1" t="s">
        <v>1319</v>
      </c>
      <c r="D426" s="1" t="str">
        <f t="shared" si="6"/>
        <v>Price,Ronnie</v>
      </c>
      <c r="E426" s="1" t="s">
        <v>86</v>
      </c>
      <c r="F426" s="1" t="s">
        <v>27</v>
      </c>
      <c r="G426" s="6">
        <v>276828</v>
      </c>
    </row>
    <row r="427" spans="1:7">
      <c r="A427" s="1">
        <v>425</v>
      </c>
      <c r="B427" s="1" t="s">
        <v>1320</v>
      </c>
      <c r="C427" s="1" t="s">
        <v>580</v>
      </c>
      <c r="D427" s="1" t="str">
        <f t="shared" si="6"/>
        <v>Williams,Deron</v>
      </c>
      <c r="E427" s="1" t="s">
        <v>86</v>
      </c>
      <c r="F427" s="1" t="s">
        <v>26</v>
      </c>
      <c r="G427" s="6">
        <v>259526</v>
      </c>
    </row>
    <row r="428" spans="1:7">
      <c r="A428" s="1">
        <v>426</v>
      </c>
      <c r="B428" s="1" t="s">
        <v>731</v>
      </c>
      <c r="C428" s="1" t="s">
        <v>978</v>
      </c>
      <c r="D428" s="1" t="str">
        <f t="shared" si="6"/>
        <v>Taylor,Isaiah</v>
      </c>
      <c r="E428" s="1" t="s">
        <v>544</v>
      </c>
      <c r="F428" s="1" t="s">
        <v>1</v>
      </c>
      <c r="G428" s="6">
        <v>255000</v>
      </c>
    </row>
    <row r="429" spans="1:7">
      <c r="A429" s="1">
        <v>427</v>
      </c>
      <c r="B429" s="1" t="s">
        <v>1321</v>
      </c>
      <c r="C429" s="1" t="s">
        <v>1322</v>
      </c>
      <c r="D429" s="1" t="str">
        <f t="shared" si="6"/>
        <v>Cole,Norris</v>
      </c>
      <c r="E429" s="1" t="s">
        <v>86</v>
      </c>
      <c r="F429" s="1" t="s">
        <v>8</v>
      </c>
      <c r="G429" s="6">
        <v>247991</v>
      </c>
    </row>
    <row r="430" spans="1:7">
      <c r="A430" s="1">
        <v>428</v>
      </c>
      <c r="B430" s="1" t="s">
        <v>1323</v>
      </c>
      <c r="C430" s="1" t="s">
        <v>1324</v>
      </c>
      <c r="D430" s="1" t="str">
        <f t="shared" si="6"/>
        <v>Calderon,Jose</v>
      </c>
      <c r="E430" s="1" t="s">
        <v>86</v>
      </c>
      <c r="F430" s="1" t="s">
        <v>16</v>
      </c>
      <c r="G430" s="6">
        <v>247991</v>
      </c>
    </row>
    <row r="431" spans="1:7">
      <c r="A431" s="1">
        <v>429</v>
      </c>
      <c r="B431" s="1" t="s">
        <v>1123</v>
      </c>
      <c r="C431" s="1" t="s">
        <v>758</v>
      </c>
      <c r="D431" s="1" t="str">
        <f t="shared" si="6"/>
        <v>Patterson,Lamar</v>
      </c>
      <c r="E431" s="1" t="s">
        <v>56</v>
      </c>
      <c r="F431" s="1" t="s">
        <v>28</v>
      </c>
      <c r="G431" s="6">
        <v>246956</v>
      </c>
    </row>
    <row r="432" spans="1:7">
      <c r="A432" s="1">
        <v>430</v>
      </c>
      <c r="B432" s="1" t="s">
        <v>1325</v>
      </c>
      <c r="C432" s="1" t="s">
        <v>485</v>
      </c>
      <c r="D432" s="1" t="str">
        <f t="shared" si="6"/>
        <v>Barnes,Matt</v>
      </c>
      <c r="E432" s="1" t="s">
        <v>59</v>
      </c>
      <c r="F432" s="1" t="s">
        <v>0</v>
      </c>
      <c r="G432" s="6">
        <v>242224</v>
      </c>
    </row>
    <row r="433" spans="1:7">
      <c r="A433" s="1">
        <v>431</v>
      </c>
      <c r="B433" s="1" t="s">
        <v>690</v>
      </c>
      <c r="C433" s="1" t="s">
        <v>1326</v>
      </c>
      <c r="D433" s="1" t="str">
        <f t="shared" si="6"/>
        <v>Bogut,Andrew</v>
      </c>
      <c r="E433" s="1" t="s">
        <v>61</v>
      </c>
      <c r="F433" s="1" t="s">
        <v>26</v>
      </c>
      <c r="G433" s="6">
        <v>242224</v>
      </c>
    </row>
    <row r="434" spans="1:7">
      <c r="A434" s="1">
        <v>432</v>
      </c>
      <c r="B434" s="1" t="s">
        <v>972</v>
      </c>
      <c r="C434" s="1" t="s">
        <v>973</v>
      </c>
      <c r="D434" s="1" t="str">
        <f t="shared" si="6"/>
        <v>White,Okaro</v>
      </c>
      <c r="E434" s="1" t="s">
        <v>453</v>
      </c>
      <c r="F434" s="1" t="s">
        <v>14</v>
      </c>
      <c r="G434" s="6">
        <v>210995</v>
      </c>
    </row>
    <row r="435" spans="1:7">
      <c r="A435" s="1">
        <v>433</v>
      </c>
      <c r="B435" s="1" t="s">
        <v>1033</v>
      </c>
      <c r="C435" s="1" t="s">
        <v>1034</v>
      </c>
      <c r="D435" s="1" t="str">
        <f t="shared" si="6"/>
        <v>Ferrell,Yogi</v>
      </c>
      <c r="E435" s="1" t="s">
        <v>86</v>
      </c>
      <c r="F435" s="1" t="s">
        <v>22</v>
      </c>
      <c r="G435" s="6">
        <v>207798</v>
      </c>
    </row>
    <row r="436" spans="1:7">
      <c r="A436" s="1">
        <v>434</v>
      </c>
      <c r="B436" s="1" t="s">
        <v>914</v>
      </c>
      <c r="C436" s="1" t="s">
        <v>1126</v>
      </c>
      <c r="D436" s="1" t="str">
        <f t="shared" si="6"/>
        <v>Sanders,Larry</v>
      </c>
      <c r="E436" s="1" t="s">
        <v>47</v>
      </c>
      <c r="F436" s="1" t="s">
        <v>17</v>
      </c>
      <c r="G436" s="6">
        <v>207722</v>
      </c>
    </row>
    <row r="437" spans="1:7">
      <c r="A437" s="1">
        <v>435</v>
      </c>
      <c r="B437" s="1" t="s">
        <v>801</v>
      </c>
      <c r="C437" s="1" t="s">
        <v>789</v>
      </c>
      <c r="D437" s="1" t="str">
        <f t="shared" si="6"/>
        <v>Crawford,Jordan</v>
      </c>
      <c r="E437" s="1" t="s">
        <v>544</v>
      </c>
      <c r="F437" s="1" t="s">
        <v>10</v>
      </c>
      <c r="G437" s="6">
        <v>173099</v>
      </c>
    </row>
    <row r="438" spans="1:7">
      <c r="A438" s="1">
        <v>436</v>
      </c>
      <c r="B438" s="1" t="s">
        <v>984</v>
      </c>
      <c r="C438" s="1" t="s">
        <v>985</v>
      </c>
      <c r="D438" s="1" t="str">
        <f t="shared" si="6"/>
        <v>O'BryantJohnny</v>
      </c>
      <c r="E438" s="1" t="s">
        <v>47</v>
      </c>
      <c r="F438" s="1" t="s">
        <v>25</v>
      </c>
      <c r="G438" s="6">
        <v>161483</v>
      </c>
    </row>
    <row r="439" spans="1:7">
      <c r="A439" s="1">
        <v>437</v>
      </c>
      <c r="B439" s="1" t="s">
        <v>1026</v>
      </c>
      <c r="C439" s="1" t="s">
        <v>800</v>
      </c>
      <c r="D439" s="1" t="str">
        <f t="shared" si="6"/>
        <v>Randle,Chasson</v>
      </c>
      <c r="E439" s="1" t="s">
        <v>86</v>
      </c>
      <c r="F439" s="1" t="s">
        <v>4</v>
      </c>
      <c r="G439" s="6">
        <v>143860</v>
      </c>
    </row>
    <row r="440" spans="1:7">
      <c r="A440" s="1">
        <v>438</v>
      </c>
      <c r="B440" s="1" t="s">
        <v>994</v>
      </c>
      <c r="C440" s="1" t="s">
        <v>995</v>
      </c>
      <c r="D440" s="1" t="str">
        <f t="shared" si="6"/>
        <v>Casspi,Omri</v>
      </c>
      <c r="E440" s="1" t="s">
        <v>453</v>
      </c>
      <c r="F440" s="1" t="s">
        <v>0</v>
      </c>
      <c r="G440" s="6">
        <v>138414</v>
      </c>
    </row>
    <row r="441" spans="1:7">
      <c r="A441" s="1">
        <v>439</v>
      </c>
      <c r="B441" s="1" t="s">
        <v>1327</v>
      </c>
      <c r="C441" s="1" t="s">
        <v>1328</v>
      </c>
      <c r="D441" s="1" t="str">
        <f t="shared" si="6"/>
        <v>Weber,Briante</v>
      </c>
      <c r="E441" s="1" t="s">
        <v>544</v>
      </c>
      <c r="F441" s="1" t="s">
        <v>25</v>
      </c>
      <c r="G441" s="6">
        <v>128623</v>
      </c>
    </row>
    <row r="442" spans="1:7">
      <c r="A442" s="1">
        <v>440</v>
      </c>
      <c r="B442" s="1" t="s">
        <v>1133</v>
      </c>
      <c r="C442" s="1" t="s">
        <v>1134</v>
      </c>
      <c r="D442" s="1" t="str">
        <f t="shared" si="6"/>
        <v>McCallum,Ray</v>
      </c>
      <c r="E442" s="1" t="s">
        <v>86</v>
      </c>
      <c r="F442" s="1" t="s">
        <v>25</v>
      </c>
      <c r="G442" s="6">
        <v>121112</v>
      </c>
    </row>
    <row r="443" spans="1:7">
      <c r="A443" s="1">
        <v>441</v>
      </c>
      <c r="B443" s="1" t="s">
        <v>1329</v>
      </c>
      <c r="C443" s="1" t="s">
        <v>536</v>
      </c>
      <c r="D443" s="1" t="str">
        <f t="shared" si="6"/>
        <v>Thompson,Hollis</v>
      </c>
      <c r="E443" s="1" t="s">
        <v>59</v>
      </c>
      <c r="F443" s="1" t="s">
        <v>4</v>
      </c>
      <c r="G443" s="6">
        <v>115344</v>
      </c>
    </row>
    <row r="444" spans="1:7">
      <c r="A444" s="1">
        <v>442</v>
      </c>
      <c r="B444" s="1" t="s">
        <v>619</v>
      </c>
      <c r="C444" s="1" t="s">
        <v>580</v>
      </c>
      <c r="D444" s="1" t="str">
        <f t="shared" si="6"/>
        <v>Williams,Derrick</v>
      </c>
      <c r="E444" s="1" t="s">
        <v>47</v>
      </c>
      <c r="F444" s="1" t="s">
        <v>14</v>
      </c>
      <c r="G444" s="6">
        <v>115344</v>
      </c>
    </row>
    <row r="445" spans="1:7">
      <c r="A445" s="1">
        <v>443</v>
      </c>
      <c r="B445" s="1" t="s">
        <v>1135</v>
      </c>
      <c r="C445" s="1" t="s">
        <v>557</v>
      </c>
      <c r="D445" s="1" t="str">
        <f t="shared" si="6"/>
        <v>Harris,Manny</v>
      </c>
      <c r="E445" s="1" t="s">
        <v>86</v>
      </c>
      <c r="F445" s="1" t="s">
        <v>26</v>
      </c>
      <c r="G445" s="6">
        <v>115344</v>
      </c>
    </row>
    <row r="446" spans="1:7">
      <c r="A446" s="1">
        <v>444</v>
      </c>
      <c r="B446" s="1" t="s">
        <v>1330</v>
      </c>
      <c r="C446" s="1" t="s">
        <v>1331</v>
      </c>
      <c r="D446" s="1" t="str">
        <f t="shared" si="6"/>
        <v>Long,Shawn</v>
      </c>
      <c r="E446" s="1" t="s">
        <v>453</v>
      </c>
      <c r="F446" s="1" t="s">
        <v>4</v>
      </c>
      <c r="G446" s="6">
        <v>89513</v>
      </c>
    </row>
    <row r="447" spans="1:7">
      <c r="A447" s="1">
        <v>445</v>
      </c>
      <c r="B447" s="1" t="s">
        <v>1207</v>
      </c>
      <c r="C447" s="1" t="s">
        <v>1332</v>
      </c>
      <c r="D447" s="1" t="str">
        <f t="shared" si="6"/>
        <v>Selden,Wayne</v>
      </c>
      <c r="E447" s="1" t="s">
        <v>56</v>
      </c>
      <c r="F447" s="1" t="s">
        <v>9</v>
      </c>
      <c r="G447" s="6">
        <v>83119</v>
      </c>
    </row>
    <row r="448" spans="1:7">
      <c r="A448" s="1">
        <v>446</v>
      </c>
      <c r="B448" s="1" t="s">
        <v>834</v>
      </c>
      <c r="C448" s="1" t="s">
        <v>580</v>
      </c>
      <c r="D448" s="1" t="str">
        <f t="shared" si="6"/>
        <v>Williams,Troy</v>
      </c>
      <c r="E448" s="1" t="s">
        <v>59</v>
      </c>
      <c r="F448" s="1" t="s">
        <v>9</v>
      </c>
      <c r="G448" s="6">
        <v>76725</v>
      </c>
    </row>
    <row r="449" spans="1:7">
      <c r="A449" s="1">
        <v>447</v>
      </c>
      <c r="B449" s="1" t="s">
        <v>964</v>
      </c>
      <c r="C449" s="1" t="s">
        <v>965</v>
      </c>
      <c r="D449" s="1" t="str">
        <f t="shared" si="6"/>
        <v>Goodwin,Archie</v>
      </c>
      <c r="E449" s="1" t="s">
        <v>56</v>
      </c>
      <c r="F449" s="1" t="s">
        <v>22</v>
      </c>
      <c r="G449" s="6">
        <v>75000</v>
      </c>
    </row>
    <row r="450" spans="1:7">
      <c r="A450" s="1">
        <v>448</v>
      </c>
      <c r="B450" s="1" t="s">
        <v>1145</v>
      </c>
      <c r="C450" s="1" t="s">
        <v>1333</v>
      </c>
      <c r="D450" s="1" t="str">
        <f t="shared" si="6"/>
        <v>Nwaba,David</v>
      </c>
      <c r="E450" s="1" t="s">
        <v>56</v>
      </c>
      <c r="F450" s="1" t="s">
        <v>16</v>
      </c>
      <c r="G450" s="6">
        <v>73528</v>
      </c>
    </row>
    <row r="451" spans="1:7">
      <c r="A451" s="1">
        <v>449</v>
      </c>
      <c r="B451" s="1" t="s">
        <v>441</v>
      </c>
      <c r="C451" s="1" t="s">
        <v>1138</v>
      </c>
      <c r="D451" s="1" t="str">
        <f t="shared" ref="D451:D466" si="7">CONCATENATE(C451,B451)</f>
        <v>Tobey,Mike</v>
      </c>
      <c r="E451" s="1" t="s">
        <v>61</v>
      </c>
      <c r="F451" s="1" t="s">
        <v>25</v>
      </c>
      <c r="G451" s="6">
        <v>67135</v>
      </c>
    </row>
    <row r="452" spans="1:7">
      <c r="A452" s="1">
        <v>450</v>
      </c>
      <c r="B452" s="1" t="s">
        <v>480</v>
      </c>
      <c r="C452" s="1" t="s">
        <v>773</v>
      </c>
      <c r="D452" s="1" t="str">
        <f t="shared" si="7"/>
        <v>Brown,Anthony</v>
      </c>
      <c r="E452" s="1" t="s">
        <v>453</v>
      </c>
      <c r="F452" s="1" t="s">
        <v>6</v>
      </c>
      <c r="G452" s="6">
        <v>57672</v>
      </c>
    </row>
    <row r="453" spans="1:7">
      <c r="A453" s="1">
        <v>451</v>
      </c>
      <c r="B453" s="1" t="s">
        <v>785</v>
      </c>
      <c r="C453" s="1" t="s">
        <v>1140</v>
      </c>
      <c r="D453" s="1" t="str">
        <f t="shared" si="7"/>
        <v>Harper,Justin</v>
      </c>
      <c r="E453" s="1" t="s">
        <v>47</v>
      </c>
      <c r="F453" s="1" t="s">
        <v>4</v>
      </c>
      <c r="G453" s="6">
        <v>57672</v>
      </c>
    </row>
    <row r="454" spans="1:7">
      <c r="A454" s="1">
        <v>452</v>
      </c>
      <c r="B454" s="1" t="s">
        <v>1253</v>
      </c>
      <c r="C454" s="1" t="s">
        <v>1334</v>
      </c>
      <c r="D454" s="1" t="str">
        <f t="shared" si="7"/>
        <v>Eddie,Jarell</v>
      </c>
      <c r="E454" s="1" t="s">
        <v>453</v>
      </c>
      <c r="F454" s="1" t="s">
        <v>27</v>
      </c>
      <c r="G454" s="6">
        <v>57672</v>
      </c>
    </row>
    <row r="455" spans="1:7">
      <c r="A455" s="1">
        <v>453</v>
      </c>
      <c r="B455" s="1" t="s">
        <v>1141</v>
      </c>
      <c r="C455" s="1" t="s">
        <v>1142</v>
      </c>
      <c r="D455" s="1" t="str">
        <f t="shared" si="7"/>
        <v>Gee,Alonzo</v>
      </c>
      <c r="E455" s="1" t="s">
        <v>59</v>
      </c>
      <c r="F455" s="1" t="s">
        <v>13</v>
      </c>
      <c r="G455" s="6">
        <v>57672</v>
      </c>
    </row>
    <row r="456" spans="1:7">
      <c r="A456" s="1">
        <v>454</v>
      </c>
      <c r="B456" s="1" t="s">
        <v>930</v>
      </c>
      <c r="C456" s="1" t="s">
        <v>1335</v>
      </c>
      <c r="D456" s="1" t="str">
        <f t="shared" si="7"/>
        <v>Jack,Jarrett</v>
      </c>
      <c r="E456" s="1" t="s">
        <v>544</v>
      </c>
      <c r="F456" s="1" t="s">
        <v>10</v>
      </c>
      <c r="G456" s="6">
        <v>57672</v>
      </c>
    </row>
    <row r="457" spans="1:7">
      <c r="A457" s="1">
        <v>455</v>
      </c>
      <c r="B457" s="1" t="s">
        <v>1336</v>
      </c>
      <c r="C457" s="1" t="s">
        <v>1337</v>
      </c>
      <c r="D457" s="1" t="str">
        <f t="shared" si="7"/>
        <v>Uthoff,Jarrod</v>
      </c>
      <c r="E457" s="1" t="s">
        <v>59</v>
      </c>
      <c r="F457" s="1" t="s">
        <v>26</v>
      </c>
      <c r="G457" s="6">
        <v>47953</v>
      </c>
    </row>
    <row r="458" spans="1:7">
      <c r="A458" s="1">
        <v>456</v>
      </c>
      <c r="B458" s="1" t="s">
        <v>742</v>
      </c>
      <c r="C458" s="1" t="s">
        <v>1017</v>
      </c>
      <c r="D458" s="1" t="str">
        <f t="shared" si="7"/>
        <v>Poythress,Alex</v>
      </c>
      <c r="E458" s="1" t="s">
        <v>59</v>
      </c>
      <c r="F458" s="1" t="s">
        <v>4</v>
      </c>
      <c r="G458" s="6">
        <v>35166</v>
      </c>
    </row>
    <row r="459" spans="1:7">
      <c r="A459" s="1">
        <v>457</v>
      </c>
      <c r="B459" s="1" t="s">
        <v>885</v>
      </c>
      <c r="C459" s="1" t="s">
        <v>1338</v>
      </c>
      <c r="D459" s="1" t="str">
        <f t="shared" si="7"/>
        <v>PaytonGary</v>
      </c>
      <c r="E459" s="1" t="s">
        <v>544</v>
      </c>
      <c r="F459" s="1" t="s">
        <v>5</v>
      </c>
      <c r="G459" s="6">
        <v>35116</v>
      </c>
    </row>
    <row r="460" spans="1:7">
      <c r="A460" s="1">
        <v>458</v>
      </c>
      <c r="B460" s="1" t="s">
        <v>1339</v>
      </c>
      <c r="C460" s="1" t="s">
        <v>1340</v>
      </c>
      <c r="D460" s="1" t="str">
        <f t="shared" si="7"/>
        <v>Garino,Patricio</v>
      </c>
      <c r="E460" s="1" t="s">
        <v>56</v>
      </c>
      <c r="F460" s="1" t="s">
        <v>6</v>
      </c>
      <c r="G460" s="6">
        <v>31969</v>
      </c>
    </row>
    <row r="461" spans="1:7">
      <c r="A461" s="1">
        <v>459</v>
      </c>
      <c r="B461" s="1" t="s">
        <v>1147</v>
      </c>
      <c r="C461" s="1" t="s">
        <v>550</v>
      </c>
      <c r="D461" s="1" t="str">
        <f t="shared" si="7"/>
        <v>Jackson,Pierre</v>
      </c>
      <c r="E461" s="1" t="s">
        <v>86</v>
      </c>
      <c r="F461" s="1" t="s">
        <v>26</v>
      </c>
      <c r="G461" s="6">
        <v>31969</v>
      </c>
    </row>
    <row r="462" spans="1:7">
      <c r="A462" s="1">
        <v>460</v>
      </c>
      <c r="B462" s="1" t="s">
        <v>765</v>
      </c>
      <c r="C462" s="1" t="s">
        <v>1035</v>
      </c>
      <c r="D462" s="1" t="str">
        <f t="shared" si="7"/>
        <v>Georges-Hunt,Marcus</v>
      </c>
      <c r="E462" s="1" t="s">
        <v>453</v>
      </c>
      <c r="F462" s="1" t="s">
        <v>6</v>
      </c>
      <c r="G462" s="6">
        <v>31969</v>
      </c>
    </row>
    <row r="463" spans="1:7">
      <c r="A463" s="1">
        <v>461</v>
      </c>
      <c r="B463" s="1" t="s">
        <v>1341</v>
      </c>
      <c r="C463" s="1" t="s">
        <v>436</v>
      </c>
      <c r="D463" s="1" t="str">
        <f t="shared" si="7"/>
        <v>Millsap,Elijah</v>
      </c>
      <c r="E463" s="1" t="s">
        <v>56</v>
      </c>
      <c r="F463" s="1" t="s">
        <v>27</v>
      </c>
      <c r="G463" s="6">
        <v>23069</v>
      </c>
    </row>
    <row r="464" spans="1:7">
      <c r="A464" s="1">
        <v>462</v>
      </c>
      <c r="B464" s="1" t="s">
        <v>976</v>
      </c>
      <c r="C464" s="1" t="s">
        <v>977</v>
      </c>
      <c r="D464" s="1" t="str">
        <f t="shared" si="7"/>
        <v>Cook,Quinn</v>
      </c>
      <c r="E464" s="1" t="s">
        <v>86</v>
      </c>
      <c r="F464" s="1" t="s">
        <v>26</v>
      </c>
      <c r="G464" s="6">
        <v>15984</v>
      </c>
    </row>
    <row r="465" spans="1:7">
      <c r="A465" s="1">
        <v>463</v>
      </c>
      <c r="B465" s="1" t="s">
        <v>1342</v>
      </c>
      <c r="C465" s="1" t="s">
        <v>1343</v>
      </c>
      <c r="D465" s="1" t="str">
        <f t="shared" si="7"/>
        <v>Toupane,Axel</v>
      </c>
      <c r="E465" s="1" t="s">
        <v>56</v>
      </c>
      <c r="F465" s="1" t="s">
        <v>5</v>
      </c>
      <c r="G465" s="6">
        <v>15435</v>
      </c>
    </row>
    <row r="466" spans="1:7">
      <c r="A466" s="1">
        <v>464</v>
      </c>
      <c r="B466" s="1" t="s">
        <v>1344</v>
      </c>
      <c r="C466" s="1" t="s">
        <v>1106</v>
      </c>
      <c r="D466" s="1" t="str">
        <f t="shared" si="7"/>
        <v>Jones,Dahntay</v>
      </c>
      <c r="E466" s="1" t="s">
        <v>56</v>
      </c>
      <c r="F466" s="1" t="s">
        <v>17</v>
      </c>
      <c r="G466" s="6">
        <v>5767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CB5D-B055-2349-854E-0FCA5042485B}">
  <dimension ref="A1:AM121"/>
  <sheetViews>
    <sheetView workbookViewId="0">
      <selection sqref="A1:AM121"/>
    </sheetView>
  </sheetViews>
  <sheetFormatPr baseColWidth="10" defaultRowHeight="16"/>
  <cols>
    <col min="1" max="1" width="10" bestFit="1" customWidth="1"/>
    <col min="2" max="2" width="14.1640625" style="1" bestFit="1" customWidth="1"/>
    <col min="3" max="3" width="17.1640625" style="3" bestFit="1" customWidth="1"/>
    <col min="4" max="4" width="5.83203125" style="1" bestFit="1" customWidth="1"/>
    <col min="5" max="6" width="3.5" style="1" bestFit="1" customWidth="1"/>
    <col min="7" max="9" width="5.1640625" style="1" bestFit="1" customWidth="1"/>
    <col min="10" max="10" width="8.33203125" bestFit="1" customWidth="1"/>
    <col min="11" max="12" width="4.1640625" style="1" bestFit="1" customWidth="1"/>
    <col min="13" max="13" width="4.83203125" style="1" bestFit="1" customWidth="1"/>
    <col min="14" max="14" width="4.33203125" style="1" bestFit="1" customWidth="1"/>
    <col min="15" max="15" width="8" style="1" bestFit="1" customWidth="1"/>
    <col min="16" max="16" width="4.1640625" style="1" bestFit="1" customWidth="1"/>
    <col min="17" max="17" width="5.1640625" style="1" bestFit="1" customWidth="1"/>
    <col min="18" max="23" width="4.1640625" style="1" bestFit="1" customWidth="1"/>
    <col min="24" max="24" width="3.83203125" style="1" bestFit="1" customWidth="1"/>
    <col min="25" max="25" width="5.1640625" style="1" bestFit="1" customWidth="1"/>
    <col min="26" max="26" width="3.1640625" style="1" bestFit="1" customWidth="1"/>
    <col min="27" max="27" width="2.83203125" style="1" bestFit="1" customWidth="1"/>
    <col min="28" max="28" width="3.1640625" style="1" bestFit="1" customWidth="1"/>
    <col min="29" max="29" width="3.83203125" style="1" bestFit="1" customWidth="1"/>
    <col min="30" max="30" width="4.83203125" style="1" bestFit="1" customWidth="1"/>
    <col min="31" max="31" width="11.83203125" style="39" bestFit="1" customWidth="1"/>
    <col min="32" max="32" width="13.33203125" bestFit="1" customWidth="1"/>
    <col min="33" max="33" width="7.1640625" bestFit="1" customWidth="1"/>
    <col min="34" max="34" width="11.5" bestFit="1" customWidth="1"/>
    <col min="35" max="36" width="10.5" bestFit="1" customWidth="1"/>
    <col min="37" max="37" width="6.33203125" bestFit="1" customWidth="1"/>
    <col min="38" max="38" width="15.83203125" bestFit="1" customWidth="1"/>
    <col min="39" max="39" width="10.5" style="1" bestFit="1" customWidth="1"/>
  </cols>
  <sheetData>
    <row r="1" spans="1:39">
      <c r="A1" s="5" t="s">
        <v>430</v>
      </c>
      <c r="B1" s="5" t="s">
        <v>429</v>
      </c>
      <c r="C1" s="5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6" t="s">
        <v>1450</v>
      </c>
      <c r="K1" s="2" t="s">
        <v>37</v>
      </c>
      <c r="L1" s="2" t="s">
        <v>38</v>
      </c>
      <c r="M1" s="2" t="s">
        <v>39</v>
      </c>
      <c r="N1" s="2" t="s">
        <v>40</v>
      </c>
      <c r="O1" s="26" t="s">
        <v>1449</v>
      </c>
      <c r="P1" s="2" t="s">
        <v>41</v>
      </c>
      <c r="Q1" s="2" t="s">
        <v>42</v>
      </c>
      <c r="R1" s="26" t="s">
        <v>1455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29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38" t="s">
        <v>1388</v>
      </c>
      <c r="AF1" s="24" t="s">
        <v>1451</v>
      </c>
      <c r="AG1" s="25"/>
      <c r="AH1" s="2" t="s">
        <v>1458</v>
      </c>
      <c r="AI1" s="2" t="s">
        <v>1459</v>
      </c>
      <c r="AJ1" s="2" t="s">
        <v>1461</v>
      </c>
      <c r="AK1" s="29" t="s">
        <v>1460</v>
      </c>
      <c r="AL1" s="5" t="s">
        <v>1949</v>
      </c>
      <c r="AM1" s="29" t="s">
        <v>1950</v>
      </c>
    </row>
    <row r="2" spans="1:39">
      <c r="A2" s="1" t="s">
        <v>1469</v>
      </c>
      <c r="B2" s="1" t="s">
        <v>1468</v>
      </c>
      <c r="C2" s="3" t="s">
        <v>246</v>
      </c>
      <c r="D2" s="1" t="s">
        <v>138</v>
      </c>
      <c r="E2" s="1" t="s">
        <v>59</v>
      </c>
      <c r="F2" s="1">
        <v>82</v>
      </c>
      <c r="G2" s="1">
        <v>3024</v>
      </c>
      <c r="H2" s="1">
        <v>857</v>
      </c>
      <c r="I2" s="1">
        <v>1580</v>
      </c>
      <c r="J2" s="27">
        <f t="shared" ref="J2:J15" si="0">I2-H2</f>
        <v>723</v>
      </c>
      <c r="K2" s="1">
        <v>149</v>
      </c>
      <c r="L2" s="1">
        <v>406</v>
      </c>
      <c r="M2" s="1">
        <v>388</v>
      </c>
      <c r="N2" s="1">
        <v>531</v>
      </c>
      <c r="O2" s="27">
        <f t="shared" ref="O2:O15" si="1">N2-M2</f>
        <v>143</v>
      </c>
      <c r="P2" s="1">
        <v>97</v>
      </c>
      <c r="Q2" s="1">
        <v>711</v>
      </c>
      <c r="R2" s="27">
        <f t="shared" ref="R2:R15" si="2">Q2-P2</f>
        <v>614</v>
      </c>
      <c r="S2" s="1">
        <v>747</v>
      </c>
      <c r="T2" s="1">
        <v>117</v>
      </c>
      <c r="U2" s="1">
        <v>348</v>
      </c>
      <c r="V2" s="1">
        <v>71</v>
      </c>
      <c r="W2" s="1">
        <v>135</v>
      </c>
      <c r="X2" s="1">
        <v>0</v>
      </c>
      <c r="Y2" s="1">
        <v>2251</v>
      </c>
      <c r="Z2" s="1">
        <v>6</v>
      </c>
      <c r="AA2" s="1">
        <v>0</v>
      </c>
      <c r="AB2" s="1">
        <v>0</v>
      </c>
      <c r="AC2" s="1">
        <v>82</v>
      </c>
      <c r="AD2" s="1">
        <v>102</v>
      </c>
      <c r="AE2" s="44">
        <v>33285709</v>
      </c>
      <c r="AF2" s="25" t="s">
        <v>35</v>
      </c>
      <c r="AG2" s="25">
        <v>85.91</v>
      </c>
      <c r="AH2" s="32">
        <f>(H2*$AG$2)+(T2*$AG$3)+(K2*$AG$4)+(M2*$AG$5)+(V2*$AG$6)+(P2*$AG$7)+(S2*$AG$8)+(R2*$AG$9)</f>
        <v>147336.209</v>
      </c>
      <c r="AI2" s="32">
        <f>(W2*$AG$11)+(O2*$AG$12)+(J2*$AG$13)+(U2*$AG$14)</f>
        <v>52282.028999999995</v>
      </c>
      <c r="AJ2" s="32">
        <f t="shared" ref="AJ2:AJ15" si="3">AH2-AI2</f>
        <v>95054.180000000008</v>
      </c>
      <c r="AK2" s="43">
        <f>(1/G2)*AJ2</f>
        <v>31.433260582010583</v>
      </c>
      <c r="AL2" s="41">
        <f>AE2/G2</f>
        <v>11007.178902116402</v>
      </c>
      <c r="AM2" s="35">
        <f>AL2/AK2</f>
        <v>350.17617320984726</v>
      </c>
    </row>
    <row r="3" spans="1:39">
      <c r="A3" s="1" t="s">
        <v>1471</v>
      </c>
      <c r="B3" s="1" t="s">
        <v>1470</v>
      </c>
      <c r="C3" s="3" t="s">
        <v>298</v>
      </c>
      <c r="D3" s="1" t="s">
        <v>81</v>
      </c>
      <c r="E3" s="1" t="s">
        <v>59</v>
      </c>
      <c r="F3" s="1">
        <v>82</v>
      </c>
      <c r="G3" s="1">
        <v>2980</v>
      </c>
      <c r="H3" s="1">
        <v>593</v>
      </c>
      <c r="I3" s="1">
        <v>1271</v>
      </c>
      <c r="J3" s="27">
        <f t="shared" si="0"/>
        <v>678</v>
      </c>
      <c r="K3" s="1">
        <v>146</v>
      </c>
      <c r="L3" s="1">
        <v>406</v>
      </c>
      <c r="M3" s="1">
        <v>320</v>
      </c>
      <c r="N3" s="1">
        <v>362</v>
      </c>
      <c r="O3" s="27">
        <f t="shared" si="1"/>
        <v>42</v>
      </c>
      <c r="P3" s="1">
        <v>45</v>
      </c>
      <c r="Q3" s="1">
        <v>427</v>
      </c>
      <c r="R3" s="27">
        <f t="shared" si="2"/>
        <v>382</v>
      </c>
      <c r="S3" s="1">
        <v>328</v>
      </c>
      <c r="T3" s="1">
        <v>118</v>
      </c>
      <c r="U3" s="1">
        <v>191</v>
      </c>
      <c r="V3" s="1">
        <v>21</v>
      </c>
      <c r="W3" s="1">
        <v>270</v>
      </c>
      <c r="X3" s="1">
        <v>1</v>
      </c>
      <c r="Y3" s="1">
        <v>1652</v>
      </c>
      <c r="Z3" s="1">
        <v>4</v>
      </c>
      <c r="AA3" s="1">
        <v>0</v>
      </c>
      <c r="AB3" s="1">
        <v>0</v>
      </c>
      <c r="AC3" s="1">
        <v>82</v>
      </c>
      <c r="AD3" s="1">
        <v>99</v>
      </c>
      <c r="AE3" s="44">
        <f>VLOOKUP(C3,'Salary (2017-2018)'!D3:G460,4,FALSE)</f>
        <v>1300000</v>
      </c>
      <c r="AF3" s="25" t="s">
        <v>1442</v>
      </c>
      <c r="AG3" s="25">
        <v>53.896999999999998</v>
      </c>
      <c r="AH3" s="32">
        <f t="shared" ref="AH3:AH15" si="4">(H3*$AG$2)+(T3*$AG$3)+(K3*$AG$4)+(M3*$AG$5)+(V3*$AG$6)+(P3*$AG$7)+(S3*$AG$8)+(R3*$AG$9)</f>
        <v>99430.067999999999</v>
      </c>
      <c r="AI3" s="32">
        <f t="shared" ref="AI3:AI15" si="5">(W3*$AG$11)+(O3*$AG$12)+(J3*$AG$13)+(U3*$AG$14)</f>
        <v>42345.949000000001</v>
      </c>
      <c r="AJ3" s="32">
        <f t="shared" si="3"/>
        <v>57084.118999999999</v>
      </c>
      <c r="AK3" s="43">
        <f t="shared" ref="AK3:AK15" si="6">(1/G3)*AJ3</f>
        <v>19.155744630872483</v>
      </c>
      <c r="AL3" s="41">
        <f t="shared" ref="AL3:AL15" si="7">AE3/G3</f>
        <v>436.24161073825502</v>
      </c>
      <c r="AM3" s="35">
        <f t="shared" ref="AM3:AM15" si="8">AL3/AK3</f>
        <v>22.77340918583678</v>
      </c>
    </row>
    <row r="4" spans="1:39">
      <c r="A4" s="1" t="s">
        <v>1473</v>
      </c>
      <c r="B4" s="1" t="s">
        <v>1472</v>
      </c>
      <c r="C4" s="3" t="s">
        <v>411</v>
      </c>
      <c r="D4" s="1" t="s">
        <v>65</v>
      </c>
      <c r="E4" s="1" t="s">
        <v>56</v>
      </c>
      <c r="F4" s="1">
        <v>82</v>
      </c>
      <c r="G4" s="1">
        <v>2979</v>
      </c>
      <c r="H4" s="1">
        <v>569</v>
      </c>
      <c r="I4" s="1">
        <v>1300</v>
      </c>
      <c r="J4" s="27">
        <f t="shared" si="0"/>
        <v>731</v>
      </c>
      <c r="K4" s="1">
        <v>112</v>
      </c>
      <c r="L4" s="1">
        <v>338</v>
      </c>
      <c r="M4" s="1">
        <v>202</v>
      </c>
      <c r="N4" s="1">
        <v>314</v>
      </c>
      <c r="O4" s="27">
        <f t="shared" si="1"/>
        <v>112</v>
      </c>
      <c r="P4" s="1">
        <v>81</v>
      </c>
      <c r="Q4" s="1">
        <v>357</v>
      </c>
      <c r="R4" s="27">
        <f t="shared" si="2"/>
        <v>276</v>
      </c>
      <c r="S4" s="1">
        <v>160</v>
      </c>
      <c r="T4" s="1">
        <v>91</v>
      </c>
      <c r="U4" s="1">
        <v>138</v>
      </c>
      <c r="V4" s="1">
        <v>52</v>
      </c>
      <c r="W4" s="1">
        <v>163</v>
      </c>
      <c r="X4" s="1">
        <v>1</v>
      </c>
      <c r="Y4" s="1">
        <v>1452</v>
      </c>
      <c r="Z4" s="1">
        <v>0</v>
      </c>
      <c r="AA4" s="1">
        <v>0</v>
      </c>
      <c r="AB4" s="1">
        <v>0</v>
      </c>
      <c r="AC4" s="1">
        <v>82</v>
      </c>
      <c r="AD4" s="1">
        <v>208</v>
      </c>
      <c r="AE4" s="44">
        <f>VLOOKUP(C4,'Salary (2017-2018)'!D4:G461,4,FALSE)</f>
        <v>7574323</v>
      </c>
      <c r="AF4" s="25" t="s">
        <v>1443</v>
      </c>
      <c r="AG4" s="25">
        <v>51.756999999999998</v>
      </c>
      <c r="AH4" s="32">
        <f t="shared" si="4"/>
        <v>83866.612999999998</v>
      </c>
      <c r="AI4" s="32">
        <f t="shared" si="5"/>
        <v>41135.230000000003</v>
      </c>
      <c r="AJ4" s="32">
        <f t="shared" si="3"/>
        <v>42731.382999999994</v>
      </c>
      <c r="AK4" s="43">
        <f t="shared" si="6"/>
        <v>14.344203759650888</v>
      </c>
      <c r="AL4" s="41">
        <f t="shared" si="7"/>
        <v>2542.5723397113125</v>
      </c>
      <c r="AM4" s="35">
        <f t="shared" si="8"/>
        <v>177.2543378715358</v>
      </c>
    </row>
    <row r="5" spans="1:39">
      <c r="A5" s="1" t="s">
        <v>1475</v>
      </c>
      <c r="B5" s="1" t="s">
        <v>1474</v>
      </c>
      <c r="C5" s="3" t="s">
        <v>104</v>
      </c>
      <c r="D5" s="1" t="s">
        <v>105</v>
      </c>
      <c r="E5" s="1" t="s">
        <v>56</v>
      </c>
      <c r="F5" s="1">
        <v>82</v>
      </c>
      <c r="G5" s="1">
        <v>2977</v>
      </c>
      <c r="H5" s="1">
        <v>683</v>
      </c>
      <c r="I5" s="1">
        <v>1484</v>
      </c>
      <c r="J5" s="27">
        <f t="shared" si="0"/>
        <v>801</v>
      </c>
      <c r="K5" s="1">
        <v>199</v>
      </c>
      <c r="L5" s="1">
        <v>530</v>
      </c>
      <c r="M5" s="1">
        <v>292</v>
      </c>
      <c r="N5" s="1">
        <v>369</v>
      </c>
      <c r="O5" s="27">
        <f t="shared" si="1"/>
        <v>77</v>
      </c>
      <c r="P5" s="1">
        <v>61</v>
      </c>
      <c r="Q5" s="1">
        <v>362</v>
      </c>
      <c r="R5" s="27">
        <f t="shared" si="2"/>
        <v>301</v>
      </c>
      <c r="S5" s="1">
        <v>373</v>
      </c>
      <c r="T5" s="1">
        <v>97</v>
      </c>
      <c r="U5" s="1">
        <v>214</v>
      </c>
      <c r="V5" s="1">
        <v>35</v>
      </c>
      <c r="W5" s="1">
        <v>160</v>
      </c>
      <c r="X5" s="1">
        <v>1</v>
      </c>
      <c r="Y5" s="1">
        <v>1857</v>
      </c>
      <c r="Z5" s="1">
        <v>3</v>
      </c>
      <c r="AA5" s="1">
        <v>0</v>
      </c>
      <c r="AB5" s="1">
        <v>0</v>
      </c>
      <c r="AC5" s="1">
        <v>82</v>
      </c>
      <c r="AD5" s="1">
        <v>177</v>
      </c>
      <c r="AE5" s="44">
        <f>VLOOKUP(C5,'Salary (2017-2018)'!D5:G462,4,FALSE)</f>
        <v>25434263</v>
      </c>
      <c r="AF5" s="25" t="s">
        <v>39</v>
      </c>
      <c r="AG5" s="25">
        <v>46.844999999999999</v>
      </c>
      <c r="AH5" s="32">
        <f t="shared" si="4"/>
        <v>109006.48999999999</v>
      </c>
      <c r="AI5" s="32">
        <f t="shared" si="5"/>
        <v>47219.994999999995</v>
      </c>
      <c r="AJ5" s="32">
        <f t="shared" si="3"/>
        <v>61786.494999999995</v>
      </c>
      <c r="AK5" s="43">
        <f t="shared" si="6"/>
        <v>20.754617064158545</v>
      </c>
      <c r="AL5" s="41">
        <f t="shared" si="7"/>
        <v>8543.5885119247559</v>
      </c>
      <c r="AM5" s="35">
        <f t="shared" si="8"/>
        <v>411.64761004811817</v>
      </c>
    </row>
    <row r="6" spans="1:39">
      <c r="A6" s="1" t="s">
        <v>1477</v>
      </c>
      <c r="B6" s="1" t="s">
        <v>1476</v>
      </c>
      <c r="C6" s="3" t="s">
        <v>228</v>
      </c>
      <c r="D6" s="1" t="s">
        <v>71</v>
      </c>
      <c r="E6" s="1" t="s">
        <v>86</v>
      </c>
      <c r="F6" s="1">
        <v>81</v>
      </c>
      <c r="G6" s="1">
        <v>2924</v>
      </c>
      <c r="H6" s="1">
        <v>615</v>
      </c>
      <c r="I6" s="1">
        <v>1244</v>
      </c>
      <c r="J6" s="27">
        <f t="shared" si="0"/>
        <v>629</v>
      </c>
      <c r="K6" s="1">
        <v>120</v>
      </c>
      <c r="L6" s="1">
        <v>356</v>
      </c>
      <c r="M6" s="1">
        <v>187</v>
      </c>
      <c r="N6" s="1">
        <v>238</v>
      </c>
      <c r="O6" s="27">
        <f t="shared" si="1"/>
        <v>51</v>
      </c>
      <c r="P6" s="1">
        <v>62</v>
      </c>
      <c r="Q6" s="1">
        <v>365</v>
      </c>
      <c r="R6" s="27">
        <f t="shared" si="2"/>
        <v>303</v>
      </c>
      <c r="S6" s="1">
        <v>486</v>
      </c>
      <c r="T6" s="1">
        <v>122</v>
      </c>
      <c r="U6" s="1">
        <v>216</v>
      </c>
      <c r="V6" s="1">
        <v>64</v>
      </c>
      <c r="W6" s="1">
        <v>201</v>
      </c>
      <c r="X6" s="1">
        <v>1</v>
      </c>
      <c r="Y6" s="1">
        <v>1537</v>
      </c>
      <c r="Z6" s="1">
        <v>0</v>
      </c>
      <c r="AA6" s="1">
        <v>0</v>
      </c>
      <c r="AB6" s="1">
        <v>0</v>
      </c>
      <c r="AC6" s="1">
        <v>81</v>
      </c>
      <c r="AD6" s="1">
        <v>308</v>
      </c>
      <c r="AE6" s="44">
        <f>VLOOKUP(C6,'Salary (2017-2018)'!D6:G463,4,FALSE)</f>
        <v>25686667</v>
      </c>
      <c r="AF6" s="25" t="s">
        <v>1444</v>
      </c>
      <c r="AG6" s="25">
        <v>39.19</v>
      </c>
      <c r="AH6" s="32">
        <f t="shared" si="4"/>
        <v>100628.122</v>
      </c>
      <c r="AI6" s="32">
        <f t="shared" si="5"/>
        <v>40768.877</v>
      </c>
      <c r="AJ6" s="32">
        <f t="shared" si="3"/>
        <v>59859.245000000003</v>
      </c>
      <c r="AK6" s="43">
        <f t="shared" si="6"/>
        <v>20.471698016415868</v>
      </c>
      <c r="AL6" s="41">
        <f t="shared" si="7"/>
        <v>8784.7698358413127</v>
      </c>
      <c r="AM6" s="35">
        <f t="shared" si="8"/>
        <v>429.11779124511173</v>
      </c>
    </row>
    <row r="7" spans="1:39">
      <c r="A7" s="1" t="s">
        <v>1479</v>
      </c>
      <c r="B7" s="1" t="s">
        <v>1478</v>
      </c>
      <c r="C7" s="3" t="s">
        <v>293</v>
      </c>
      <c r="D7" s="1" t="s">
        <v>73</v>
      </c>
      <c r="E7" s="1" t="s">
        <v>56</v>
      </c>
      <c r="F7" s="1">
        <v>81</v>
      </c>
      <c r="G7" s="1">
        <v>2922</v>
      </c>
      <c r="H7" s="1">
        <v>667</v>
      </c>
      <c r="I7" s="1">
        <v>1504</v>
      </c>
      <c r="J7" s="27">
        <f t="shared" si="0"/>
        <v>837</v>
      </c>
      <c r="K7" s="1">
        <v>189</v>
      </c>
      <c r="L7" s="1">
        <v>476</v>
      </c>
      <c r="M7" s="1">
        <v>209</v>
      </c>
      <c r="N7" s="1">
        <v>250</v>
      </c>
      <c r="O7" s="27">
        <f t="shared" si="1"/>
        <v>41</v>
      </c>
      <c r="P7" s="1">
        <v>53</v>
      </c>
      <c r="Q7" s="1">
        <v>321</v>
      </c>
      <c r="R7" s="27">
        <f t="shared" si="2"/>
        <v>268</v>
      </c>
      <c r="S7" s="1">
        <v>272</v>
      </c>
      <c r="T7" s="1">
        <v>77</v>
      </c>
      <c r="U7" s="1">
        <v>152</v>
      </c>
      <c r="V7" s="1">
        <v>35</v>
      </c>
      <c r="W7" s="1">
        <v>168</v>
      </c>
      <c r="X7" s="1">
        <v>0</v>
      </c>
      <c r="Y7" s="1">
        <v>1732</v>
      </c>
      <c r="Z7" s="1">
        <v>1</v>
      </c>
      <c r="AA7" s="1">
        <v>0</v>
      </c>
      <c r="AB7" s="1">
        <v>0</v>
      </c>
      <c r="AC7" s="1">
        <v>81</v>
      </c>
      <c r="AD7" s="1">
        <v>116</v>
      </c>
      <c r="AE7" s="44">
        <f>VLOOKUP(C7,'Salary (2017-2018)'!D7:G464,4,FALSE)</f>
        <v>23962573</v>
      </c>
      <c r="AF7" s="25" t="s">
        <v>1445</v>
      </c>
      <c r="AG7" s="25">
        <v>39.19</v>
      </c>
      <c r="AH7" s="32">
        <f t="shared" si="4"/>
        <v>97847.057000000001</v>
      </c>
      <c r="AI7" s="32">
        <f t="shared" si="5"/>
        <v>44703.337</v>
      </c>
      <c r="AJ7" s="32">
        <f t="shared" si="3"/>
        <v>53143.72</v>
      </c>
      <c r="AK7" s="43">
        <f t="shared" si="6"/>
        <v>18.187446954140999</v>
      </c>
      <c r="AL7" s="41">
        <f t="shared" si="7"/>
        <v>8200.7436687200552</v>
      </c>
      <c r="AM7" s="35">
        <f t="shared" si="8"/>
        <v>450.90131063463383</v>
      </c>
    </row>
    <row r="8" spans="1:39">
      <c r="A8" s="1" t="s">
        <v>1481</v>
      </c>
      <c r="B8" s="1" t="s">
        <v>1480</v>
      </c>
      <c r="C8" s="3" t="s">
        <v>392</v>
      </c>
      <c r="D8" s="1" t="s">
        <v>65</v>
      </c>
      <c r="E8" s="1" t="s">
        <v>61</v>
      </c>
      <c r="F8" s="1">
        <v>82</v>
      </c>
      <c r="G8" s="1">
        <v>2920</v>
      </c>
      <c r="H8" s="1">
        <v>639</v>
      </c>
      <c r="I8" s="1">
        <v>1171</v>
      </c>
      <c r="J8" s="27">
        <f t="shared" si="0"/>
        <v>532</v>
      </c>
      <c r="K8" s="1">
        <v>120</v>
      </c>
      <c r="L8" s="1">
        <v>285</v>
      </c>
      <c r="M8" s="1">
        <v>345</v>
      </c>
      <c r="N8" s="1">
        <v>402</v>
      </c>
      <c r="O8" s="27">
        <f t="shared" si="1"/>
        <v>57</v>
      </c>
      <c r="P8" s="1">
        <v>241</v>
      </c>
      <c r="Q8" s="1">
        <v>1015</v>
      </c>
      <c r="R8" s="27">
        <f t="shared" si="2"/>
        <v>774</v>
      </c>
      <c r="S8" s="1">
        <v>199</v>
      </c>
      <c r="T8" s="1">
        <v>64</v>
      </c>
      <c r="U8" s="1">
        <v>160</v>
      </c>
      <c r="V8" s="1">
        <v>116</v>
      </c>
      <c r="W8" s="1">
        <v>285</v>
      </c>
      <c r="X8" s="1">
        <v>3</v>
      </c>
      <c r="Y8" s="1">
        <v>1743</v>
      </c>
      <c r="Z8" s="1">
        <v>4</v>
      </c>
      <c r="AA8" s="1">
        <v>0</v>
      </c>
      <c r="AB8" s="1">
        <v>0</v>
      </c>
      <c r="AC8" s="1">
        <v>82</v>
      </c>
      <c r="AD8" s="1">
        <v>373</v>
      </c>
      <c r="AE8" s="44">
        <v>6216840</v>
      </c>
      <c r="AF8" s="25" t="s">
        <v>1446</v>
      </c>
      <c r="AG8" s="25">
        <v>34.677</v>
      </c>
      <c r="AH8" s="32">
        <f t="shared" si="4"/>
        <v>112993.03399999999</v>
      </c>
      <c r="AI8" s="32">
        <f t="shared" si="5"/>
        <v>35512.376999999993</v>
      </c>
      <c r="AJ8" s="32">
        <f t="shared" si="3"/>
        <v>77480.656999999992</v>
      </c>
      <c r="AK8" s="43">
        <f t="shared" si="6"/>
        <v>26.534471575342462</v>
      </c>
      <c r="AL8" s="41">
        <f t="shared" si="7"/>
        <v>2129.0547945205481</v>
      </c>
      <c r="AM8" s="35">
        <f t="shared" si="8"/>
        <v>80.237316521464209</v>
      </c>
    </row>
    <row r="9" spans="1:39">
      <c r="A9" s="1" t="s">
        <v>1483</v>
      </c>
      <c r="B9" s="1" t="s">
        <v>1482</v>
      </c>
      <c r="C9" s="3" t="s">
        <v>408</v>
      </c>
      <c r="D9" s="1" t="s">
        <v>55</v>
      </c>
      <c r="E9" s="1" t="s">
        <v>86</v>
      </c>
      <c r="F9" s="1">
        <v>80</v>
      </c>
      <c r="G9" s="1">
        <v>2916</v>
      </c>
      <c r="H9" s="1">
        <v>757</v>
      </c>
      <c r="I9" s="1">
        <v>1687</v>
      </c>
      <c r="J9" s="27">
        <f t="shared" si="0"/>
        <v>930</v>
      </c>
      <c r="K9" s="1">
        <v>97</v>
      </c>
      <c r="L9" s="1">
        <v>326</v>
      </c>
      <c r="M9" s="1">
        <v>417</v>
      </c>
      <c r="N9" s="1">
        <v>566</v>
      </c>
      <c r="O9" s="27">
        <f t="shared" si="1"/>
        <v>149</v>
      </c>
      <c r="P9" s="1">
        <v>151</v>
      </c>
      <c r="Q9" s="1">
        <v>806</v>
      </c>
      <c r="R9" s="27">
        <f t="shared" si="2"/>
        <v>655</v>
      </c>
      <c r="S9" s="1">
        <v>819</v>
      </c>
      <c r="T9" s="1">
        <v>148</v>
      </c>
      <c r="U9" s="1">
        <v>381</v>
      </c>
      <c r="V9" s="1">
        <v>20</v>
      </c>
      <c r="W9" s="1">
        <v>200</v>
      </c>
      <c r="X9" s="1">
        <v>1</v>
      </c>
      <c r="Y9" s="1">
        <v>2028</v>
      </c>
      <c r="Z9" s="1">
        <v>14</v>
      </c>
      <c r="AA9" s="1">
        <v>0</v>
      </c>
      <c r="AB9" s="1">
        <v>0</v>
      </c>
      <c r="AC9" s="1">
        <v>80</v>
      </c>
      <c r="AD9" s="1">
        <v>383</v>
      </c>
      <c r="AE9" s="44">
        <v>28530608</v>
      </c>
      <c r="AF9" s="25" t="s">
        <v>1447</v>
      </c>
      <c r="AG9" s="25">
        <v>14.707000000000001</v>
      </c>
      <c r="AH9" s="32">
        <f t="shared" si="4"/>
        <v>142300.45799999998</v>
      </c>
      <c r="AI9" s="32">
        <f t="shared" si="5"/>
        <v>63409.815999999992</v>
      </c>
      <c r="AJ9" s="32">
        <f t="shared" si="3"/>
        <v>78890.641999999993</v>
      </c>
      <c r="AK9" s="43">
        <f t="shared" si="6"/>
        <v>27.054403978052122</v>
      </c>
      <c r="AL9" s="41">
        <f t="shared" si="7"/>
        <v>9784.1591220850478</v>
      </c>
      <c r="AM9" s="35">
        <f t="shared" si="8"/>
        <v>361.64755764061351</v>
      </c>
    </row>
    <row r="10" spans="1:39">
      <c r="A10" s="1" t="s">
        <v>1485</v>
      </c>
      <c r="B10" s="1" t="s">
        <v>1484</v>
      </c>
      <c r="C10" s="3" t="s">
        <v>196</v>
      </c>
      <c r="D10" s="1" t="s">
        <v>55</v>
      </c>
      <c r="E10" s="1" t="s">
        <v>59</v>
      </c>
      <c r="F10" s="1">
        <v>79</v>
      </c>
      <c r="G10" s="1">
        <v>2892</v>
      </c>
      <c r="H10" s="1">
        <v>576</v>
      </c>
      <c r="I10" s="1">
        <v>1340</v>
      </c>
      <c r="J10" s="27">
        <f t="shared" si="0"/>
        <v>764</v>
      </c>
      <c r="K10" s="1">
        <v>244</v>
      </c>
      <c r="L10" s="1">
        <v>609</v>
      </c>
      <c r="M10" s="1">
        <v>338</v>
      </c>
      <c r="N10" s="1">
        <v>411</v>
      </c>
      <c r="O10" s="27">
        <f t="shared" si="1"/>
        <v>73</v>
      </c>
      <c r="P10" s="1">
        <v>73</v>
      </c>
      <c r="Q10" s="1">
        <v>448</v>
      </c>
      <c r="R10" s="27">
        <f t="shared" si="2"/>
        <v>375</v>
      </c>
      <c r="S10" s="1">
        <v>263</v>
      </c>
      <c r="T10" s="1">
        <v>161</v>
      </c>
      <c r="U10" s="1">
        <v>212</v>
      </c>
      <c r="V10" s="1">
        <v>39</v>
      </c>
      <c r="W10" s="1">
        <v>232</v>
      </c>
      <c r="X10" s="1">
        <v>1</v>
      </c>
      <c r="Y10" s="1">
        <v>1734</v>
      </c>
      <c r="Z10" s="1">
        <v>6</v>
      </c>
      <c r="AA10" s="1">
        <v>0</v>
      </c>
      <c r="AB10" s="1">
        <v>0</v>
      </c>
      <c r="AC10" s="1">
        <v>79</v>
      </c>
      <c r="AD10" s="1">
        <v>226</v>
      </c>
      <c r="AE10" s="44">
        <f>VLOOKUP(C10,'Salary (2017-2018)'!D10:G467,4,FALSE)</f>
        <v>19508958</v>
      </c>
      <c r="AF10" s="24" t="s">
        <v>1452</v>
      </c>
      <c r="AG10" s="25"/>
      <c r="AH10" s="32">
        <f t="shared" si="4"/>
        <v>105648.351</v>
      </c>
      <c r="AI10" s="32">
        <f t="shared" si="5"/>
        <v>46818.334999999999</v>
      </c>
      <c r="AJ10" s="32">
        <f t="shared" si="3"/>
        <v>58830.015999999996</v>
      </c>
      <c r="AK10" s="43">
        <f t="shared" si="6"/>
        <v>20.342329183955741</v>
      </c>
      <c r="AL10" s="41">
        <f t="shared" si="7"/>
        <v>6745.8360995850626</v>
      </c>
      <c r="AM10" s="35">
        <f t="shared" si="8"/>
        <v>331.61571807153683</v>
      </c>
    </row>
    <row r="11" spans="1:39">
      <c r="A11" s="1" t="s">
        <v>1487</v>
      </c>
      <c r="B11" s="1" t="s">
        <v>1486</v>
      </c>
      <c r="C11" s="3" t="s">
        <v>80</v>
      </c>
      <c r="D11" s="1" t="s">
        <v>81</v>
      </c>
      <c r="E11" s="1" t="s">
        <v>59</v>
      </c>
      <c r="F11" s="1">
        <v>75</v>
      </c>
      <c r="G11" s="1">
        <v>2760</v>
      </c>
      <c r="H11" s="1">
        <v>742</v>
      </c>
      <c r="I11" s="1">
        <v>1402</v>
      </c>
      <c r="J11" s="27">
        <f t="shared" si="0"/>
        <v>660</v>
      </c>
      <c r="K11" s="1">
        <v>43</v>
      </c>
      <c r="L11" s="1">
        <v>140</v>
      </c>
      <c r="M11" s="1">
        <v>487</v>
      </c>
      <c r="N11" s="1">
        <v>641</v>
      </c>
      <c r="O11" s="27">
        <f t="shared" si="1"/>
        <v>154</v>
      </c>
      <c r="P11" s="1">
        <v>158</v>
      </c>
      <c r="Q11" s="1">
        <v>755</v>
      </c>
      <c r="R11" s="27">
        <f t="shared" si="2"/>
        <v>597</v>
      </c>
      <c r="S11" s="1">
        <v>360</v>
      </c>
      <c r="T11" s="1">
        <v>108</v>
      </c>
      <c r="U11" s="1">
        <v>221</v>
      </c>
      <c r="V11" s="1">
        <v>106</v>
      </c>
      <c r="W11" s="1">
        <v>231</v>
      </c>
      <c r="X11" s="1">
        <v>2</v>
      </c>
      <c r="Y11" s="1">
        <v>2014</v>
      </c>
      <c r="Z11" s="1">
        <v>3</v>
      </c>
      <c r="AA11" s="1">
        <v>0</v>
      </c>
      <c r="AB11" s="1">
        <v>0</v>
      </c>
      <c r="AC11" s="1">
        <v>75</v>
      </c>
      <c r="AD11" s="1">
        <v>148</v>
      </c>
      <c r="AE11" s="44">
        <v>22471910</v>
      </c>
      <c r="AF11" s="25" t="s">
        <v>1448</v>
      </c>
      <c r="AG11" s="25">
        <v>17.173999999999999</v>
      </c>
      <c r="AH11" s="32">
        <f t="shared" si="4"/>
        <v>126215.121</v>
      </c>
      <c r="AI11" s="32">
        <f t="shared" si="5"/>
        <v>44837.845000000001</v>
      </c>
      <c r="AJ11" s="32">
        <f t="shared" si="3"/>
        <v>81377.275999999998</v>
      </c>
      <c r="AK11" s="43">
        <f t="shared" si="6"/>
        <v>29.484520289855073</v>
      </c>
      <c r="AL11" s="41">
        <f t="shared" si="7"/>
        <v>8141.996376811594</v>
      </c>
      <c r="AM11" s="35">
        <f t="shared" si="8"/>
        <v>276.14478027010881</v>
      </c>
    </row>
    <row r="12" spans="1:39">
      <c r="A12" s="1" t="s">
        <v>1489</v>
      </c>
      <c r="B12" s="1" t="s">
        <v>1488</v>
      </c>
      <c r="C12" s="3" t="s">
        <v>165</v>
      </c>
      <c r="D12" s="1" t="s">
        <v>71</v>
      </c>
      <c r="E12" s="1" t="s">
        <v>47</v>
      </c>
      <c r="F12" s="1">
        <v>75</v>
      </c>
      <c r="G12" s="1">
        <v>2740</v>
      </c>
      <c r="H12" s="1">
        <v>780</v>
      </c>
      <c r="I12" s="1">
        <v>1462</v>
      </c>
      <c r="J12" s="27">
        <f t="shared" si="0"/>
        <v>682</v>
      </c>
      <c r="K12" s="1">
        <v>55</v>
      </c>
      <c r="L12" s="1">
        <v>161</v>
      </c>
      <c r="M12" s="1">
        <v>495</v>
      </c>
      <c r="N12" s="1">
        <v>598</v>
      </c>
      <c r="O12" s="27">
        <f t="shared" si="1"/>
        <v>103</v>
      </c>
      <c r="P12" s="1">
        <v>187</v>
      </c>
      <c r="Q12" s="1">
        <v>834</v>
      </c>
      <c r="R12" s="27">
        <f t="shared" si="2"/>
        <v>647</v>
      </c>
      <c r="S12" s="1">
        <v>173</v>
      </c>
      <c r="T12" s="1">
        <v>115</v>
      </c>
      <c r="U12" s="1">
        <v>162</v>
      </c>
      <c r="V12" s="1">
        <v>191</v>
      </c>
      <c r="W12" s="1">
        <v>159</v>
      </c>
      <c r="X12" s="1">
        <v>2</v>
      </c>
      <c r="Y12" s="1">
        <v>2110</v>
      </c>
      <c r="Z12" s="1">
        <v>5</v>
      </c>
      <c r="AA12" s="1">
        <v>0</v>
      </c>
      <c r="AB12" s="1">
        <v>0</v>
      </c>
      <c r="AC12" s="1">
        <v>75</v>
      </c>
      <c r="AD12" s="1">
        <v>285</v>
      </c>
      <c r="AE12" s="40">
        <f>VLOOKUP(C12,'Salary (2017-2018)'!D12:G469,4,FALSE)</f>
        <v>23775506</v>
      </c>
      <c r="AF12" s="25" t="s">
        <v>1449</v>
      </c>
      <c r="AG12" s="25">
        <v>20.091000000000001</v>
      </c>
      <c r="AH12" s="32">
        <f t="shared" si="4"/>
        <v>129571.23499999999</v>
      </c>
      <c r="AI12" s="32">
        <f t="shared" si="5"/>
        <v>40258.932999999997</v>
      </c>
      <c r="AJ12" s="32">
        <f t="shared" si="3"/>
        <v>89312.301999999996</v>
      </c>
      <c r="AK12" s="43">
        <f t="shared" si="6"/>
        <v>32.5957306569343</v>
      </c>
      <c r="AL12" s="41">
        <f t="shared" si="7"/>
        <v>8677.19197080292</v>
      </c>
      <c r="AM12" s="35">
        <f t="shared" si="8"/>
        <v>266.20639562061677</v>
      </c>
    </row>
    <row r="13" spans="1:39">
      <c r="A13" s="1" t="s">
        <v>1491</v>
      </c>
      <c r="B13" s="1" t="s">
        <v>1490</v>
      </c>
      <c r="C13" s="3" t="s">
        <v>404</v>
      </c>
      <c r="D13" s="1" t="s">
        <v>91</v>
      </c>
      <c r="E13" s="1" t="s">
        <v>86</v>
      </c>
      <c r="F13" s="1">
        <v>80</v>
      </c>
      <c r="G13" s="1">
        <v>2738</v>
      </c>
      <c r="H13" s="1">
        <v>588</v>
      </c>
      <c r="I13" s="1">
        <v>1363</v>
      </c>
      <c r="J13" s="27">
        <f t="shared" si="0"/>
        <v>775</v>
      </c>
      <c r="K13" s="1">
        <v>231</v>
      </c>
      <c r="L13" s="1">
        <v>601</v>
      </c>
      <c r="M13" s="1">
        <v>363</v>
      </c>
      <c r="N13" s="1">
        <v>420</v>
      </c>
      <c r="O13" s="27">
        <f t="shared" si="1"/>
        <v>57</v>
      </c>
      <c r="P13" s="1">
        <v>32</v>
      </c>
      <c r="Q13" s="1">
        <v>248</v>
      </c>
      <c r="R13" s="27">
        <f t="shared" si="2"/>
        <v>216</v>
      </c>
      <c r="S13" s="1">
        <v>444</v>
      </c>
      <c r="T13" s="1">
        <v>92</v>
      </c>
      <c r="U13" s="1">
        <v>179</v>
      </c>
      <c r="V13" s="1">
        <v>24</v>
      </c>
      <c r="W13" s="1">
        <v>98</v>
      </c>
      <c r="X13" s="1">
        <v>0</v>
      </c>
      <c r="Y13" s="1">
        <v>1770</v>
      </c>
      <c r="Z13" s="1">
        <v>0</v>
      </c>
      <c r="AA13" s="1">
        <v>0</v>
      </c>
      <c r="AB13" s="1">
        <v>0</v>
      </c>
      <c r="AC13" s="1">
        <v>80</v>
      </c>
      <c r="AD13" s="1">
        <v>203</v>
      </c>
      <c r="AE13" s="40">
        <f>VLOOKUP(C13,'Salary (2017-2018)'!D13:G470,4,FALSE)</f>
        <v>12000000</v>
      </c>
      <c r="AF13" s="25" t="s">
        <v>1450</v>
      </c>
      <c r="AG13" s="25">
        <v>39.19</v>
      </c>
      <c r="AH13" s="32">
        <f t="shared" si="4"/>
        <v>105202.14599999999</v>
      </c>
      <c r="AI13" s="32">
        <f t="shared" si="5"/>
        <v>42848.052000000003</v>
      </c>
      <c r="AJ13" s="32">
        <f t="shared" si="3"/>
        <v>62354.09399999999</v>
      </c>
      <c r="AK13" s="43">
        <f t="shared" si="6"/>
        <v>22.773591672753831</v>
      </c>
      <c r="AL13" s="41">
        <f t="shared" si="7"/>
        <v>4382.7611395178965</v>
      </c>
      <c r="AM13" s="35">
        <f t="shared" si="8"/>
        <v>192.44927205581726</v>
      </c>
    </row>
    <row r="14" spans="1:39">
      <c r="A14" s="1" t="s">
        <v>1493</v>
      </c>
      <c r="B14" s="1" t="s">
        <v>1492</v>
      </c>
      <c r="C14" s="3" t="s">
        <v>370</v>
      </c>
      <c r="D14" s="1" t="s">
        <v>75</v>
      </c>
      <c r="E14" s="1" t="s">
        <v>59</v>
      </c>
      <c r="F14" s="1">
        <v>81</v>
      </c>
      <c r="G14" s="1">
        <v>2734</v>
      </c>
      <c r="H14" s="1">
        <v>544</v>
      </c>
      <c r="I14" s="1">
        <v>999</v>
      </c>
      <c r="J14" s="27">
        <f t="shared" si="0"/>
        <v>455</v>
      </c>
      <c r="K14" s="1">
        <v>0</v>
      </c>
      <c r="L14" s="1">
        <v>11</v>
      </c>
      <c r="M14" s="1">
        <v>191</v>
      </c>
      <c r="N14" s="1">
        <v>341</v>
      </c>
      <c r="O14" s="27">
        <f t="shared" si="1"/>
        <v>150</v>
      </c>
      <c r="P14" s="1">
        <v>145</v>
      </c>
      <c r="Q14" s="1">
        <v>660</v>
      </c>
      <c r="R14" s="27">
        <f t="shared" si="2"/>
        <v>515</v>
      </c>
      <c r="S14" s="1">
        <v>660</v>
      </c>
      <c r="T14" s="1">
        <v>141</v>
      </c>
      <c r="U14" s="1">
        <v>278</v>
      </c>
      <c r="V14" s="1">
        <v>69</v>
      </c>
      <c r="W14" s="1">
        <v>211</v>
      </c>
      <c r="X14" s="1">
        <v>1</v>
      </c>
      <c r="Y14" s="1">
        <v>1279</v>
      </c>
      <c r="Z14" s="1">
        <v>5</v>
      </c>
      <c r="AA14" s="1">
        <v>0</v>
      </c>
      <c r="AB14" s="1">
        <v>0</v>
      </c>
      <c r="AC14" s="1">
        <v>81</v>
      </c>
      <c r="AD14" s="1">
        <v>383</v>
      </c>
      <c r="AE14" s="40">
        <f>VLOOKUP(C14,'Salary (2017-2018)'!D14:G471,4,FALSE)</f>
        <v>6434520</v>
      </c>
      <c r="AF14" s="25" t="s">
        <v>45</v>
      </c>
      <c r="AG14" s="25">
        <v>53.896999999999998</v>
      </c>
      <c r="AH14" s="32">
        <f t="shared" si="4"/>
        <v>102129.49699999999</v>
      </c>
      <c r="AI14" s="32">
        <f t="shared" si="5"/>
        <v>39452.18</v>
      </c>
      <c r="AJ14" s="32">
        <f t="shared" si="3"/>
        <v>62677.316999999988</v>
      </c>
      <c r="AK14" s="43">
        <f t="shared" si="6"/>
        <v>22.925134235552299</v>
      </c>
      <c r="AL14" s="41">
        <f t="shared" si="7"/>
        <v>2353.5186539868323</v>
      </c>
      <c r="AM14" s="35">
        <f t="shared" si="8"/>
        <v>102.66106317218399</v>
      </c>
    </row>
    <row r="15" spans="1:39">
      <c r="A15" s="1" t="s">
        <v>1495</v>
      </c>
      <c r="B15" s="1" t="s">
        <v>1494</v>
      </c>
      <c r="C15" s="3" t="s">
        <v>197</v>
      </c>
      <c r="D15" s="1" t="s">
        <v>65</v>
      </c>
      <c r="E15" s="1" t="s">
        <v>47</v>
      </c>
      <c r="F15" s="1">
        <v>82</v>
      </c>
      <c r="G15" s="1">
        <v>2721</v>
      </c>
      <c r="H15" s="1">
        <v>425</v>
      </c>
      <c r="I15" s="1">
        <v>737</v>
      </c>
      <c r="J15" s="27">
        <f t="shared" si="0"/>
        <v>312</v>
      </c>
      <c r="K15" s="1">
        <v>7</v>
      </c>
      <c r="L15" s="1">
        <v>35</v>
      </c>
      <c r="M15" s="1">
        <v>142</v>
      </c>
      <c r="N15" s="1">
        <v>185</v>
      </c>
      <c r="O15" s="27">
        <f t="shared" si="1"/>
        <v>43</v>
      </c>
      <c r="P15" s="1">
        <v>192</v>
      </c>
      <c r="Q15" s="1">
        <v>582</v>
      </c>
      <c r="R15" s="27">
        <f t="shared" si="2"/>
        <v>390</v>
      </c>
      <c r="S15" s="1">
        <v>99</v>
      </c>
      <c r="T15" s="1">
        <v>62</v>
      </c>
      <c r="U15" s="1">
        <v>89</v>
      </c>
      <c r="V15" s="1">
        <v>58</v>
      </c>
      <c r="W15" s="1">
        <v>218</v>
      </c>
      <c r="X15" s="1">
        <v>6</v>
      </c>
      <c r="Y15" s="1">
        <v>999</v>
      </c>
      <c r="Z15" s="1">
        <v>3</v>
      </c>
      <c r="AA15" s="1">
        <v>0</v>
      </c>
      <c r="AB15" s="1">
        <v>0</v>
      </c>
      <c r="AC15" s="1">
        <v>82</v>
      </c>
      <c r="AD15" s="1">
        <v>239</v>
      </c>
      <c r="AE15" s="40">
        <f>VLOOKUP(C15,'Salary (2017-2018)'!D15:G472,4,FALSE)</f>
        <v>14000000</v>
      </c>
      <c r="AF15" s="24" t="s">
        <v>1453</v>
      </c>
      <c r="AG15" s="25"/>
      <c r="AH15" s="32">
        <f t="shared" si="4"/>
        <v>65833.905999999988</v>
      </c>
      <c r="AI15" s="32">
        <f t="shared" si="5"/>
        <v>21631.957999999999</v>
      </c>
      <c r="AJ15" s="32">
        <f t="shared" si="3"/>
        <v>44201.947999999989</v>
      </c>
      <c r="AK15" s="43">
        <f t="shared" si="6"/>
        <v>16.244743844174934</v>
      </c>
      <c r="AL15" s="41">
        <f t="shared" si="7"/>
        <v>5145.1672179345833</v>
      </c>
      <c r="AM15" s="35">
        <f t="shared" si="8"/>
        <v>316.72812248003191</v>
      </c>
    </row>
    <row r="16" spans="1:39">
      <c r="A16" s="1" t="s">
        <v>1499</v>
      </c>
      <c r="B16" s="1" t="s">
        <v>1498</v>
      </c>
      <c r="C16" s="3" t="s">
        <v>352</v>
      </c>
      <c r="D16" s="1" t="s">
        <v>63</v>
      </c>
      <c r="E16" s="1" t="s">
        <v>56</v>
      </c>
      <c r="F16" s="1">
        <v>81</v>
      </c>
      <c r="G16" s="1">
        <v>2689</v>
      </c>
      <c r="H16" s="1">
        <v>399</v>
      </c>
      <c r="I16" s="1">
        <v>885</v>
      </c>
      <c r="J16" s="27">
        <f t="shared" ref="J16:J44" si="9">I16-H16</f>
        <v>486</v>
      </c>
      <c r="K16" s="1">
        <v>127</v>
      </c>
      <c r="L16" s="1">
        <v>336</v>
      </c>
      <c r="M16" s="1">
        <v>120</v>
      </c>
      <c r="N16" s="1">
        <v>142</v>
      </c>
      <c r="O16" s="27">
        <f t="shared" ref="O16:O44" si="10">N16-M16</f>
        <v>22</v>
      </c>
      <c r="P16" s="1">
        <v>68</v>
      </c>
      <c r="Q16" s="1">
        <v>284</v>
      </c>
      <c r="R16" s="27">
        <f t="shared" ref="R16:R44" si="11">Q16-P16</f>
        <v>216</v>
      </c>
      <c r="S16" s="1">
        <v>231</v>
      </c>
      <c r="T16" s="1">
        <v>122</v>
      </c>
      <c r="U16" s="1">
        <v>138</v>
      </c>
      <c r="V16" s="1">
        <v>74</v>
      </c>
      <c r="W16" s="1">
        <v>199</v>
      </c>
      <c r="X16" s="1">
        <v>2</v>
      </c>
      <c r="Y16" s="1">
        <v>1045</v>
      </c>
      <c r="Z16" s="1">
        <v>3</v>
      </c>
      <c r="AA16" s="1">
        <v>0</v>
      </c>
      <c r="AB16" s="1">
        <v>0</v>
      </c>
      <c r="AC16" s="1">
        <v>81</v>
      </c>
      <c r="AD16" s="1">
        <v>40</v>
      </c>
      <c r="AE16" s="40">
        <f>VLOOKUP(C16,'Salary (2017-2018)'!D17:G474,4,FALSE)</f>
        <v>9367200</v>
      </c>
      <c r="AF16" s="25" t="s">
        <v>1454</v>
      </c>
      <c r="AG16" s="25"/>
      <c r="AH16" s="32">
        <f t="shared" ref="AH16:AH47" si="12">(H16*$AG$2)+(T16*$AG$3)+(K16*$AG$4)+(M16*$AG$5)+(V16*$AG$6)+(P16*$AG$7)+(S16*$AG$8)+(R16*$AG$9)</f>
        <v>69800.141999999993</v>
      </c>
      <c r="AI16" s="32">
        <f t="shared" ref="AI16:AI47" si="13">(W16*$AG$11)+(O16*$AG$12)+(J16*$AG$13)+(U16*$AG$14)</f>
        <v>30343.754000000001</v>
      </c>
      <c r="AJ16" s="32">
        <f t="shared" ref="AJ16:AJ44" si="14">AH16-AI16</f>
        <v>39456.387999999992</v>
      </c>
      <c r="AK16" s="43">
        <f t="shared" ref="AK16:AK47" si="15">(1/G16)*AJ16</f>
        <v>14.673256972852357</v>
      </c>
      <c r="AL16" s="41">
        <f t="shared" ref="AL16:AL47" si="16">AE16/G16</f>
        <v>3483.5254741539607</v>
      </c>
      <c r="AM16" s="35">
        <f t="shared" ref="AM16:AM45" si="17">AL16/AK16</f>
        <v>237.40642453130792</v>
      </c>
    </row>
    <row r="17" spans="1:39">
      <c r="A17" s="1" t="s">
        <v>1501</v>
      </c>
      <c r="B17" s="1" t="s">
        <v>1500</v>
      </c>
      <c r="C17" s="3" t="s">
        <v>98</v>
      </c>
      <c r="D17" s="1" t="s">
        <v>88</v>
      </c>
      <c r="E17" s="1" t="s">
        <v>56</v>
      </c>
      <c r="F17" s="1">
        <v>81</v>
      </c>
      <c r="G17" s="1">
        <v>2680</v>
      </c>
      <c r="H17" s="1">
        <v>465</v>
      </c>
      <c r="I17" s="1">
        <v>1029</v>
      </c>
      <c r="J17" s="27">
        <f t="shared" si="9"/>
        <v>564</v>
      </c>
      <c r="K17" s="1">
        <v>156</v>
      </c>
      <c r="L17" s="1">
        <v>423</v>
      </c>
      <c r="M17" s="1">
        <v>182</v>
      </c>
      <c r="N17" s="1">
        <v>226</v>
      </c>
      <c r="O17" s="27">
        <f t="shared" si="10"/>
        <v>44</v>
      </c>
      <c r="P17" s="1">
        <v>70</v>
      </c>
      <c r="Q17" s="1">
        <v>409</v>
      </c>
      <c r="R17" s="27">
        <f t="shared" si="11"/>
        <v>339</v>
      </c>
      <c r="S17" s="1">
        <v>331</v>
      </c>
      <c r="T17" s="1">
        <v>81</v>
      </c>
      <c r="U17" s="1">
        <v>148</v>
      </c>
      <c r="V17" s="1">
        <v>51</v>
      </c>
      <c r="W17" s="1">
        <v>168</v>
      </c>
      <c r="X17" s="1">
        <v>0</v>
      </c>
      <c r="Y17" s="1">
        <v>1268</v>
      </c>
      <c r="Z17" s="1">
        <v>2</v>
      </c>
      <c r="AA17" s="1">
        <v>0</v>
      </c>
      <c r="AB17" s="1">
        <v>0</v>
      </c>
      <c r="AC17" s="1">
        <v>40</v>
      </c>
      <c r="AD17" s="1">
        <v>123</v>
      </c>
      <c r="AE17" s="40">
        <f>VLOOKUP(C17,'Salary (2017-2018)'!D18:G475,4,FALSE)</f>
        <v>3533333</v>
      </c>
      <c r="AH17" s="32">
        <f t="shared" si="12"/>
        <v>82119.438999999998</v>
      </c>
      <c r="AI17" s="32">
        <f t="shared" si="13"/>
        <v>33849.152000000002</v>
      </c>
      <c r="AJ17" s="32">
        <f t="shared" si="14"/>
        <v>48270.286999999997</v>
      </c>
      <c r="AK17" s="43">
        <f t="shared" si="15"/>
        <v>18.011301119402983</v>
      </c>
      <c r="AL17" s="41">
        <f t="shared" si="16"/>
        <v>1318.4078358208956</v>
      </c>
      <c r="AM17" s="35">
        <f t="shared" si="17"/>
        <v>73.198922558716106</v>
      </c>
    </row>
    <row r="18" spans="1:39">
      <c r="A18" s="1" t="s">
        <v>1505</v>
      </c>
      <c r="B18" s="1" t="s">
        <v>1504</v>
      </c>
      <c r="C18" s="3" t="s">
        <v>219</v>
      </c>
      <c r="D18" s="1" t="s">
        <v>113</v>
      </c>
      <c r="E18" s="1" t="s">
        <v>47</v>
      </c>
      <c r="F18" s="1">
        <v>80</v>
      </c>
      <c r="G18" s="1">
        <v>2669</v>
      </c>
      <c r="H18" s="1">
        <v>562</v>
      </c>
      <c r="I18" s="1">
        <v>1221</v>
      </c>
      <c r="J18" s="27">
        <f t="shared" si="9"/>
        <v>659</v>
      </c>
      <c r="K18" s="1">
        <v>183</v>
      </c>
      <c r="L18" s="1">
        <v>445</v>
      </c>
      <c r="M18" s="1">
        <v>179</v>
      </c>
      <c r="N18" s="1">
        <v>216</v>
      </c>
      <c r="O18" s="27">
        <f t="shared" si="10"/>
        <v>37</v>
      </c>
      <c r="P18" s="1">
        <v>57</v>
      </c>
      <c r="Q18" s="1">
        <v>436</v>
      </c>
      <c r="R18" s="27">
        <f t="shared" si="11"/>
        <v>379</v>
      </c>
      <c r="S18" s="1">
        <v>192</v>
      </c>
      <c r="T18" s="1">
        <v>71</v>
      </c>
      <c r="U18" s="1">
        <v>104</v>
      </c>
      <c r="V18" s="1">
        <v>35</v>
      </c>
      <c r="W18" s="1">
        <v>164</v>
      </c>
      <c r="X18" s="1">
        <v>1</v>
      </c>
      <c r="Y18" s="1">
        <v>1486</v>
      </c>
      <c r="Z18" s="1">
        <v>3</v>
      </c>
      <c r="AA18" s="1">
        <v>0</v>
      </c>
      <c r="AB18" s="1">
        <v>0</v>
      </c>
      <c r="AC18" s="1">
        <v>80</v>
      </c>
      <c r="AD18" s="1">
        <v>-113</v>
      </c>
      <c r="AE18" s="40">
        <f>VLOOKUP(C18,'Salary (2017-2018)'!D20:G477,4,FALSE)</f>
        <v>16000000</v>
      </c>
      <c r="AH18" s="32">
        <f t="shared" si="12"/>
        <v>85802.309999999983</v>
      </c>
      <c r="AI18" s="32">
        <f t="shared" si="13"/>
        <v>34991.400999999998</v>
      </c>
      <c r="AJ18" s="32">
        <f t="shared" si="14"/>
        <v>50810.908999999985</v>
      </c>
      <c r="AK18" s="43">
        <f t="shared" si="15"/>
        <v>19.037433121019102</v>
      </c>
      <c r="AL18" s="41">
        <f t="shared" si="16"/>
        <v>5994.7545897339824</v>
      </c>
      <c r="AM18" s="35">
        <f t="shared" si="17"/>
        <v>314.89300850728733</v>
      </c>
    </row>
    <row r="19" spans="1:39">
      <c r="A19" s="1" t="s">
        <v>1507</v>
      </c>
      <c r="B19" s="1" t="s">
        <v>1506</v>
      </c>
      <c r="C19" s="3" t="s">
        <v>304</v>
      </c>
      <c r="D19" s="1" t="s">
        <v>124</v>
      </c>
      <c r="E19" s="1" t="s">
        <v>56</v>
      </c>
      <c r="F19" s="1">
        <v>79</v>
      </c>
      <c r="G19" s="1">
        <v>2638</v>
      </c>
      <c r="H19" s="1">
        <v>595</v>
      </c>
      <c r="I19" s="1">
        <v>1362</v>
      </c>
      <c r="J19" s="27">
        <f t="shared" si="9"/>
        <v>767</v>
      </c>
      <c r="K19" s="1">
        <v>187</v>
      </c>
      <c r="L19" s="1">
        <v>550</v>
      </c>
      <c r="M19" s="1">
        <v>239</v>
      </c>
      <c r="N19" s="1">
        <v>297</v>
      </c>
      <c r="O19" s="27">
        <f t="shared" si="10"/>
        <v>58</v>
      </c>
      <c r="P19" s="1">
        <v>52</v>
      </c>
      <c r="Q19" s="1">
        <v>296</v>
      </c>
      <c r="R19" s="27">
        <f t="shared" si="11"/>
        <v>244</v>
      </c>
      <c r="S19" s="1">
        <v>291</v>
      </c>
      <c r="T19" s="1">
        <v>118</v>
      </c>
      <c r="U19" s="1">
        <v>217</v>
      </c>
      <c r="V19" s="1">
        <v>27</v>
      </c>
      <c r="W19" s="1">
        <v>213</v>
      </c>
      <c r="X19" s="1">
        <v>0</v>
      </c>
      <c r="Y19" s="1">
        <v>1616</v>
      </c>
      <c r="Z19" s="1">
        <v>2</v>
      </c>
      <c r="AA19" s="1">
        <v>0</v>
      </c>
      <c r="AB19" s="1">
        <v>0</v>
      </c>
      <c r="AC19" s="1">
        <v>71</v>
      </c>
      <c r="AD19" s="1">
        <v>359</v>
      </c>
      <c r="AE19" s="40">
        <f>VLOOKUP(C19,'Salary (2017-2018)'!D21:G478,4,FALSE)</f>
        <v>2621280</v>
      </c>
      <c r="AH19" s="32">
        <f t="shared" si="12"/>
        <v>95126.335000000006</v>
      </c>
      <c r="AI19" s="32">
        <f t="shared" si="13"/>
        <v>46577.718999999997</v>
      </c>
      <c r="AJ19" s="32">
        <f t="shared" si="14"/>
        <v>48548.616000000009</v>
      </c>
      <c r="AK19" s="43">
        <f t="shared" si="15"/>
        <v>18.403569370735408</v>
      </c>
      <c r="AL19" s="41">
        <f t="shared" si="16"/>
        <v>993.66186504927975</v>
      </c>
      <c r="AM19" s="35">
        <f t="shared" si="17"/>
        <v>53.992888283365268</v>
      </c>
    </row>
    <row r="20" spans="1:39">
      <c r="A20" s="1" t="s">
        <v>1509</v>
      </c>
      <c r="B20" s="1" t="s">
        <v>1508</v>
      </c>
      <c r="C20" s="3" t="s">
        <v>97</v>
      </c>
      <c r="D20" s="1" t="s">
        <v>96</v>
      </c>
      <c r="E20" s="1" t="s">
        <v>59</v>
      </c>
      <c r="F20" s="1">
        <v>77</v>
      </c>
      <c r="G20" s="1">
        <v>2637</v>
      </c>
      <c r="H20" s="1">
        <v>537</v>
      </c>
      <c r="I20" s="1">
        <v>1207</v>
      </c>
      <c r="J20" s="27">
        <f t="shared" si="9"/>
        <v>670</v>
      </c>
      <c r="K20" s="1">
        <v>119</v>
      </c>
      <c r="L20" s="1">
        <v>333</v>
      </c>
      <c r="M20" s="1">
        <v>259</v>
      </c>
      <c r="N20" s="1">
        <v>313</v>
      </c>
      <c r="O20" s="27">
        <f t="shared" si="10"/>
        <v>54</v>
      </c>
      <c r="P20" s="1">
        <v>77</v>
      </c>
      <c r="Q20" s="1">
        <v>468</v>
      </c>
      <c r="R20" s="27">
        <f t="shared" si="11"/>
        <v>391</v>
      </c>
      <c r="S20" s="1">
        <v>152</v>
      </c>
      <c r="T20" s="1">
        <v>50</v>
      </c>
      <c r="U20" s="1">
        <v>118</v>
      </c>
      <c r="V20" s="1">
        <v>14</v>
      </c>
      <c r="W20" s="1">
        <v>94</v>
      </c>
      <c r="X20" s="1">
        <v>0</v>
      </c>
      <c r="Y20" s="1">
        <v>1452</v>
      </c>
      <c r="Z20" s="1">
        <v>0</v>
      </c>
      <c r="AA20" s="1">
        <v>0</v>
      </c>
      <c r="AB20" s="1">
        <v>0</v>
      </c>
      <c r="AC20" s="1">
        <v>77</v>
      </c>
      <c r="AD20" s="1">
        <v>-327</v>
      </c>
      <c r="AE20" s="40">
        <f>VLOOKUP(C20,'Salary (2017-2018)'!D22:G479,4,FALSE)</f>
        <v>23112004</v>
      </c>
      <c r="AH20" s="32">
        <f t="shared" si="12"/>
        <v>81708.089000000007</v>
      </c>
      <c r="AI20" s="32">
        <f t="shared" si="13"/>
        <v>35316.415999999997</v>
      </c>
      <c r="AJ20" s="32">
        <f t="shared" si="14"/>
        <v>46391.67300000001</v>
      </c>
      <c r="AK20" s="43">
        <f t="shared" si="15"/>
        <v>17.592594994311721</v>
      </c>
      <c r="AL20" s="41">
        <f t="shared" si="16"/>
        <v>8764.5066363291626</v>
      </c>
      <c r="AM20" s="35">
        <f t="shared" si="17"/>
        <v>498.19294078917994</v>
      </c>
    </row>
    <row r="21" spans="1:39">
      <c r="A21" s="1" t="s">
        <v>1513</v>
      </c>
      <c r="B21" s="1" t="s">
        <v>1512</v>
      </c>
      <c r="C21" s="3" t="s">
        <v>418</v>
      </c>
      <c r="D21" s="1" t="s">
        <v>79</v>
      </c>
      <c r="E21" s="1" t="s">
        <v>47</v>
      </c>
      <c r="F21" s="1">
        <v>81</v>
      </c>
      <c r="G21" s="1">
        <v>2605</v>
      </c>
      <c r="H21" s="1">
        <v>421</v>
      </c>
      <c r="I21" s="1">
        <v>864</v>
      </c>
      <c r="J21" s="27">
        <f t="shared" si="9"/>
        <v>443</v>
      </c>
      <c r="K21" s="1">
        <v>58</v>
      </c>
      <c r="L21" s="1">
        <v>181</v>
      </c>
      <c r="M21" s="1">
        <v>55</v>
      </c>
      <c r="N21" s="1">
        <v>92</v>
      </c>
      <c r="O21" s="27">
        <f t="shared" si="10"/>
        <v>37</v>
      </c>
      <c r="P21" s="1">
        <v>184</v>
      </c>
      <c r="Q21" s="1">
        <v>514</v>
      </c>
      <c r="R21" s="27">
        <f t="shared" si="11"/>
        <v>330</v>
      </c>
      <c r="S21" s="1">
        <v>152</v>
      </c>
      <c r="T21" s="1">
        <v>133</v>
      </c>
      <c r="U21" s="1">
        <v>104</v>
      </c>
      <c r="V21" s="1">
        <v>37</v>
      </c>
      <c r="W21" s="1">
        <v>175</v>
      </c>
      <c r="X21" s="1">
        <v>0</v>
      </c>
      <c r="Y21" s="1">
        <v>955</v>
      </c>
      <c r="Z21" s="1">
        <v>2</v>
      </c>
      <c r="AA21" s="1">
        <v>0</v>
      </c>
      <c r="AB21" s="1">
        <v>0</v>
      </c>
      <c r="AC21" s="1">
        <v>81</v>
      </c>
      <c r="AD21" s="1">
        <v>210</v>
      </c>
      <c r="AE21" s="40">
        <f>VLOOKUP(C21,'Salary (2017-2018)'!D24:G481,4,FALSE)</f>
        <v>13964045</v>
      </c>
      <c r="AH21" s="32">
        <f t="shared" si="12"/>
        <v>67699.995999999999</v>
      </c>
      <c r="AI21" s="32">
        <f t="shared" si="13"/>
        <v>26715.274999999998</v>
      </c>
      <c r="AJ21" s="32">
        <f t="shared" si="14"/>
        <v>40984.721000000005</v>
      </c>
      <c r="AK21" s="43">
        <f t="shared" si="15"/>
        <v>15.733098272552786</v>
      </c>
      <c r="AL21" s="41">
        <f t="shared" si="16"/>
        <v>5360.4779270633398</v>
      </c>
      <c r="AM21" s="35">
        <f t="shared" si="17"/>
        <v>340.71343318403945</v>
      </c>
    </row>
    <row r="22" spans="1:39">
      <c r="A22" s="1" t="s">
        <v>1516</v>
      </c>
      <c r="B22" s="1" t="s">
        <v>1515</v>
      </c>
      <c r="C22" s="3" t="s">
        <v>306</v>
      </c>
      <c r="D22" s="1" t="s">
        <v>71</v>
      </c>
      <c r="E22" s="1" t="s">
        <v>56</v>
      </c>
      <c r="F22" s="1">
        <v>82</v>
      </c>
      <c r="G22" s="1">
        <v>2578</v>
      </c>
      <c r="H22" s="1">
        <v>423</v>
      </c>
      <c r="I22" s="1">
        <v>832</v>
      </c>
      <c r="J22" s="27">
        <f t="shared" si="9"/>
        <v>409</v>
      </c>
      <c r="K22" s="1">
        <v>128</v>
      </c>
      <c r="L22" s="1">
        <v>301</v>
      </c>
      <c r="M22" s="1">
        <v>48</v>
      </c>
      <c r="N22" s="1">
        <v>68</v>
      </c>
      <c r="O22" s="27">
        <f t="shared" si="10"/>
        <v>20</v>
      </c>
      <c r="P22" s="1">
        <v>57</v>
      </c>
      <c r="Q22" s="1">
        <v>238</v>
      </c>
      <c r="R22" s="27">
        <f t="shared" si="11"/>
        <v>181</v>
      </c>
      <c r="S22" s="1">
        <v>187</v>
      </c>
      <c r="T22" s="1">
        <v>79</v>
      </c>
      <c r="U22" s="1">
        <v>102</v>
      </c>
      <c r="V22" s="1">
        <v>11</v>
      </c>
      <c r="W22" s="1">
        <v>182</v>
      </c>
      <c r="X22" s="1">
        <v>0</v>
      </c>
      <c r="Y22" s="1">
        <v>1022</v>
      </c>
      <c r="Z22" s="1">
        <v>1</v>
      </c>
      <c r="AA22" s="1">
        <v>0</v>
      </c>
      <c r="AB22" s="1">
        <v>0</v>
      </c>
      <c r="AC22" s="1">
        <v>80</v>
      </c>
      <c r="AD22" s="1">
        <v>161</v>
      </c>
      <c r="AE22" s="40">
        <f>VLOOKUP(C22,'Salary (2017-2018)'!D26:G483,4,FALSE)</f>
        <v>8445024</v>
      </c>
      <c r="AH22" s="32">
        <f t="shared" si="12"/>
        <v>61282.734999999993</v>
      </c>
      <c r="AI22" s="32">
        <f t="shared" si="13"/>
        <v>25053.691999999999</v>
      </c>
      <c r="AJ22" s="32">
        <f t="shared" si="14"/>
        <v>36229.042999999991</v>
      </c>
      <c r="AK22" s="43">
        <f t="shared" si="15"/>
        <v>14.053158650116366</v>
      </c>
      <c r="AL22" s="41">
        <f t="shared" si="16"/>
        <v>3275.8044996121025</v>
      </c>
      <c r="AM22" s="35">
        <f t="shared" si="17"/>
        <v>233.10094059067478</v>
      </c>
    </row>
    <row r="23" spans="1:39">
      <c r="A23" s="1" t="s">
        <v>1518</v>
      </c>
      <c r="B23" s="1" t="s">
        <v>1517</v>
      </c>
      <c r="C23" s="3" t="s">
        <v>238</v>
      </c>
      <c r="D23" s="1" t="s">
        <v>124</v>
      </c>
      <c r="E23" s="1" t="s">
        <v>59</v>
      </c>
      <c r="F23" s="1">
        <v>82</v>
      </c>
      <c r="G23" s="1">
        <v>2577</v>
      </c>
      <c r="H23" s="1">
        <v>335</v>
      </c>
      <c r="I23" s="1">
        <v>718</v>
      </c>
      <c r="J23" s="27">
        <f t="shared" si="9"/>
        <v>383</v>
      </c>
      <c r="K23" s="1">
        <v>204</v>
      </c>
      <c r="L23" s="1">
        <v>464</v>
      </c>
      <c r="M23" s="1">
        <v>66</v>
      </c>
      <c r="N23" s="1">
        <v>83</v>
      </c>
      <c r="O23" s="27">
        <f t="shared" si="10"/>
        <v>17</v>
      </c>
      <c r="P23" s="1">
        <v>24</v>
      </c>
      <c r="Q23" s="1">
        <v>344</v>
      </c>
      <c r="R23" s="27">
        <f t="shared" si="11"/>
        <v>320</v>
      </c>
      <c r="S23" s="1">
        <v>392</v>
      </c>
      <c r="T23" s="1">
        <v>91</v>
      </c>
      <c r="U23" s="1">
        <v>158</v>
      </c>
      <c r="V23" s="1">
        <v>20</v>
      </c>
      <c r="W23" s="1">
        <v>178</v>
      </c>
      <c r="X23" s="1">
        <v>0</v>
      </c>
      <c r="Y23" s="1">
        <v>940</v>
      </c>
      <c r="Z23" s="1">
        <v>2</v>
      </c>
      <c r="AA23" s="1">
        <v>0</v>
      </c>
      <c r="AB23" s="1">
        <v>0</v>
      </c>
      <c r="AC23" s="1">
        <v>81</v>
      </c>
      <c r="AD23" s="1">
        <v>266</v>
      </c>
      <c r="AE23" s="40">
        <f>VLOOKUP(C23,'Salary (2017-2018)'!D27:G484,4,FALSE)</f>
        <v>14136364</v>
      </c>
      <c r="AH23" s="32">
        <f t="shared" si="12"/>
        <v>67358.659</v>
      </c>
      <c r="AI23" s="32">
        <f t="shared" si="13"/>
        <v>26924.014999999999</v>
      </c>
      <c r="AJ23" s="32">
        <f t="shared" si="14"/>
        <v>40434.644</v>
      </c>
      <c r="AK23" s="43">
        <f t="shared" si="15"/>
        <v>15.690587504850601</v>
      </c>
      <c r="AL23" s="41">
        <f t="shared" si="16"/>
        <v>5485.589445091191</v>
      </c>
      <c r="AM23" s="35">
        <f t="shared" si="17"/>
        <v>349.6102005992683</v>
      </c>
    </row>
    <row r="24" spans="1:39">
      <c r="A24" s="1" t="s">
        <v>1520</v>
      </c>
      <c r="B24" s="1" t="s">
        <v>1519</v>
      </c>
      <c r="C24" s="3" t="s">
        <v>313</v>
      </c>
      <c r="D24" s="1" t="s">
        <v>88</v>
      </c>
      <c r="E24" s="1" t="s">
        <v>56</v>
      </c>
      <c r="F24" s="1">
        <v>81</v>
      </c>
      <c r="G24" s="1">
        <v>2564</v>
      </c>
      <c r="H24" s="1">
        <v>479</v>
      </c>
      <c r="I24" s="1">
        <v>1062</v>
      </c>
      <c r="J24" s="27">
        <f t="shared" si="9"/>
        <v>583</v>
      </c>
      <c r="K24" s="1">
        <v>165</v>
      </c>
      <c r="L24" s="1">
        <v>436</v>
      </c>
      <c r="M24" s="1">
        <v>229</v>
      </c>
      <c r="N24" s="1">
        <v>253</v>
      </c>
      <c r="O24" s="27">
        <f t="shared" si="10"/>
        <v>24</v>
      </c>
      <c r="P24" s="1">
        <v>82</v>
      </c>
      <c r="Q24" s="1">
        <v>296</v>
      </c>
      <c r="R24" s="27">
        <f t="shared" si="11"/>
        <v>214</v>
      </c>
      <c r="S24" s="1">
        <v>274</v>
      </c>
      <c r="T24" s="1">
        <v>80</v>
      </c>
      <c r="U24" s="1">
        <v>172</v>
      </c>
      <c r="V24" s="1">
        <v>29</v>
      </c>
      <c r="W24" s="1">
        <v>173</v>
      </c>
      <c r="X24" s="1">
        <v>2</v>
      </c>
      <c r="Y24" s="1">
        <v>1352</v>
      </c>
      <c r="Z24" s="1">
        <v>4</v>
      </c>
      <c r="AA24" s="1">
        <v>0</v>
      </c>
      <c r="AB24" s="1">
        <v>0</v>
      </c>
      <c r="AC24" s="1">
        <v>80</v>
      </c>
      <c r="AD24" s="1">
        <v>228</v>
      </c>
      <c r="AE24" s="40">
        <f>VLOOKUP(C24,'Salary (2017-2018)'!D28:G485,4,FALSE)</f>
        <v>3355320</v>
      </c>
      <c r="AH24" s="32">
        <f t="shared" si="12"/>
        <v>81728.945999999982</v>
      </c>
      <c r="AI24" s="32">
        <f t="shared" si="13"/>
        <v>35571.339999999997</v>
      </c>
      <c r="AJ24" s="32">
        <f t="shared" si="14"/>
        <v>46157.605999999985</v>
      </c>
      <c r="AK24" s="43">
        <f t="shared" si="15"/>
        <v>18.002186427457094</v>
      </c>
      <c r="AL24" s="41">
        <f t="shared" si="16"/>
        <v>1308.6271450858035</v>
      </c>
      <c r="AM24" s="35">
        <f t="shared" si="17"/>
        <v>72.692678212123937</v>
      </c>
    </row>
    <row r="25" spans="1:39">
      <c r="A25" s="1" t="s">
        <v>1522</v>
      </c>
      <c r="B25" s="1" t="s">
        <v>1521</v>
      </c>
      <c r="C25" s="3" t="s">
        <v>329</v>
      </c>
      <c r="D25" s="1" t="s">
        <v>79</v>
      </c>
      <c r="E25" s="1" t="s">
        <v>56</v>
      </c>
      <c r="F25" s="1">
        <v>75</v>
      </c>
      <c r="G25" s="1">
        <v>2555</v>
      </c>
      <c r="H25" s="1">
        <v>640</v>
      </c>
      <c r="I25" s="1">
        <v>1340</v>
      </c>
      <c r="J25" s="27">
        <f t="shared" si="9"/>
        <v>700</v>
      </c>
      <c r="K25" s="1">
        <v>161</v>
      </c>
      <c r="L25" s="1">
        <v>434</v>
      </c>
      <c r="M25" s="1">
        <v>294</v>
      </c>
      <c r="N25" s="1">
        <v>368</v>
      </c>
      <c r="O25" s="27">
        <f t="shared" si="10"/>
        <v>74</v>
      </c>
      <c r="P25" s="1">
        <v>47</v>
      </c>
      <c r="Q25" s="1">
        <v>391</v>
      </c>
      <c r="R25" s="27">
        <f t="shared" si="11"/>
        <v>344</v>
      </c>
      <c r="S25" s="1">
        <v>323</v>
      </c>
      <c r="T25" s="1">
        <v>175</v>
      </c>
      <c r="U25" s="1">
        <v>222</v>
      </c>
      <c r="V25" s="1">
        <v>57</v>
      </c>
      <c r="W25" s="1">
        <v>175</v>
      </c>
      <c r="X25" s="1">
        <v>0</v>
      </c>
      <c r="Y25" s="1">
        <v>1735</v>
      </c>
      <c r="Z25" s="1">
        <v>2</v>
      </c>
      <c r="AA25" s="1">
        <v>0</v>
      </c>
      <c r="AB25" s="1">
        <v>0</v>
      </c>
      <c r="AC25" s="1">
        <v>75</v>
      </c>
      <c r="AD25" s="1">
        <v>336</v>
      </c>
      <c r="AE25" s="40">
        <f>VLOOKUP(C25,'Salary (2017-2018)'!D29:G486,4,FALSE)</f>
        <v>21000000</v>
      </c>
      <c r="AH25" s="32">
        <f t="shared" si="12"/>
        <v>106855.321</v>
      </c>
      <c r="AI25" s="32">
        <f t="shared" si="13"/>
        <v>43890.317999999999</v>
      </c>
      <c r="AJ25" s="32">
        <f t="shared" si="14"/>
        <v>62965.002999999997</v>
      </c>
      <c r="AK25" s="43">
        <f t="shared" si="15"/>
        <v>24.643836790606652</v>
      </c>
      <c r="AL25" s="41">
        <f t="shared" si="16"/>
        <v>8219.17808219178</v>
      </c>
      <c r="AM25" s="35">
        <f t="shared" si="17"/>
        <v>333.51860556569812</v>
      </c>
    </row>
    <row r="26" spans="1:39">
      <c r="A26" s="1" t="s">
        <v>1525</v>
      </c>
      <c r="B26" s="1" t="s">
        <v>1524</v>
      </c>
      <c r="C26" s="3" t="s">
        <v>158</v>
      </c>
      <c r="D26" s="1" t="s">
        <v>75</v>
      </c>
      <c r="E26" s="1" t="s">
        <v>59</v>
      </c>
      <c r="F26" s="1">
        <v>80</v>
      </c>
      <c r="G26" s="1">
        <v>2527</v>
      </c>
      <c r="H26" s="1">
        <v>345</v>
      </c>
      <c r="I26" s="1">
        <v>835</v>
      </c>
      <c r="J26" s="27">
        <f t="shared" si="9"/>
        <v>490</v>
      </c>
      <c r="K26" s="1">
        <v>203</v>
      </c>
      <c r="L26" s="1">
        <v>549</v>
      </c>
      <c r="M26" s="1">
        <v>116</v>
      </c>
      <c r="N26" s="1">
        <v>136</v>
      </c>
      <c r="O26" s="27">
        <f t="shared" si="10"/>
        <v>20</v>
      </c>
      <c r="P26" s="1">
        <v>55</v>
      </c>
      <c r="Q26" s="1">
        <v>432</v>
      </c>
      <c r="R26" s="27">
        <f t="shared" si="11"/>
        <v>377</v>
      </c>
      <c r="S26" s="1">
        <v>156</v>
      </c>
      <c r="T26" s="1">
        <v>137</v>
      </c>
      <c r="U26" s="1">
        <v>129</v>
      </c>
      <c r="V26" s="1">
        <v>72</v>
      </c>
      <c r="W26" s="1">
        <v>238</v>
      </c>
      <c r="X26" s="1">
        <v>1</v>
      </c>
      <c r="Y26" s="1">
        <v>1009</v>
      </c>
      <c r="Z26" s="1">
        <v>1</v>
      </c>
      <c r="AA26" s="1">
        <v>0</v>
      </c>
      <c r="AB26" s="1">
        <v>0</v>
      </c>
      <c r="AC26" s="1">
        <v>80</v>
      </c>
      <c r="AD26" s="1">
        <v>534</v>
      </c>
      <c r="AE26" s="40">
        <f>VLOOKUP(C26,'Salary (2017-2018)'!D31:G488,4,FALSE)</f>
        <v>10464092</v>
      </c>
      <c r="AH26" s="32">
        <f t="shared" si="12"/>
        <v>68894.811000000002</v>
      </c>
      <c r="AI26" s="32">
        <f t="shared" si="13"/>
        <v>30645.044999999998</v>
      </c>
      <c r="AJ26" s="32">
        <f t="shared" si="14"/>
        <v>38249.766000000003</v>
      </c>
      <c r="AK26" s="43">
        <f t="shared" si="15"/>
        <v>15.136432924416305</v>
      </c>
      <c r="AL26" s="41">
        <f t="shared" si="16"/>
        <v>4140.9149188761376</v>
      </c>
      <c r="AM26" s="35">
        <f t="shared" si="17"/>
        <v>273.57270630100061</v>
      </c>
    </row>
    <row r="27" spans="1:39">
      <c r="A27" s="1" t="s">
        <v>1530</v>
      </c>
      <c r="B27" s="1" t="s">
        <v>1529</v>
      </c>
      <c r="C27" s="3" t="s">
        <v>388</v>
      </c>
      <c r="D27" s="1" t="s">
        <v>108</v>
      </c>
      <c r="E27" s="1" t="s">
        <v>56</v>
      </c>
      <c r="F27" s="1">
        <v>73</v>
      </c>
      <c r="G27" s="1">
        <v>2491</v>
      </c>
      <c r="H27" s="1">
        <v>575</v>
      </c>
      <c r="I27" s="1">
        <v>1179</v>
      </c>
      <c r="J27" s="27">
        <f t="shared" si="9"/>
        <v>604</v>
      </c>
      <c r="K27" s="1">
        <v>229</v>
      </c>
      <c r="L27" s="1">
        <v>519</v>
      </c>
      <c r="M27" s="1">
        <v>82</v>
      </c>
      <c r="N27" s="1">
        <v>98</v>
      </c>
      <c r="O27" s="27">
        <f t="shared" si="10"/>
        <v>16</v>
      </c>
      <c r="P27" s="1">
        <v>31</v>
      </c>
      <c r="Q27" s="1">
        <v>278</v>
      </c>
      <c r="R27" s="27">
        <f t="shared" si="11"/>
        <v>247</v>
      </c>
      <c r="S27" s="1">
        <v>187</v>
      </c>
      <c r="T27" s="1">
        <v>56</v>
      </c>
      <c r="U27" s="1">
        <v>128</v>
      </c>
      <c r="V27" s="1">
        <v>34</v>
      </c>
      <c r="W27" s="1">
        <v>117</v>
      </c>
      <c r="X27" s="1">
        <v>0</v>
      </c>
      <c r="Y27" s="1">
        <v>1461</v>
      </c>
      <c r="Z27" s="1">
        <v>1</v>
      </c>
      <c r="AA27" s="1">
        <v>0</v>
      </c>
      <c r="AB27" s="1">
        <v>0</v>
      </c>
      <c r="AC27" s="1">
        <v>73</v>
      </c>
      <c r="AD27" s="1">
        <v>385</v>
      </c>
      <c r="AE27" s="40">
        <f>VLOOKUP(C27,'Salary (2017-2018)'!D35:G492,4,FALSE)</f>
        <v>17826150</v>
      </c>
      <c r="AH27" s="32">
        <f t="shared" si="12"/>
        <v>80774.703000000009</v>
      </c>
      <c r="AI27" s="32">
        <f t="shared" si="13"/>
        <v>32900.39</v>
      </c>
      <c r="AJ27" s="32">
        <f t="shared" si="14"/>
        <v>47874.313000000009</v>
      </c>
      <c r="AK27" s="43">
        <f t="shared" si="15"/>
        <v>19.218913287836216</v>
      </c>
      <c r="AL27" s="41">
        <f t="shared" si="16"/>
        <v>7156.2224006423121</v>
      </c>
      <c r="AM27" s="35">
        <f t="shared" si="17"/>
        <v>372.35312389756893</v>
      </c>
    </row>
    <row r="28" spans="1:39">
      <c r="A28" s="1" t="s">
        <v>1534</v>
      </c>
      <c r="B28" s="1" t="s">
        <v>1533</v>
      </c>
      <c r="C28" s="3" t="s">
        <v>347</v>
      </c>
      <c r="D28" s="1" t="s">
        <v>103</v>
      </c>
      <c r="E28" s="1" t="s">
        <v>59</v>
      </c>
      <c r="F28" s="1">
        <v>82</v>
      </c>
      <c r="G28" s="1">
        <v>2466</v>
      </c>
      <c r="H28" s="1">
        <v>415</v>
      </c>
      <c r="I28" s="1">
        <v>975</v>
      </c>
      <c r="J28" s="27">
        <f t="shared" si="9"/>
        <v>560</v>
      </c>
      <c r="K28" s="1">
        <v>176</v>
      </c>
      <c r="L28" s="1">
        <v>457</v>
      </c>
      <c r="M28" s="1">
        <v>152</v>
      </c>
      <c r="N28" s="1">
        <v>180</v>
      </c>
      <c r="O28" s="27">
        <f t="shared" si="10"/>
        <v>28</v>
      </c>
      <c r="P28" s="1">
        <v>50</v>
      </c>
      <c r="Q28" s="1">
        <v>389</v>
      </c>
      <c r="R28" s="27">
        <f t="shared" si="11"/>
        <v>339</v>
      </c>
      <c r="S28" s="1">
        <v>214</v>
      </c>
      <c r="T28" s="1">
        <v>84</v>
      </c>
      <c r="U28" s="1">
        <v>191</v>
      </c>
      <c r="V28" s="1">
        <v>42</v>
      </c>
      <c r="W28" s="1">
        <v>168</v>
      </c>
      <c r="X28" s="1">
        <v>1</v>
      </c>
      <c r="Y28" s="1">
        <v>1158</v>
      </c>
      <c r="Z28" s="1">
        <v>3</v>
      </c>
      <c r="AA28" s="1">
        <v>0</v>
      </c>
      <c r="AB28" s="1">
        <v>0</v>
      </c>
      <c r="AC28" s="1">
        <v>82</v>
      </c>
      <c r="AD28" s="1">
        <v>-364</v>
      </c>
      <c r="AE28" s="40">
        <f>VLOOKUP(C28,'Salary (2017-2018)'!D37:G494,4,FALSE)</f>
        <v>2526840</v>
      </c>
      <c r="AH28" s="32">
        <f t="shared" si="12"/>
        <v>72421.701000000001</v>
      </c>
      <c r="AI28" s="32">
        <f t="shared" si="13"/>
        <v>35688.506999999998</v>
      </c>
      <c r="AJ28" s="32">
        <f t="shared" si="14"/>
        <v>36733.194000000003</v>
      </c>
      <c r="AK28" s="43">
        <f t="shared" si="15"/>
        <v>14.895861313868615</v>
      </c>
      <c r="AL28" s="41">
        <f t="shared" si="16"/>
        <v>1024.6715328467153</v>
      </c>
      <c r="AM28" s="35">
        <f t="shared" si="17"/>
        <v>68.789008655223384</v>
      </c>
    </row>
    <row r="29" spans="1:39">
      <c r="A29" s="1" t="s">
        <v>1536</v>
      </c>
      <c r="B29" s="1" t="s">
        <v>1535</v>
      </c>
      <c r="C29" s="3" t="s">
        <v>120</v>
      </c>
      <c r="D29" s="1" t="s">
        <v>79</v>
      </c>
      <c r="E29" s="1" t="s">
        <v>59</v>
      </c>
      <c r="F29" s="1">
        <v>80</v>
      </c>
      <c r="G29" s="1">
        <v>2463</v>
      </c>
      <c r="H29" s="1">
        <v>404</v>
      </c>
      <c r="I29" s="1">
        <v>852</v>
      </c>
      <c r="J29" s="27">
        <f t="shared" si="9"/>
        <v>448</v>
      </c>
      <c r="K29" s="1">
        <v>155</v>
      </c>
      <c r="L29" s="1">
        <v>386</v>
      </c>
      <c r="M29" s="1">
        <v>178</v>
      </c>
      <c r="N29" s="1">
        <v>205</v>
      </c>
      <c r="O29" s="27">
        <f t="shared" si="10"/>
        <v>27</v>
      </c>
      <c r="P29" s="1">
        <v>30</v>
      </c>
      <c r="Q29" s="1">
        <v>268</v>
      </c>
      <c r="R29" s="27">
        <f t="shared" si="11"/>
        <v>238</v>
      </c>
      <c r="S29" s="1">
        <v>119</v>
      </c>
      <c r="T29" s="1">
        <v>54</v>
      </c>
      <c r="U29" s="1">
        <v>105</v>
      </c>
      <c r="V29" s="1">
        <v>9</v>
      </c>
      <c r="W29" s="1">
        <v>129</v>
      </c>
      <c r="X29" s="1">
        <v>0</v>
      </c>
      <c r="Y29" s="1">
        <v>1141</v>
      </c>
      <c r="Z29" s="1">
        <v>1</v>
      </c>
      <c r="AA29" s="1">
        <v>0</v>
      </c>
      <c r="AB29" s="1">
        <v>0</v>
      </c>
      <c r="AC29" s="1">
        <v>80</v>
      </c>
      <c r="AD29" s="1">
        <v>87</v>
      </c>
      <c r="AE29" s="40">
        <f>VLOOKUP(C29,'Salary (2017-2018)'!D38:G495,4,FALSE)</f>
        <v>10500000</v>
      </c>
      <c r="AH29" s="32">
        <f t="shared" si="12"/>
        <v>63134.062000000005</v>
      </c>
      <c r="AI29" s="32">
        <f t="shared" si="13"/>
        <v>25974.207999999999</v>
      </c>
      <c r="AJ29" s="32">
        <f t="shared" si="14"/>
        <v>37159.854000000007</v>
      </c>
      <c r="AK29" s="43">
        <f t="shared" si="15"/>
        <v>15.087232643118151</v>
      </c>
      <c r="AL29" s="41">
        <f t="shared" si="16"/>
        <v>4263.0937880633373</v>
      </c>
      <c r="AM29" s="35">
        <f t="shared" si="17"/>
        <v>282.56300468780091</v>
      </c>
    </row>
    <row r="30" spans="1:39">
      <c r="A30" s="1" t="s">
        <v>1540</v>
      </c>
      <c r="B30" s="1" t="s">
        <v>1539</v>
      </c>
      <c r="C30" s="3" t="s">
        <v>380</v>
      </c>
      <c r="D30" s="1" t="s">
        <v>69</v>
      </c>
      <c r="E30" s="1" t="s">
        <v>59</v>
      </c>
      <c r="F30" s="1">
        <v>80</v>
      </c>
      <c r="G30" s="1">
        <v>2438</v>
      </c>
      <c r="H30" s="1">
        <v>397</v>
      </c>
      <c r="I30" s="1">
        <v>835</v>
      </c>
      <c r="J30" s="27">
        <f t="shared" si="9"/>
        <v>438</v>
      </c>
      <c r="K30" s="1">
        <v>105</v>
      </c>
      <c r="L30" s="1">
        <v>242</v>
      </c>
      <c r="M30" s="1">
        <v>213</v>
      </c>
      <c r="N30" s="1">
        <v>258</v>
      </c>
      <c r="O30" s="27">
        <f t="shared" si="10"/>
        <v>45</v>
      </c>
      <c r="P30" s="1">
        <v>49</v>
      </c>
      <c r="Q30" s="1">
        <v>401</v>
      </c>
      <c r="R30" s="27">
        <f t="shared" si="11"/>
        <v>352</v>
      </c>
      <c r="S30" s="1">
        <v>128</v>
      </c>
      <c r="T30" s="1">
        <v>83</v>
      </c>
      <c r="U30" s="1">
        <v>116</v>
      </c>
      <c r="V30" s="1">
        <v>58</v>
      </c>
      <c r="W30" s="1">
        <v>170</v>
      </c>
      <c r="X30" s="1">
        <v>0</v>
      </c>
      <c r="Y30" s="1">
        <v>1112</v>
      </c>
      <c r="Z30" s="1">
        <v>1</v>
      </c>
      <c r="AA30" s="1">
        <v>0</v>
      </c>
      <c r="AB30" s="1">
        <v>0</v>
      </c>
      <c r="AC30" s="1">
        <v>80</v>
      </c>
      <c r="AD30" s="1">
        <v>340</v>
      </c>
      <c r="AE30" s="40">
        <f>VLOOKUP(C30,'Salary (2017-2018)'!D42:G499,4,FALSE)</f>
        <v>5645400</v>
      </c>
      <c r="AH30" s="32">
        <f t="shared" si="12"/>
        <v>67801.040999999997</v>
      </c>
      <c r="AI30" s="32">
        <f t="shared" si="13"/>
        <v>27240.946999999996</v>
      </c>
      <c r="AJ30" s="32">
        <f t="shared" si="14"/>
        <v>40560.093999999997</v>
      </c>
      <c r="AK30" s="43">
        <f t="shared" si="15"/>
        <v>16.636625922887614</v>
      </c>
      <c r="AL30" s="41">
        <f t="shared" si="16"/>
        <v>2315.586546349467</v>
      </c>
      <c r="AM30" s="35">
        <f t="shared" si="17"/>
        <v>139.18606796128233</v>
      </c>
    </row>
    <row r="31" spans="1:39">
      <c r="A31" s="1" t="s">
        <v>1527</v>
      </c>
      <c r="B31" s="1" t="s">
        <v>1545</v>
      </c>
      <c r="C31" s="3" t="s">
        <v>267</v>
      </c>
      <c r="D31" s="1" t="s">
        <v>94</v>
      </c>
      <c r="E31" s="1" t="s">
        <v>47</v>
      </c>
      <c r="F31" s="1">
        <v>77</v>
      </c>
      <c r="G31" s="1">
        <v>2400</v>
      </c>
      <c r="H31" s="1">
        <v>468</v>
      </c>
      <c r="I31" s="1">
        <v>1039</v>
      </c>
      <c r="J31" s="27">
        <f t="shared" si="9"/>
        <v>571</v>
      </c>
      <c r="K31" s="1">
        <v>159</v>
      </c>
      <c r="L31" s="1">
        <v>435</v>
      </c>
      <c r="M31" s="1">
        <v>147</v>
      </c>
      <c r="N31" s="1">
        <v>208</v>
      </c>
      <c r="O31" s="27">
        <f t="shared" si="10"/>
        <v>61</v>
      </c>
      <c r="P31" s="1">
        <v>89</v>
      </c>
      <c r="Q31" s="1">
        <v>484</v>
      </c>
      <c r="R31" s="27">
        <f t="shared" si="11"/>
        <v>395</v>
      </c>
      <c r="S31" s="1">
        <v>141</v>
      </c>
      <c r="T31" s="1">
        <v>49</v>
      </c>
      <c r="U31" s="1">
        <v>140</v>
      </c>
      <c r="V31" s="1">
        <v>34</v>
      </c>
      <c r="W31" s="1">
        <v>160</v>
      </c>
      <c r="X31" s="1">
        <v>0</v>
      </c>
      <c r="Y31" s="1">
        <v>1242</v>
      </c>
      <c r="Z31" s="1">
        <v>1</v>
      </c>
      <c r="AA31" s="1">
        <v>0</v>
      </c>
      <c r="AB31" s="1">
        <v>0</v>
      </c>
      <c r="AC31" s="1">
        <v>37</v>
      </c>
      <c r="AD31" s="1">
        <v>-126</v>
      </c>
      <c r="AE31" s="40">
        <f>VLOOKUP(C31,'Salary (2017-2018)'!D46:G503,4,FALSE)</f>
        <v>1423560</v>
      </c>
      <c r="AH31" s="32">
        <f t="shared" si="12"/>
        <v>73481.502999999982</v>
      </c>
      <c r="AI31" s="32">
        <f t="shared" si="13"/>
        <v>33896.460999999996</v>
      </c>
      <c r="AJ31" s="32">
        <f t="shared" si="14"/>
        <v>39585.041999999987</v>
      </c>
      <c r="AK31" s="43">
        <f t="shared" si="15"/>
        <v>16.493767499999997</v>
      </c>
      <c r="AL31" s="41">
        <f t="shared" si="16"/>
        <v>593.15</v>
      </c>
      <c r="AM31" s="35">
        <f t="shared" si="17"/>
        <v>35.962068702617522</v>
      </c>
    </row>
    <row r="32" spans="1:39">
      <c r="A32" s="1" t="s">
        <v>1547</v>
      </c>
      <c r="B32" s="1" t="s">
        <v>1546</v>
      </c>
      <c r="C32" s="3" t="s">
        <v>174</v>
      </c>
      <c r="D32" s="1" t="s">
        <v>63</v>
      </c>
      <c r="E32" s="1" t="s">
        <v>86</v>
      </c>
      <c r="F32" s="1">
        <v>75</v>
      </c>
      <c r="G32" s="1">
        <v>2376</v>
      </c>
      <c r="H32" s="1">
        <v>484</v>
      </c>
      <c r="I32" s="1">
        <v>1075</v>
      </c>
      <c r="J32" s="27">
        <f t="shared" si="9"/>
        <v>591</v>
      </c>
      <c r="K32" s="1">
        <v>111</v>
      </c>
      <c r="L32" s="1">
        <v>300</v>
      </c>
      <c r="M32" s="1">
        <v>217</v>
      </c>
      <c r="N32" s="1">
        <v>271</v>
      </c>
      <c r="O32" s="27">
        <f t="shared" si="10"/>
        <v>54</v>
      </c>
      <c r="P32" s="1">
        <v>54</v>
      </c>
      <c r="Q32" s="1">
        <v>307</v>
      </c>
      <c r="R32" s="27">
        <f t="shared" si="11"/>
        <v>253</v>
      </c>
      <c r="S32" s="1">
        <v>359</v>
      </c>
      <c r="T32" s="1">
        <v>63</v>
      </c>
      <c r="U32" s="1">
        <v>166</v>
      </c>
      <c r="V32" s="1">
        <v>12</v>
      </c>
      <c r="W32" s="1">
        <v>180</v>
      </c>
      <c r="X32" s="1">
        <v>2</v>
      </c>
      <c r="Y32" s="1">
        <v>1296</v>
      </c>
      <c r="Z32" s="1">
        <v>3</v>
      </c>
      <c r="AA32" s="1">
        <v>0</v>
      </c>
      <c r="AB32" s="1">
        <v>0</v>
      </c>
      <c r="AC32" s="1">
        <v>75</v>
      </c>
      <c r="AD32" s="1">
        <v>18</v>
      </c>
      <c r="AE32" s="40">
        <f>VLOOKUP(C32,'Salary (2017-2018)'!D47:G504,4,FALSE)</f>
        <v>18109175</v>
      </c>
      <c r="AH32" s="32">
        <f t="shared" si="12"/>
        <v>79642.796999999991</v>
      </c>
      <c r="AI32" s="32">
        <f t="shared" si="13"/>
        <v>36284.425999999999</v>
      </c>
      <c r="AJ32" s="32">
        <f t="shared" si="14"/>
        <v>43358.370999999992</v>
      </c>
      <c r="AK32" s="43">
        <f t="shared" si="15"/>
        <v>18.248472643097639</v>
      </c>
      <c r="AL32" s="41">
        <f t="shared" si="16"/>
        <v>7621.7066498316499</v>
      </c>
      <c r="AM32" s="35">
        <f t="shared" si="17"/>
        <v>417.66271615693319</v>
      </c>
    </row>
    <row r="33" spans="1:39">
      <c r="A33" s="1" t="s">
        <v>1549</v>
      </c>
      <c r="B33" s="1" t="s">
        <v>1548</v>
      </c>
      <c r="C33" s="3" t="s">
        <v>129</v>
      </c>
      <c r="D33" s="1" t="s">
        <v>130</v>
      </c>
      <c r="E33" s="1" t="s">
        <v>59</v>
      </c>
      <c r="F33" s="1">
        <v>82</v>
      </c>
      <c r="G33" s="1">
        <v>2352</v>
      </c>
      <c r="H33" s="1">
        <v>340</v>
      </c>
      <c r="I33" s="1">
        <v>772</v>
      </c>
      <c r="J33" s="27">
        <f t="shared" si="9"/>
        <v>432</v>
      </c>
      <c r="K33" s="1">
        <v>94</v>
      </c>
      <c r="L33" s="1">
        <v>264</v>
      </c>
      <c r="M33" s="1">
        <v>124</v>
      </c>
      <c r="N33" s="1">
        <v>166</v>
      </c>
      <c r="O33" s="27">
        <f t="shared" si="10"/>
        <v>42</v>
      </c>
      <c r="P33" s="1">
        <v>49</v>
      </c>
      <c r="Q33" s="1">
        <v>257</v>
      </c>
      <c r="R33" s="27">
        <f t="shared" si="11"/>
        <v>208</v>
      </c>
      <c r="S33" s="1">
        <v>135</v>
      </c>
      <c r="T33" s="1">
        <v>73</v>
      </c>
      <c r="U33" s="1">
        <v>124</v>
      </c>
      <c r="V33" s="1">
        <v>18</v>
      </c>
      <c r="W33" s="1">
        <v>233</v>
      </c>
      <c r="X33" s="1">
        <v>3</v>
      </c>
      <c r="Y33" s="1">
        <v>898</v>
      </c>
      <c r="Z33" s="1">
        <v>4</v>
      </c>
      <c r="AA33" s="1">
        <v>0</v>
      </c>
      <c r="AB33" s="1">
        <v>0</v>
      </c>
      <c r="AC33" s="1">
        <v>74</v>
      </c>
      <c r="AD33" s="1">
        <v>-243</v>
      </c>
      <c r="AE33" s="40">
        <f>VLOOKUP(C33,'Salary (2017-2018)'!D48:G505,4,FALSE)</f>
        <v>815615</v>
      </c>
      <c r="AH33" s="32">
        <f t="shared" si="12"/>
        <v>54183.999999999978</v>
      </c>
      <c r="AI33" s="32">
        <f t="shared" si="13"/>
        <v>28458.671999999995</v>
      </c>
      <c r="AJ33" s="32">
        <f t="shared" si="14"/>
        <v>25725.327999999983</v>
      </c>
      <c r="AK33" s="43">
        <f t="shared" si="15"/>
        <v>10.937639455782305</v>
      </c>
      <c r="AL33" s="41">
        <f t="shared" si="16"/>
        <v>346.77508503401361</v>
      </c>
      <c r="AM33" s="35">
        <f t="shared" si="17"/>
        <v>31.704746388462009</v>
      </c>
    </row>
    <row r="34" spans="1:39">
      <c r="A34" s="1" t="s">
        <v>1551</v>
      </c>
      <c r="B34" s="1" t="s">
        <v>1550</v>
      </c>
      <c r="C34" s="3" t="s">
        <v>147</v>
      </c>
      <c r="D34" s="1" t="s">
        <v>88</v>
      </c>
      <c r="E34" s="1" t="s">
        <v>59</v>
      </c>
      <c r="F34" s="1">
        <v>74</v>
      </c>
      <c r="G34" s="1">
        <v>2341</v>
      </c>
      <c r="H34" s="1">
        <v>281</v>
      </c>
      <c r="I34" s="1">
        <v>632</v>
      </c>
      <c r="J34" s="27">
        <f t="shared" si="9"/>
        <v>351</v>
      </c>
      <c r="K34" s="1">
        <v>88</v>
      </c>
      <c r="L34" s="1">
        <v>246</v>
      </c>
      <c r="M34" s="1">
        <v>88</v>
      </c>
      <c r="N34" s="1">
        <v>114</v>
      </c>
      <c r="O34" s="27">
        <f t="shared" si="10"/>
        <v>26</v>
      </c>
      <c r="P34" s="1">
        <v>102</v>
      </c>
      <c r="Q34" s="1">
        <v>399</v>
      </c>
      <c r="R34" s="27">
        <f t="shared" si="11"/>
        <v>297</v>
      </c>
      <c r="S34" s="1">
        <v>160</v>
      </c>
      <c r="T34" s="1">
        <v>43</v>
      </c>
      <c r="U34" s="1">
        <v>92</v>
      </c>
      <c r="V34" s="1">
        <v>39</v>
      </c>
      <c r="W34" s="1">
        <v>156</v>
      </c>
      <c r="X34" s="1">
        <v>2</v>
      </c>
      <c r="Y34" s="1">
        <v>738</v>
      </c>
      <c r="Z34" s="1">
        <v>0</v>
      </c>
      <c r="AA34" s="1">
        <v>0</v>
      </c>
      <c r="AB34" s="1">
        <v>0</v>
      </c>
      <c r="AC34" s="1">
        <v>71</v>
      </c>
      <c r="AD34" s="1">
        <v>63</v>
      </c>
      <c r="AE34" s="40">
        <f>VLOOKUP(C34,'Salary (2017-2018)'!D49:G506,4,FALSE)</f>
        <v>12016854</v>
      </c>
      <c r="AH34" s="32">
        <f t="shared" si="12"/>
        <v>50577.345999999998</v>
      </c>
      <c r="AI34" s="32">
        <f t="shared" si="13"/>
        <v>21915.723999999995</v>
      </c>
      <c r="AJ34" s="32">
        <f t="shared" si="14"/>
        <v>28661.622000000003</v>
      </c>
      <c r="AK34" s="43">
        <f t="shared" si="15"/>
        <v>12.243324220418627</v>
      </c>
      <c r="AL34" s="41">
        <f t="shared" si="16"/>
        <v>5133.2140111063645</v>
      </c>
      <c r="AM34" s="35">
        <f t="shared" si="17"/>
        <v>419.26636252477255</v>
      </c>
    </row>
    <row r="35" spans="1:39">
      <c r="A35" s="1" t="s">
        <v>1555</v>
      </c>
      <c r="B35" s="1" t="s">
        <v>1554</v>
      </c>
      <c r="C35" s="3" t="s">
        <v>117</v>
      </c>
      <c r="D35" s="1" t="s">
        <v>81</v>
      </c>
      <c r="E35" s="1" t="s">
        <v>86</v>
      </c>
      <c r="F35" s="1">
        <v>74</v>
      </c>
      <c r="G35" s="1">
        <v>2321</v>
      </c>
      <c r="H35" s="1">
        <v>468</v>
      </c>
      <c r="I35" s="1">
        <v>991</v>
      </c>
      <c r="J35" s="27">
        <f t="shared" si="9"/>
        <v>523</v>
      </c>
      <c r="K35" s="1">
        <v>125</v>
      </c>
      <c r="L35" s="1">
        <v>360</v>
      </c>
      <c r="M35" s="1">
        <v>252</v>
      </c>
      <c r="N35" s="1">
        <v>317</v>
      </c>
      <c r="O35" s="27">
        <f t="shared" si="10"/>
        <v>65</v>
      </c>
      <c r="P35" s="1">
        <v>52</v>
      </c>
      <c r="Q35" s="1">
        <v>285</v>
      </c>
      <c r="R35" s="27">
        <f t="shared" si="11"/>
        <v>233</v>
      </c>
      <c r="S35" s="1">
        <v>370</v>
      </c>
      <c r="T35" s="1">
        <v>148</v>
      </c>
      <c r="U35" s="1">
        <v>215</v>
      </c>
      <c r="V35" s="1">
        <v>42</v>
      </c>
      <c r="W35" s="1">
        <v>185</v>
      </c>
      <c r="X35" s="1">
        <v>2</v>
      </c>
      <c r="Y35" s="1">
        <v>1313</v>
      </c>
      <c r="Z35" s="1">
        <v>4</v>
      </c>
      <c r="AA35" s="1">
        <v>0</v>
      </c>
      <c r="AB35" s="1">
        <v>0</v>
      </c>
      <c r="AC35" s="1">
        <v>74</v>
      </c>
      <c r="AD35" s="1">
        <v>124</v>
      </c>
      <c r="AE35" s="40">
        <f>VLOOKUP(C35,'Salary (2017-2018)'!D51:G508,4,FALSE)</f>
        <v>15000000</v>
      </c>
      <c r="AH35" s="32">
        <f t="shared" si="12"/>
        <v>86398.282000000007</v>
      </c>
      <c r="AI35" s="32">
        <f t="shared" si="13"/>
        <v>36567.33</v>
      </c>
      <c r="AJ35" s="32">
        <f t="shared" si="14"/>
        <v>49830.952000000005</v>
      </c>
      <c r="AK35" s="43">
        <f t="shared" si="15"/>
        <v>21.469604480827233</v>
      </c>
      <c r="AL35" s="41">
        <f t="shared" si="16"/>
        <v>6462.7315812149936</v>
      </c>
      <c r="AM35" s="35">
        <f t="shared" si="17"/>
        <v>301.01772890070407</v>
      </c>
    </row>
    <row r="36" spans="1:39">
      <c r="A36" s="1" t="s">
        <v>1559</v>
      </c>
      <c r="B36" s="1" t="s">
        <v>1558</v>
      </c>
      <c r="C36" s="3" t="s">
        <v>272</v>
      </c>
      <c r="D36" s="1" t="s">
        <v>92</v>
      </c>
      <c r="E36" s="1" t="s">
        <v>56</v>
      </c>
      <c r="F36" s="1">
        <v>76</v>
      </c>
      <c r="G36" s="1">
        <v>2310</v>
      </c>
      <c r="H36" s="1">
        <v>343</v>
      </c>
      <c r="I36" s="1">
        <v>755</v>
      </c>
      <c r="J36" s="27">
        <f t="shared" si="9"/>
        <v>412</v>
      </c>
      <c r="K36" s="1">
        <v>113</v>
      </c>
      <c r="L36" s="1">
        <v>278</v>
      </c>
      <c r="M36" s="1">
        <v>114</v>
      </c>
      <c r="N36" s="1">
        <v>124</v>
      </c>
      <c r="O36" s="27">
        <f t="shared" si="10"/>
        <v>10</v>
      </c>
      <c r="P36" s="1">
        <v>30</v>
      </c>
      <c r="Q36" s="1">
        <v>224</v>
      </c>
      <c r="R36" s="27">
        <f t="shared" si="11"/>
        <v>194</v>
      </c>
      <c r="S36" s="1">
        <v>180</v>
      </c>
      <c r="T36" s="1">
        <v>80</v>
      </c>
      <c r="U36" s="1">
        <v>84</v>
      </c>
      <c r="V36" s="1">
        <v>17</v>
      </c>
      <c r="W36" s="1">
        <v>109</v>
      </c>
      <c r="X36" s="1">
        <v>0</v>
      </c>
      <c r="Y36" s="1">
        <v>913</v>
      </c>
      <c r="Z36" s="1">
        <v>3</v>
      </c>
      <c r="AA36" s="1">
        <v>0</v>
      </c>
      <c r="AB36" s="1">
        <v>0</v>
      </c>
      <c r="AC36" s="1">
        <v>69</v>
      </c>
      <c r="AD36" s="1">
        <v>-257</v>
      </c>
      <c r="AE36" s="40">
        <f>VLOOKUP(C36,'Salary (2017-2018)'!D53:G510,4,FALSE)</f>
        <v>12253780</v>
      </c>
      <c r="AH36" s="32">
        <f t="shared" si="12"/>
        <v>55904.709000000003</v>
      </c>
      <c r="AI36" s="32">
        <f t="shared" si="13"/>
        <v>22746.504000000001</v>
      </c>
      <c r="AJ36" s="32">
        <f t="shared" si="14"/>
        <v>33158.205000000002</v>
      </c>
      <c r="AK36" s="43">
        <f t="shared" si="15"/>
        <v>14.3542012987013</v>
      </c>
      <c r="AL36" s="41">
        <f t="shared" si="16"/>
        <v>5304.666666666667</v>
      </c>
      <c r="AM36" s="35">
        <f t="shared" si="17"/>
        <v>369.55498646564251</v>
      </c>
    </row>
    <row r="37" spans="1:39">
      <c r="A37" s="1" t="s">
        <v>1561</v>
      </c>
      <c r="B37" s="1" t="s">
        <v>1560</v>
      </c>
      <c r="C37" s="3" t="s">
        <v>362</v>
      </c>
      <c r="D37" s="1" t="s">
        <v>75</v>
      </c>
      <c r="E37" s="1" t="s">
        <v>47</v>
      </c>
      <c r="F37" s="1">
        <v>77</v>
      </c>
      <c r="G37" s="1">
        <v>2308</v>
      </c>
      <c r="H37" s="1">
        <v>403</v>
      </c>
      <c r="I37" s="1">
        <v>889</v>
      </c>
      <c r="J37" s="27">
        <f t="shared" si="9"/>
        <v>486</v>
      </c>
      <c r="K37" s="1">
        <v>157</v>
      </c>
      <c r="L37" s="1">
        <v>399</v>
      </c>
      <c r="M37" s="1">
        <v>178</v>
      </c>
      <c r="N37" s="1">
        <v>207</v>
      </c>
      <c r="O37" s="27">
        <f t="shared" si="10"/>
        <v>29</v>
      </c>
      <c r="P37" s="1">
        <v>153</v>
      </c>
      <c r="Q37" s="1">
        <v>520</v>
      </c>
      <c r="R37" s="27">
        <f t="shared" si="11"/>
        <v>367</v>
      </c>
      <c r="S37" s="1">
        <v>202</v>
      </c>
      <c r="T37" s="1">
        <v>51</v>
      </c>
      <c r="U37" s="1">
        <v>148</v>
      </c>
      <c r="V37" s="1">
        <v>21</v>
      </c>
      <c r="W37" s="1">
        <v>159</v>
      </c>
      <c r="X37" s="1">
        <v>0</v>
      </c>
      <c r="Y37" s="1">
        <v>1141</v>
      </c>
      <c r="Z37" s="1">
        <v>5</v>
      </c>
      <c r="AA37" s="1">
        <v>0</v>
      </c>
      <c r="AB37" s="1">
        <v>0</v>
      </c>
      <c r="AC37" s="1">
        <v>72</v>
      </c>
      <c r="AD37" s="1">
        <v>284</v>
      </c>
      <c r="AE37" s="40">
        <f>VLOOKUP(C37,'Salary (2017-2018)'!D54:G511,4,FALSE)</f>
        <v>2526840</v>
      </c>
      <c r="AH37" s="32">
        <f t="shared" si="12"/>
        <v>73056.019</v>
      </c>
      <c r="AI37" s="32">
        <f t="shared" si="13"/>
        <v>30336.400999999998</v>
      </c>
      <c r="AJ37" s="32">
        <f t="shared" si="14"/>
        <v>42719.618000000002</v>
      </c>
      <c r="AK37" s="43">
        <f t="shared" si="15"/>
        <v>18.509366551126515</v>
      </c>
      <c r="AL37" s="41">
        <f t="shared" si="16"/>
        <v>1094.8180242634317</v>
      </c>
      <c r="AM37" s="35">
        <f t="shared" si="17"/>
        <v>59.149405315375255</v>
      </c>
    </row>
    <row r="38" spans="1:39">
      <c r="A38" s="1" t="s">
        <v>1562</v>
      </c>
      <c r="B38" s="1" t="s">
        <v>1504</v>
      </c>
      <c r="C38" s="3" t="s">
        <v>217</v>
      </c>
      <c r="D38" s="1" t="s">
        <v>88</v>
      </c>
      <c r="E38" s="1" t="s">
        <v>56</v>
      </c>
      <c r="F38" s="1">
        <v>67</v>
      </c>
      <c r="G38" s="1">
        <v>2303</v>
      </c>
      <c r="H38" s="1">
        <v>440</v>
      </c>
      <c r="I38" s="1">
        <v>908</v>
      </c>
      <c r="J38" s="27">
        <f t="shared" si="9"/>
        <v>468</v>
      </c>
      <c r="K38" s="1">
        <v>156</v>
      </c>
      <c r="L38" s="1">
        <v>394</v>
      </c>
      <c r="M38" s="1">
        <v>134</v>
      </c>
      <c r="N38" s="1">
        <v>162</v>
      </c>
      <c r="O38" s="27">
        <f t="shared" si="10"/>
        <v>28</v>
      </c>
      <c r="P38" s="1">
        <v>37</v>
      </c>
      <c r="Q38" s="1">
        <v>176</v>
      </c>
      <c r="R38" s="27">
        <f t="shared" si="11"/>
        <v>139</v>
      </c>
      <c r="S38" s="1">
        <v>194</v>
      </c>
      <c r="T38" s="1">
        <v>123</v>
      </c>
      <c r="U38" s="1">
        <v>118</v>
      </c>
      <c r="V38" s="1">
        <v>15</v>
      </c>
      <c r="W38" s="1">
        <v>119</v>
      </c>
      <c r="X38" s="1">
        <v>0</v>
      </c>
      <c r="Y38" s="1">
        <v>1170</v>
      </c>
      <c r="Z38" s="1">
        <v>2</v>
      </c>
      <c r="AA38" s="1">
        <v>0</v>
      </c>
      <c r="AB38" s="1">
        <v>0</v>
      </c>
      <c r="AC38" s="1">
        <v>65</v>
      </c>
      <c r="AD38" s="1">
        <v>178</v>
      </c>
      <c r="AE38" s="40">
        <f>VLOOKUP(C38,'Salary (2017-2018)'!D56:G513,4,FALSE)</f>
        <v>2550055</v>
      </c>
      <c r="AH38" s="32">
        <f t="shared" si="12"/>
        <v>69590.543999999994</v>
      </c>
      <c r="AI38" s="32">
        <f t="shared" si="13"/>
        <v>27307.019999999997</v>
      </c>
      <c r="AJ38" s="32">
        <f t="shared" si="14"/>
        <v>42283.523999999998</v>
      </c>
      <c r="AK38" s="43">
        <f t="shared" si="15"/>
        <v>18.36019279201042</v>
      </c>
      <c r="AL38" s="41">
        <f t="shared" si="16"/>
        <v>1107.2752930959618</v>
      </c>
      <c r="AM38" s="35">
        <f t="shared" si="17"/>
        <v>60.308478545922526</v>
      </c>
    </row>
    <row r="39" spans="1:39">
      <c r="A39" s="1" t="s">
        <v>1566</v>
      </c>
      <c r="B39" s="1" t="s">
        <v>1565</v>
      </c>
      <c r="C39" s="3" t="s">
        <v>393</v>
      </c>
      <c r="D39" s="1" t="s">
        <v>78</v>
      </c>
      <c r="E39" s="1" t="s">
        <v>59</v>
      </c>
      <c r="F39" s="1">
        <v>82</v>
      </c>
      <c r="G39" s="1">
        <v>2281</v>
      </c>
      <c r="H39" s="1">
        <v>172</v>
      </c>
      <c r="I39" s="1">
        <v>441</v>
      </c>
      <c r="J39" s="27">
        <f t="shared" si="9"/>
        <v>269</v>
      </c>
      <c r="K39" s="1">
        <v>115</v>
      </c>
      <c r="L39" s="1">
        <v>310</v>
      </c>
      <c r="M39" s="1">
        <v>43</v>
      </c>
      <c r="N39" s="1">
        <v>60</v>
      </c>
      <c r="O39" s="27">
        <f t="shared" si="10"/>
        <v>17</v>
      </c>
      <c r="P39" s="1">
        <v>93</v>
      </c>
      <c r="Q39" s="1">
        <v>457</v>
      </c>
      <c r="R39" s="27">
        <f t="shared" si="11"/>
        <v>364</v>
      </c>
      <c r="S39" s="1">
        <v>77</v>
      </c>
      <c r="T39" s="1">
        <v>78</v>
      </c>
      <c r="U39" s="1">
        <v>75</v>
      </c>
      <c r="V39" s="1">
        <v>26</v>
      </c>
      <c r="W39" s="1">
        <v>205</v>
      </c>
      <c r="X39" s="1">
        <v>4</v>
      </c>
      <c r="Y39" s="1">
        <v>502</v>
      </c>
      <c r="Z39" s="1">
        <v>7</v>
      </c>
      <c r="AA39" s="1">
        <v>0</v>
      </c>
      <c r="AB39" s="1">
        <v>0</v>
      </c>
      <c r="AC39" s="1">
        <v>34</v>
      </c>
      <c r="AD39" s="1">
        <v>496</v>
      </c>
      <c r="AE39" s="40">
        <f>VLOOKUP(C39,'Salary (2017-2018)'!D58:G515,4,FALSE)</f>
        <v>7590035</v>
      </c>
      <c r="AH39" s="32">
        <f t="shared" si="12"/>
        <v>39633.962999999989</v>
      </c>
      <c r="AI39" s="32">
        <f t="shared" si="13"/>
        <v>18446.601999999999</v>
      </c>
      <c r="AJ39" s="32">
        <f t="shared" si="14"/>
        <v>21187.36099999999</v>
      </c>
      <c r="AK39" s="43">
        <f t="shared" si="15"/>
        <v>9.2886282332310355</v>
      </c>
      <c r="AL39" s="41">
        <f t="shared" si="16"/>
        <v>3327.5032880315653</v>
      </c>
      <c r="AM39" s="35">
        <f t="shared" si="17"/>
        <v>358.23409059769187</v>
      </c>
    </row>
    <row r="40" spans="1:39">
      <c r="A40" s="1" t="s">
        <v>1568</v>
      </c>
      <c r="B40" s="1" t="s">
        <v>1567</v>
      </c>
      <c r="C40" s="3" t="s">
        <v>187</v>
      </c>
      <c r="D40" s="1" t="s">
        <v>96</v>
      </c>
      <c r="E40" s="1" t="s">
        <v>86</v>
      </c>
      <c r="F40" s="1">
        <v>82</v>
      </c>
      <c r="G40" s="1">
        <v>2279</v>
      </c>
      <c r="H40" s="1">
        <v>311</v>
      </c>
      <c r="I40" s="1">
        <v>731</v>
      </c>
      <c r="J40" s="27">
        <f t="shared" si="9"/>
        <v>420</v>
      </c>
      <c r="K40" s="1">
        <v>134</v>
      </c>
      <c r="L40" s="1">
        <v>359</v>
      </c>
      <c r="M40" s="1">
        <v>82</v>
      </c>
      <c r="N40" s="1">
        <v>103</v>
      </c>
      <c r="O40" s="27">
        <f t="shared" si="10"/>
        <v>21</v>
      </c>
      <c r="P40" s="1">
        <v>26</v>
      </c>
      <c r="Q40" s="1">
        <v>250</v>
      </c>
      <c r="R40" s="27">
        <f t="shared" si="11"/>
        <v>224</v>
      </c>
      <c r="S40" s="1">
        <v>201</v>
      </c>
      <c r="T40" s="1">
        <v>65</v>
      </c>
      <c r="U40" s="1">
        <v>78</v>
      </c>
      <c r="V40" s="1">
        <v>9</v>
      </c>
      <c r="W40" s="1">
        <v>153</v>
      </c>
      <c r="X40" s="1">
        <v>0</v>
      </c>
      <c r="Y40" s="1">
        <v>838</v>
      </c>
      <c r="Z40" s="1">
        <v>1</v>
      </c>
      <c r="AA40" s="1">
        <v>0</v>
      </c>
      <c r="AB40" s="1">
        <v>0</v>
      </c>
      <c r="AC40" s="1">
        <v>21</v>
      </c>
      <c r="AD40" s="1">
        <v>6</v>
      </c>
      <c r="AE40" s="40">
        <f>VLOOKUP(C40,'Salary (2017-2018)'!D59:G516,4,FALSE)</f>
        <v>1312611</v>
      </c>
      <c r="AH40" s="32">
        <f t="shared" si="12"/>
        <v>52634.137999999999</v>
      </c>
      <c r="AI40" s="32">
        <f t="shared" si="13"/>
        <v>23713.298999999999</v>
      </c>
      <c r="AJ40" s="32">
        <f t="shared" si="14"/>
        <v>28920.839</v>
      </c>
      <c r="AK40" s="43">
        <f t="shared" si="15"/>
        <v>12.690144361562089</v>
      </c>
      <c r="AL40" s="41">
        <f t="shared" si="16"/>
        <v>575.95919262834582</v>
      </c>
      <c r="AM40" s="35">
        <f t="shared" si="17"/>
        <v>45.386338895631624</v>
      </c>
    </row>
    <row r="41" spans="1:39">
      <c r="A41" s="1" t="s">
        <v>1572</v>
      </c>
      <c r="B41" s="1" t="s">
        <v>1571</v>
      </c>
      <c r="C41" s="3" t="s">
        <v>87</v>
      </c>
      <c r="D41" s="1" t="s">
        <v>78</v>
      </c>
      <c r="E41" s="1" t="s">
        <v>59</v>
      </c>
      <c r="F41" s="1">
        <v>67</v>
      </c>
      <c r="G41" s="1">
        <v>2269</v>
      </c>
      <c r="H41" s="1">
        <v>268</v>
      </c>
      <c r="I41" s="1">
        <v>651</v>
      </c>
      <c r="J41" s="27">
        <f t="shared" si="9"/>
        <v>383</v>
      </c>
      <c r="K41" s="1">
        <v>170</v>
      </c>
      <c r="L41" s="1">
        <v>462</v>
      </c>
      <c r="M41" s="1">
        <v>76</v>
      </c>
      <c r="N41" s="1">
        <v>89</v>
      </c>
      <c r="O41" s="27">
        <f t="shared" si="10"/>
        <v>13</v>
      </c>
      <c r="P41" s="1">
        <v>33</v>
      </c>
      <c r="Q41" s="1">
        <v>295</v>
      </c>
      <c r="R41" s="27">
        <f t="shared" si="11"/>
        <v>262</v>
      </c>
      <c r="S41" s="1">
        <v>105</v>
      </c>
      <c r="T41" s="1">
        <v>98</v>
      </c>
      <c r="U41" s="1">
        <v>54</v>
      </c>
      <c r="V41" s="1">
        <v>13</v>
      </c>
      <c r="W41" s="1">
        <v>132</v>
      </c>
      <c r="X41" s="1">
        <v>0</v>
      </c>
      <c r="Y41" s="1">
        <v>782</v>
      </c>
      <c r="Z41" s="1">
        <v>2</v>
      </c>
      <c r="AA41" s="1">
        <v>0</v>
      </c>
      <c r="AB41" s="1">
        <v>0</v>
      </c>
      <c r="AC41" s="1">
        <v>67</v>
      </c>
      <c r="AD41" s="1">
        <v>379</v>
      </c>
      <c r="AE41" s="40">
        <f>VLOOKUP(C41,'Salary (2017-2018)'!D61:G518,4,FALSE)</f>
        <v>7420912</v>
      </c>
      <c r="AH41" s="32">
        <f t="shared" si="12"/>
        <v>49961.75499999999</v>
      </c>
      <c r="AI41" s="32">
        <f t="shared" si="13"/>
        <v>20448.358999999997</v>
      </c>
      <c r="AJ41" s="32">
        <f t="shared" si="14"/>
        <v>29513.395999999993</v>
      </c>
      <c r="AK41" s="43">
        <f t="shared" si="15"/>
        <v>13.007226090788892</v>
      </c>
      <c r="AL41" s="41">
        <f t="shared" si="16"/>
        <v>3270.5650066108419</v>
      </c>
      <c r="AM41" s="35">
        <f t="shared" si="17"/>
        <v>251.44215867262449</v>
      </c>
    </row>
    <row r="42" spans="1:39">
      <c r="A42" s="1" t="s">
        <v>1573</v>
      </c>
      <c r="B42" s="1" t="s">
        <v>1476</v>
      </c>
      <c r="C42" s="3" t="s">
        <v>229</v>
      </c>
      <c r="D42" s="1" t="s">
        <v>85</v>
      </c>
      <c r="E42" s="1" t="s">
        <v>56</v>
      </c>
      <c r="F42" s="1">
        <v>72</v>
      </c>
      <c r="G42" s="1">
        <v>2267</v>
      </c>
      <c r="H42" s="1">
        <v>290</v>
      </c>
      <c r="I42" s="1">
        <v>782</v>
      </c>
      <c r="J42" s="27">
        <f t="shared" si="9"/>
        <v>492</v>
      </c>
      <c r="K42" s="1">
        <v>161</v>
      </c>
      <c r="L42" s="1">
        <v>449</v>
      </c>
      <c r="M42" s="1">
        <v>135</v>
      </c>
      <c r="N42" s="1">
        <v>164</v>
      </c>
      <c r="O42" s="27">
        <f t="shared" si="10"/>
        <v>29</v>
      </c>
      <c r="P42" s="1">
        <v>31</v>
      </c>
      <c r="Q42" s="1">
        <v>291</v>
      </c>
      <c r="R42" s="27">
        <f t="shared" si="11"/>
        <v>260</v>
      </c>
      <c r="S42" s="1">
        <v>153</v>
      </c>
      <c r="T42" s="1">
        <v>80</v>
      </c>
      <c r="U42" s="1">
        <v>92</v>
      </c>
      <c r="V42" s="1">
        <v>31</v>
      </c>
      <c r="W42" s="1">
        <v>134</v>
      </c>
      <c r="X42" s="1">
        <v>1</v>
      </c>
      <c r="Y42" s="1">
        <v>876</v>
      </c>
      <c r="Z42" s="1">
        <v>2</v>
      </c>
      <c r="AA42" s="1">
        <v>0</v>
      </c>
      <c r="AB42" s="1">
        <v>0</v>
      </c>
      <c r="AC42" s="1">
        <v>72</v>
      </c>
      <c r="AD42" s="1">
        <v>-178</v>
      </c>
      <c r="AE42" s="40">
        <f>VLOOKUP(C42,'Salary (2017-2018)'!D62:G519,4,FALSE)</f>
        <v>4384616</v>
      </c>
      <c r="AH42" s="32">
        <f t="shared" si="12"/>
        <v>55441.792999999991</v>
      </c>
      <c r="AI42" s="32">
        <f t="shared" si="13"/>
        <v>27123.958999999995</v>
      </c>
      <c r="AJ42" s="32">
        <f t="shared" si="14"/>
        <v>28317.833999999995</v>
      </c>
      <c r="AK42" s="43">
        <f t="shared" si="15"/>
        <v>12.491325099250108</v>
      </c>
      <c r="AL42" s="41">
        <f t="shared" si="16"/>
        <v>1934.1049845610939</v>
      </c>
      <c r="AM42" s="35">
        <f t="shared" si="17"/>
        <v>154.83585361790031</v>
      </c>
    </row>
    <row r="43" spans="1:39">
      <c r="A43" s="1" t="s">
        <v>1575</v>
      </c>
      <c r="B43" s="1" t="s">
        <v>1574</v>
      </c>
      <c r="C43" s="3" t="s">
        <v>358</v>
      </c>
      <c r="D43" s="1" t="s">
        <v>124</v>
      </c>
      <c r="E43" s="1" t="s">
        <v>86</v>
      </c>
      <c r="F43" s="1">
        <v>77</v>
      </c>
      <c r="G43" s="1">
        <v>2250</v>
      </c>
      <c r="H43" s="1">
        <v>346</v>
      </c>
      <c r="I43" s="1">
        <v>827</v>
      </c>
      <c r="J43" s="27">
        <f t="shared" si="9"/>
        <v>481</v>
      </c>
      <c r="K43" s="1">
        <v>96</v>
      </c>
      <c r="L43" s="1">
        <v>273</v>
      </c>
      <c r="M43" s="1">
        <v>220</v>
      </c>
      <c r="N43" s="1">
        <v>254</v>
      </c>
      <c r="O43" s="27">
        <f t="shared" si="10"/>
        <v>34</v>
      </c>
      <c r="P43" s="1">
        <v>44</v>
      </c>
      <c r="Q43" s="1">
        <v>351</v>
      </c>
      <c r="R43" s="27">
        <f t="shared" si="11"/>
        <v>307</v>
      </c>
      <c r="S43" s="1">
        <v>410</v>
      </c>
      <c r="T43" s="1">
        <v>121</v>
      </c>
      <c r="U43" s="1">
        <v>208</v>
      </c>
      <c r="V43" s="1">
        <v>11</v>
      </c>
      <c r="W43" s="1">
        <v>206</v>
      </c>
      <c r="X43" s="1">
        <v>1</v>
      </c>
      <c r="Y43" s="1">
        <v>1008</v>
      </c>
      <c r="Z43" s="1">
        <v>1</v>
      </c>
      <c r="AA43" s="1">
        <v>0</v>
      </c>
      <c r="AB43" s="1">
        <v>0</v>
      </c>
      <c r="AC43" s="1">
        <v>77</v>
      </c>
      <c r="AD43" s="1">
        <v>210</v>
      </c>
      <c r="AE43" s="40">
        <f>VLOOKUP(C43,'Salary (2017-2018)'!D63:G520,4,FALSE)</f>
        <v>14275000</v>
      </c>
      <c r="AH43" s="32">
        <f t="shared" si="12"/>
        <v>72409.038</v>
      </c>
      <c r="AI43" s="32">
        <f t="shared" si="13"/>
        <v>34281.904000000002</v>
      </c>
      <c r="AJ43" s="32">
        <f t="shared" si="14"/>
        <v>38127.133999999998</v>
      </c>
      <c r="AK43" s="43">
        <f t="shared" si="15"/>
        <v>16.94539288888889</v>
      </c>
      <c r="AL43" s="41">
        <f t="shared" si="16"/>
        <v>6344.4444444444443</v>
      </c>
      <c r="AM43" s="35">
        <f t="shared" si="17"/>
        <v>374.40527263339538</v>
      </c>
    </row>
    <row r="44" spans="1:39">
      <c r="A44" s="1" t="s">
        <v>1577</v>
      </c>
      <c r="B44" s="1" t="s">
        <v>1576</v>
      </c>
      <c r="C44" s="3" t="s">
        <v>376</v>
      </c>
      <c r="D44" s="1" t="s">
        <v>138</v>
      </c>
      <c r="E44" s="1" t="s">
        <v>56</v>
      </c>
      <c r="F44" s="1">
        <v>80</v>
      </c>
      <c r="G44" s="1">
        <v>2247</v>
      </c>
      <c r="H44" s="1">
        <v>240</v>
      </c>
      <c r="I44" s="1">
        <v>595</v>
      </c>
      <c r="J44" s="27">
        <f t="shared" si="9"/>
        <v>355</v>
      </c>
      <c r="K44" s="1">
        <v>143</v>
      </c>
      <c r="L44" s="1">
        <v>381</v>
      </c>
      <c r="M44" s="1">
        <v>39</v>
      </c>
      <c r="N44" s="1">
        <v>56</v>
      </c>
      <c r="O44" s="27">
        <f t="shared" si="10"/>
        <v>17</v>
      </c>
      <c r="P44" s="1">
        <v>29</v>
      </c>
      <c r="Q44" s="1">
        <v>235</v>
      </c>
      <c r="R44" s="27">
        <f t="shared" si="11"/>
        <v>206</v>
      </c>
      <c r="S44" s="1">
        <v>141</v>
      </c>
      <c r="T44" s="1">
        <v>68</v>
      </c>
      <c r="U44" s="1">
        <v>81</v>
      </c>
      <c r="V44" s="1">
        <v>10</v>
      </c>
      <c r="W44" s="1">
        <v>161</v>
      </c>
      <c r="X44" s="1">
        <v>0</v>
      </c>
      <c r="Y44" s="1">
        <v>662</v>
      </c>
      <c r="Z44" s="1">
        <v>2</v>
      </c>
      <c r="AA44" s="1">
        <v>0</v>
      </c>
      <c r="AB44" s="1">
        <v>0</v>
      </c>
      <c r="AC44" s="1">
        <v>61</v>
      </c>
      <c r="AD44" s="1">
        <v>-122</v>
      </c>
      <c r="AE44" s="40">
        <f>VLOOKUP(C44,'Salary (2017-2018)'!D64:G521,4,FALSE)</f>
        <v>14720000</v>
      </c>
      <c r="AH44" s="32">
        <f t="shared" si="12"/>
        <v>42959.111000000004</v>
      </c>
      <c r="AI44" s="32">
        <f t="shared" si="13"/>
        <v>21384.667999999998</v>
      </c>
      <c r="AJ44" s="32">
        <f t="shared" si="14"/>
        <v>21574.443000000007</v>
      </c>
      <c r="AK44" s="43">
        <f t="shared" si="15"/>
        <v>9.6014432576769053</v>
      </c>
      <c r="AL44" s="41">
        <f t="shared" si="16"/>
        <v>6550.9568313306627</v>
      </c>
      <c r="AM44" s="35">
        <f t="shared" si="17"/>
        <v>682.2887617538953</v>
      </c>
    </row>
    <row r="45" spans="1:39">
      <c r="A45" s="1" t="s">
        <v>1580</v>
      </c>
      <c r="B45" s="1" t="s">
        <v>1579</v>
      </c>
      <c r="C45" s="3" t="s">
        <v>258</v>
      </c>
      <c r="D45" s="1" t="s">
        <v>79</v>
      </c>
      <c r="E45" s="1" t="s">
        <v>86</v>
      </c>
      <c r="F45" s="1">
        <v>82</v>
      </c>
      <c r="G45" s="1">
        <v>2209</v>
      </c>
      <c r="H45" s="1">
        <v>256</v>
      </c>
      <c r="I45" s="1">
        <v>604</v>
      </c>
      <c r="J45" s="27">
        <f t="shared" ref="J45:J77" si="18">I45-H45</f>
        <v>348</v>
      </c>
      <c r="K45" s="1">
        <v>67</v>
      </c>
      <c r="L45" s="1">
        <v>190</v>
      </c>
      <c r="M45" s="1">
        <v>70</v>
      </c>
      <c r="N45" s="1">
        <v>95</v>
      </c>
      <c r="O45" s="27">
        <f t="shared" ref="O45:O77" si="19">N45-M45</f>
        <v>25</v>
      </c>
      <c r="P45" s="1">
        <v>39</v>
      </c>
      <c r="Q45" s="1">
        <v>266</v>
      </c>
      <c r="R45" s="27">
        <f t="shared" ref="R45:R77" si="20">Q45-P45</f>
        <v>227</v>
      </c>
      <c r="S45" s="1">
        <v>260</v>
      </c>
      <c r="T45" s="1">
        <v>80</v>
      </c>
      <c r="U45" s="1">
        <v>88</v>
      </c>
      <c r="V45" s="1">
        <v>19</v>
      </c>
      <c r="W45" s="1">
        <v>141</v>
      </c>
      <c r="X45" s="1">
        <v>0</v>
      </c>
      <c r="Y45" s="1">
        <v>649</v>
      </c>
      <c r="Z45" s="1">
        <v>0</v>
      </c>
      <c r="AA45" s="1">
        <v>0</v>
      </c>
      <c r="AB45" s="1">
        <v>0</v>
      </c>
      <c r="AC45" s="1">
        <v>17</v>
      </c>
      <c r="AD45" s="1">
        <v>-49</v>
      </c>
      <c r="AE45" s="40">
        <f>VLOOKUP(C45,'Salary (2017-2018)'!D66:G523,4,FALSE)</f>
        <v>7945000</v>
      </c>
      <c r="AH45" s="32">
        <f t="shared" si="12"/>
        <v>47679.118000000002</v>
      </c>
      <c r="AI45" s="32">
        <f t="shared" si="13"/>
        <v>21304.864999999998</v>
      </c>
      <c r="AJ45" s="32">
        <f t="shared" ref="AJ45:AJ77" si="21">AH45-AI45</f>
        <v>26374.253000000004</v>
      </c>
      <c r="AK45" s="43">
        <f t="shared" si="15"/>
        <v>11.939453598913538</v>
      </c>
      <c r="AL45" s="41">
        <f t="shared" si="16"/>
        <v>3596.6500679040291</v>
      </c>
      <c r="AM45" s="35">
        <f t="shared" si="17"/>
        <v>301.24075931174235</v>
      </c>
    </row>
    <row r="46" spans="1:39">
      <c r="A46" s="1" t="s">
        <v>1583</v>
      </c>
      <c r="B46" s="1" t="s">
        <v>1582</v>
      </c>
      <c r="C46" s="3" t="s">
        <v>348</v>
      </c>
      <c r="D46" s="1" t="s">
        <v>94</v>
      </c>
      <c r="E46" s="1" t="s">
        <v>47</v>
      </c>
      <c r="F46" s="1">
        <v>82</v>
      </c>
      <c r="G46" s="1">
        <v>2190</v>
      </c>
      <c r="H46" s="1">
        <v>504</v>
      </c>
      <c r="I46" s="1">
        <v>903</v>
      </c>
      <c r="J46" s="27">
        <f t="shared" si="18"/>
        <v>399</v>
      </c>
      <c r="K46" s="1">
        <v>10</v>
      </c>
      <c r="L46" s="1">
        <v>45</v>
      </c>
      <c r="M46" s="1">
        <v>305</v>
      </c>
      <c r="N46" s="1">
        <v>425</v>
      </c>
      <c r="O46" s="27">
        <f t="shared" si="19"/>
        <v>120</v>
      </c>
      <c r="P46" s="1">
        <v>181</v>
      </c>
      <c r="Q46" s="1">
        <v>654</v>
      </c>
      <c r="R46" s="27">
        <f t="shared" si="20"/>
        <v>473</v>
      </c>
      <c r="S46" s="1">
        <v>210</v>
      </c>
      <c r="T46" s="1">
        <v>43</v>
      </c>
      <c r="U46" s="1">
        <v>213</v>
      </c>
      <c r="V46" s="1">
        <v>45</v>
      </c>
      <c r="W46" s="1">
        <v>274</v>
      </c>
      <c r="X46" s="1">
        <v>6</v>
      </c>
      <c r="Y46" s="1">
        <v>1323</v>
      </c>
      <c r="Z46" s="1">
        <v>5</v>
      </c>
      <c r="AA46" s="1">
        <v>0</v>
      </c>
      <c r="AB46" s="1">
        <v>0</v>
      </c>
      <c r="AC46" s="1">
        <v>49</v>
      </c>
      <c r="AD46" s="1">
        <v>-81</v>
      </c>
      <c r="AE46" s="40">
        <f>VLOOKUP(C46,'Salary (2017-2018)'!D68:G525,4,FALSE)</f>
        <v>4149242</v>
      </c>
      <c r="AH46" s="32">
        <f t="shared" si="12"/>
        <v>83517.027000000002</v>
      </c>
      <c r="AI46" s="32">
        <f t="shared" si="13"/>
        <v>34233.466999999997</v>
      </c>
      <c r="AJ46" s="32">
        <f t="shared" si="21"/>
        <v>49283.560000000005</v>
      </c>
      <c r="AK46" s="43">
        <f t="shared" si="15"/>
        <v>22.503908675799089</v>
      </c>
      <c r="AL46" s="41">
        <f t="shared" si="16"/>
        <v>1894.6310502283104</v>
      </c>
      <c r="AM46" s="35">
        <f t="shared" ref="AM46:AM78" si="22">AL46/AK46</f>
        <v>84.191198850083055</v>
      </c>
    </row>
    <row r="47" spans="1:39">
      <c r="A47" s="1" t="s">
        <v>1585</v>
      </c>
      <c r="B47" s="1" t="s">
        <v>1584</v>
      </c>
      <c r="C47" s="3" t="s">
        <v>141</v>
      </c>
      <c r="D47" s="1" t="s">
        <v>58</v>
      </c>
      <c r="E47" s="1" t="s">
        <v>59</v>
      </c>
      <c r="F47" s="1">
        <v>73</v>
      </c>
      <c r="G47" s="1">
        <v>2181</v>
      </c>
      <c r="H47" s="1">
        <v>325</v>
      </c>
      <c r="I47" s="1">
        <v>785</v>
      </c>
      <c r="J47" s="27">
        <f t="shared" si="18"/>
        <v>460</v>
      </c>
      <c r="K47" s="1">
        <v>145</v>
      </c>
      <c r="L47" s="1">
        <v>391</v>
      </c>
      <c r="M47" s="1">
        <v>188</v>
      </c>
      <c r="N47" s="1">
        <v>246</v>
      </c>
      <c r="O47" s="27">
        <f t="shared" si="19"/>
        <v>58</v>
      </c>
      <c r="P47" s="1">
        <v>104</v>
      </c>
      <c r="Q47" s="1">
        <v>478</v>
      </c>
      <c r="R47" s="27">
        <f t="shared" si="20"/>
        <v>374</v>
      </c>
      <c r="S47" s="1">
        <v>146</v>
      </c>
      <c r="T47" s="1">
        <v>59</v>
      </c>
      <c r="U47" s="1">
        <v>103</v>
      </c>
      <c r="V47" s="1">
        <v>31</v>
      </c>
      <c r="W47" s="1">
        <v>163</v>
      </c>
      <c r="X47" s="1">
        <v>2</v>
      </c>
      <c r="Y47" s="1">
        <v>983</v>
      </c>
      <c r="Z47" s="1">
        <v>4</v>
      </c>
      <c r="AA47" s="1">
        <v>0</v>
      </c>
      <c r="AB47" s="1">
        <v>0</v>
      </c>
      <c r="AC47" s="1">
        <v>73</v>
      </c>
      <c r="AD47" s="1">
        <v>-64</v>
      </c>
      <c r="AE47" s="40">
        <f>VLOOKUP(C47,'Salary (2017-2018)'!D69:G526,4,FALSE)</f>
        <v>15400000</v>
      </c>
      <c r="AH47" s="32">
        <f t="shared" si="12"/>
        <v>63266.207999999991</v>
      </c>
      <c r="AI47" s="32">
        <f t="shared" si="13"/>
        <v>27543.430999999997</v>
      </c>
      <c r="AJ47" s="32">
        <f t="shared" si="21"/>
        <v>35722.776999999995</v>
      </c>
      <c r="AK47" s="43">
        <f t="shared" si="15"/>
        <v>16.379081613938556</v>
      </c>
      <c r="AL47" s="41">
        <f t="shared" si="16"/>
        <v>7060.9812012838147</v>
      </c>
      <c r="AM47" s="35">
        <f t="shared" si="22"/>
        <v>431.09750398184337</v>
      </c>
    </row>
    <row r="48" spans="1:39">
      <c r="A48" s="1" t="s">
        <v>1589</v>
      </c>
      <c r="B48" s="1" t="s">
        <v>1588</v>
      </c>
      <c r="C48" s="3" t="s">
        <v>131</v>
      </c>
      <c r="D48" s="1" t="s">
        <v>69</v>
      </c>
      <c r="E48" s="1" t="s">
        <v>47</v>
      </c>
      <c r="F48" s="1">
        <v>70</v>
      </c>
      <c r="G48" s="1">
        <v>2154</v>
      </c>
      <c r="H48" s="1">
        <v>373</v>
      </c>
      <c r="I48" s="1">
        <v>802</v>
      </c>
      <c r="J48" s="27">
        <f t="shared" si="18"/>
        <v>429</v>
      </c>
      <c r="K48" s="1">
        <v>121</v>
      </c>
      <c r="L48" s="1">
        <v>306</v>
      </c>
      <c r="M48" s="1">
        <v>150</v>
      </c>
      <c r="N48" s="1">
        <v>233</v>
      </c>
      <c r="O48" s="27">
        <f t="shared" si="19"/>
        <v>83</v>
      </c>
      <c r="P48" s="1">
        <v>68</v>
      </c>
      <c r="Q48" s="1">
        <v>348</v>
      </c>
      <c r="R48" s="27">
        <f t="shared" si="20"/>
        <v>280</v>
      </c>
      <c r="S48" s="1">
        <v>114</v>
      </c>
      <c r="T48" s="1">
        <v>69</v>
      </c>
      <c r="U48" s="1">
        <v>124</v>
      </c>
      <c r="V48" s="1">
        <v>26</v>
      </c>
      <c r="W48" s="1">
        <v>181</v>
      </c>
      <c r="X48" s="1">
        <v>4</v>
      </c>
      <c r="Y48" s="1">
        <v>1017</v>
      </c>
      <c r="Z48" s="1">
        <v>2</v>
      </c>
      <c r="AA48" s="1">
        <v>0</v>
      </c>
      <c r="AB48" s="1">
        <v>0</v>
      </c>
      <c r="AC48" s="1">
        <v>70</v>
      </c>
      <c r="AD48" s="1">
        <v>342</v>
      </c>
      <c r="AE48" s="40">
        <f>VLOOKUP(C48,'Salary (2017-2018)'!D72:G529,4,FALSE)</f>
        <v>4956480</v>
      </c>
      <c r="AH48" s="32">
        <f t="shared" ref="AH48:AH79" si="23">(H48*$AG$2)+(T48*$AG$3)+(K48*$AG$4)+(M48*$AG$5)+(V48*$AG$6)+(P48*$AG$7)+(S48*$AG$8)+(R48*$AG$9)</f>
        <v>60807.668000000005</v>
      </c>
      <c r="AI48" s="32">
        <f t="shared" ref="AI48:AI79" si="24">(W48*$AG$11)+(O48*$AG$12)+(J48*$AG$13)+(U48*$AG$14)</f>
        <v>28271.784999999996</v>
      </c>
      <c r="AJ48" s="32">
        <f t="shared" si="21"/>
        <v>32535.883000000009</v>
      </c>
      <c r="AK48" s="43">
        <f t="shared" ref="AK48:AK79" si="25">(1/G48)*AJ48</f>
        <v>15.104866759517181</v>
      </c>
      <c r="AL48" s="41">
        <f t="shared" ref="AL48:AL79" si="26">AE48/G48</f>
        <v>2301.0584958217269</v>
      </c>
      <c r="AM48" s="35">
        <f t="shared" si="22"/>
        <v>152.33888073669303</v>
      </c>
    </row>
    <row r="49" spans="1:39">
      <c r="A49" s="1" t="s">
        <v>1555</v>
      </c>
      <c r="B49" s="1" t="s">
        <v>1590</v>
      </c>
      <c r="C49" s="3" t="s">
        <v>201</v>
      </c>
      <c r="D49" s="1" t="s">
        <v>78</v>
      </c>
      <c r="E49" s="1" t="s">
        <v>56</v>
      </c>
      <c r="F49" s="1">
        <v>69</v>
      </c>
      <c r="G49" s="1">
        <v>2153</v>
      </c>
      <c r="H49" s="1">
        <v>415</v>
      </c>
      <c r="I49" s="1">
        <v>968</v>
      </c>
      <c r="J49" s="27">
        <f t="shared" si="18"/>
        <v>553</v>
      </c>
      <c r="K49" s="1">
        <v>218</v>
      </c>
      <c r="L49" s="1">
        <v>608</v>
      </c>
      <c r="M49" s="1">
        <v>195</v>
      </c>
      <c r="N49" s="1">
        <v>241</v>
      </c>
      <c r="O49" s="27">
        <f t="shared" si="19"/>
        <v>46</v>
      </c>
      <c r="P49" s="1">
        <v>25</v>
      </c>
      <c r="Q49" s="1">
        <v>170</v>
      </c>
      <c r="R49" s="27">
        <f t="shared" si="20"/>
        <v>145</v>
      </c>
      <c r="S49" s="1">
        <v>154</v>
      </c>
      <c r="T49" s="1">
        <v>45</v>
      </c>
      <c r="U49" s="1">
        <v>132</v>
      </c>
      <c r="V49" s="1">
        <v>26</v>
      </c>
      <c r="W49" s="1">
        <v>116</v>
      </c>
      <c r="X49" s="1">
        <v>0</v>
      </c>
      <c r="Y49" s="1">
        <v>1243</v>
      </c>
      <c r="Z49" s="1">
        <v>1</v>
      </c>
      <c r="AA49" s="1">
        <v>0</v>
      </c>
      <c r="AB49" s="1">
        <v>0</v>
      </c>
      <c r="AC49" s="1">
        <v>30</v>
      </c>
      <c r="AD49" s="1">
        <v>576</v>
      </c>
      <c r="AE49" s="40">
        <f>VLOOKUP(C49,'Salary (2017-2018)'!D73:G530,4,FALSE)</f>
        <v>12943020</v>
      </c>
      <c r="AH49" s="32">
        <f t="shared" si="23"/>
        <v>67967.278999999995</v>
      </c>
      <c r="AI49" s="32">
        <f t="shared" si="24"/>
        <v>31702.843999999997</v>
      </c>
      <c r="AJ49" s="32">
        <f t="shared" si="21"/>
        <v>36264.434999999998</v>
      </c>
      <c r="AK49" s="43">
        <f t="shared" si="25"/>
        <v>16.8436762656758</v>
      </c>
      <c r="AL49" s="41">
        <f t="shared" si="26"/>
        <v>6011.6209939619139</v>
      </c>
      <c r="AM49" s="35">
        <f t="shared" si="22"/>
        <v>356.90670487490019</v>
      </c>
    </row>
    <row r="50" spans="1:39">
      <c r="A50" s="1" t="s">
        <v>1592</v>
      </c>
      <c r="B50" s="1" t="s">
        <v>1591</v>
      </c>
      <c r="C50" s="3" t="s">
        <v>185</v>
      </c>
      <c r="D50" s="1" t="s">
        <v>124</v>
      </c>
      <c r="E50" s="1" t="s">
        <v>47</v>
      </c>
      <c r="F50" s="1">
        <v>77</v>
      </c>
      <c r="G50" s="1">
        <v>2151</v>
      </c>
      <c r="H50" s="1">
        <v>395</v>
      </c>
      <c r="I50" s="1">
        <v>702</v>
      </c>
      <c r="J50" s="27">
        <f t="shared" si="18"/>
        <v>307</v>
      </c>
      <c r="K50" s="1">
        <v>14</v>
      </c>
      <c r="L50" s="1">
        <v>63</v>
      </c>
      <c r="M50" s="1">
        <v>140</v>
      </c>
      <c r="N50" s="1">
        <v>215</v>
      </c>
      <c r="O50" s="27">
        <f t="shared" si="19"/>
        <v>75</v>
      </c>
      <c r="P50" s="1">
        <v>197</v>
      </c>
      <c r="Q50" s="1">
        <v>551</v>
      </c>
      <c r="R50" s="27">
        <f t="shared" si="20"/>
        <v>354</v>
      </c>
      <c r="S50" s="1">
        <v>102</v>
      </c>
      <c r="T50" s="1">
        <v>54</v>
      </c>
      <c r="U50" s="1">
        <v>88</v>
      </c>
      <c r="V50" s="1">
        <v>82</v>
      </c>
      <c r="W50" s="1">
        <v>164</v>
      </c>
      <c r="X50" s="1">
        <v>0</v>
      </c>
      <c r="Y50" s="1">
        <v>944</v>
      </c>
      <c r="Z50" s="1">
        <v>0</v>
      </c>
      <c r="AA50" s="1">
        <v>0</v>
      </c>
      <c r="AB50" s="1">
        <v>0</v>
      </c>
      <c r="AC50" s="1">
        <v>77</v>
      </c>
      <c r="AD50" s="1">
        <v>141</v>
      </c>
      <c r="AE50" s="40">
        <f>VLOOKUP(C50,'Salary (2017-2018)'!D74:G531,4,FALSE)</f>
        <v>12000000</v>
      </c>
      <c r="AH50" s="32">
        <f t="shared" si="23"/>
        <v>63805.128000000004</v>
      </c>
      <c r="AI50" s="32">
        <f t="shared" si="24"/>
        <v>21097.627</v>
      </c>
      <c r="AJ50" s="32">
        <f t="shared" si="21"/>
        <v>42707.501000000004</v>
      </c>
      <c r="AK50" s="43">
        <f t="shared" si="25"/>
        <v>19.854719200371921</v>
      </c>
      <c r="AL50" s="41">
        <f t="shared" si="26"/>
        <v>5578.8005578800557</v>
      </c>
      <c r="AM50" s="35">
        <f t="shared" si="22"/>
        <v>280.98108573479868</v>
      </c>
    </row>
    <row r="51" spans="1:39">
      <c r="A51" s="1" t="s">
        <v>1599</v>
      </c>
      <c r="B51" s="1" t="s">
        <v>1598</v>
      </c>
      <c r="C51" s="3" t="s">
        <v>301</v>
      </c>
      <c r="D51" s="1" t="s">
        <v>67</v>
      </c>
      <c r="E51" s="1" t="s">
        <v>86</v>
      </c>
      <c r="F51" s="1">
        <v>82</v>
      </c>
      <c r="G51" s="1">
        <v>2107</v>
      </c>
      <c r="H51" s="1">
        <v>280</v>
      </c>
      <c r="I51" s="1">
        <v>683</v>
      </c>
      <c r="J51" s="27">
        <f t="shared" si="18"/>
        <v>403</v>
      </c>
      <c r="K51" s="1">
        <v>154</v>
      </c>
      <c r="L51" s="1">
        <v>414</v>
      </c>
      <c r="M51" s="1">
        <v>105</v>
      </c>
      <c r="N51" s="1">
        <v>118</v>
      </c>
      <c r="O51" s="27">
        <f t="shared" si="19"/>
        <v>13</v>
      </c>
      <c r="P51" s="1">
        <v>26</v>
      </c>
      <c r="Q51" s="1">
        <v>154</v>
      </c>
      <c r="R51" s="27">
        <f t="shared" si="20"/>
        <v>128</v>
      </c>
      <c r="S51" s="1">
        <v>229</v>
      </c>
      <c r="T51" s="1">
        <v>55</v>
      </c>
      <c r="U51" s="1">
        <v>105</v>
      </c>
      <c r="V51" s="1">
        <v>11</v>
      </c>
      <c r="W51" s="1">
        <v>128</v>
      </c>
      <c r="X51" s="1">
        <v>0</v>
      </c>
      <c r="Y51" s="1">
        <v>819</v>
      </c>
      <c r="Z51" s="1">
        <v>0</v>
      </c>
      <c r="AA51" s="1">
        <v>0</v>
      </c>
      <c r="AB51" s="1">
        <v>0</v>
      </c>
      <c r="AC51" s="1">
        <v>36</v>
      </c>
      <c r="AD51" s="1">
        <v>113</v>
      </c>
      <c r="AE51" s="40">
        <f>VLOOKUP(C51,'Salary (2017-2018)'!D78:G535,4,FALSE)</f>
        <v>10714286</v>
      </c>
      <c r="AH51" s="32">
        <f t="shared" si="23"/>
        <v>51181.996999999996</v>
      </c>
      <c r="AI51" s="32">
        <f t="shared" si="24"/>
        <v>23912.21</v>
      </c>
      <c r="AJ51" s="32">
        <f t="shared" si="21"/>
        <v>27269.786999999997</v>
      </c>
      <c r="AK51" s="43">
        <f t="shared" si="25"/>
        <v>12.942471286188892</v>
      </c>
      <c r="AL51" s="41">
        <f t="shared" si="26"/>
        <v>5085.090650213574</v>
      </c>
      <c r="AM51" s="35">
        <f t="shared" si="22"/>
        <v>392.89951182970378</v>
      </c>
    </row>
    <row r="52" spans="1:39">
      <c r="A52" s="1" t="s">
        <v>1601</v>
      </c>
      <c r="B52" s="1" t="s">
        <v>1600</v>
      </c>
      <c r="C52" s="3" t="s">
        <v>398</v>
      </c>
      <c r="D52" s="1" t="s">
        <v>85</v>
      </c>
      <c r="E52" s="1" t="s">
        <v>56</v>
      </c>
      <c r="F52" s="1">
        <v>77</v>
      </c>
      <c r="G52" s="1">
        <v>2096</v>
      </c>
      <c r="H52" s="1">
        <v>301</v>
      </c>
      <c r="I52" s="1">
        <v>721</v>
      </c>
      <c r="J52" s="27">
        <f t="shared" si="18"/>
        <v>420</v>
      </c>
      <c r="K52" s="1">
        <v>143</v>
      </c>
      <c r="L52" s="1">
        <v>370</v>
      </c>
      <c r="M52" s="1">
        <v>38</v>
      </c>
      <c r="N52" s="1">
        <v>51</v>
      </c>
      <c r="O52" s="27">
        <f t="shared" si="19"/>
        <v>13</v>
      </c>
      <c r="P52" s="1">
        <v>48</v>
      </c>
      <c r="Q52" s="1">
        <v>393</v>
      </c>
      <c r="R52" s="27">
        <f t="shared" si="20"/>
        <v>345</v>
      </c>
      <c r="S52" s="1">
        <v>244</v>
      </c>
      <c r="T52" s="1">
        <v>65</v>
      </c>
      <c r="U52" s="1">
        <v>100</v>
      </c>
      <c r="V52" s="1">
        <v>12</v>
      </c>
      <c r="W52" s="1">
        <v>185</v>
      </c>
      <c r="X52" s="1">
        <v>1</v>
      </c>
      <c r="Y52" s="1">
        <v>783</v>
      </c>
      <c r="Z52" s="1">
        <v>0</v>
      </c>
      <c r="AA52" s="1">
        <v>0</v>
      </c>
      <c r="AB52" s="1">
        <v>0</v>
      </c>
      <c r="AC52" s="1">
        <v>37</v>
      </c>
      <c r="AD52" s="1">
        <v>-276</v>
      </c>
      <c r="AE52" s="40">
        <f>VLOOKUP(C52,'Salary (2017-2018)'!D79:G536,4,FALSE)</f>
        <v>2280600</v>
      </c>
      <c r="AH52" s="32">
        <f t="shared" si="23"/>
        <v>54430.079000000005</v>
      </c>
      <c r="AI52" s="32">
        <f t="shared" si="24"/>
        <v>25287.873</v>
      </c>
      <c r="AJ52" s="32">
        <f t="shared" si="21"/>
        <v>29142.206000000006</v>
      </c>
      <c r="AK52" s="43">
        <f t="shared" si="25"/>
        <v>13.903724236641224</v>
      </c>
      <c r="AL52" s="41">
        <f t="shared" si="26"/>
        <v>1088.0725190839694</v>
      </c>
      <c r="AM52" s="35">
        <f t="shared" si="22"/>
        <v>78.257630873929017</v>
      </c>
    </row>
    <row r="53" spans="1:39">
      <c r="A53" s="1" t="s">
        <v>1605</v>
      </c>
      <c r="B53" s="1" t="s">
        <v>1604</v>
      </c>
      <c r="C53" s="3" t="s">
        <v>161</v>
      </c>
      <c r="D53" s="1" t="s">
        <v>124</v>
      </c>
      <c r="E53" s="1" t="s">
        <v>59</v>
      </c>
      <c r="F53" s="1">
        <v>80</v>
      </c>
      <c r="G53" s="1">
        <v>2093</v>
      </c>
      <c r="H53" s="1">
        <v>271</v>
      </c>
      <c r="I53" s="1">
        <v>671</v>
      </c>
      <c r="J53" s="27">
        <f t="shared" si="18"/>
        <v>400</v>
      </c>
      <c r="K53" s="1">
        <v>110</v>
      </c>
      <c r="L53" s="1">
        <v>341</v>
      </c>
      <c r="M53" s="1">
        <v>121</v>
      </c>
      <c r="N53" s="1">
        <v>148</v>
      </c>
      <c r="O53" s="27">
        <f t="shared" si="19"/>
        <v>27</v>
      </c>
      <c r="P53" s="1">
        <v>59</v>
      </c>
      <c r="Q53" s="1">
        <v>275</v>
      </c>
      <c r="R53" s="27">
        <f t="shared" si="20"/>
        <v>216</v>
      </c>
      <c r="S53" s="1">
        <v>99</v>
      </c>
      <c r="T53" s="1">
        <v>64</v>
      </c>
      <c r="U53" s="1">
        <v>74</v>
      </c>
      <c r="V53" s="1">
        <v>21</v>
      </c>
      <c r="W53" s="1">
        <v>187</v>
      </c>
      <c r="X53" s="1">
        <v>0</v>
      </c>
      <c r="Y53" s="1">
        <v>773</v>
      </c>
      <c r="Z53" s="1">
        <v>1</v>
      </c>
      <c r="AA53" s="1">
        <v>0</v>
      </c>
      <c r="AB53" s="1">
        <v>0</v>
      </c>
      <c r="AC53" s="1">
        <v>47</v>
      </c>
      <c r="AD53" s="1">
        <v>16</v>
      </c>
      <c r="AE53" s="40">
        <f>VLOOKUP(C53,'Salary (2017-2018)'!D81:G538,4,FALSE)</f>
        <v>6796117</v>
      </c>
      <c r="AH53" s="32">
        <f t="shared" si="23"/>
        <v>47837.468000000001</v>
      </c>
      <c r="AI53" s="32">
        <f t="shared" si="24"/>
        <v>23418.373</v>
      </c>
      <c r="AJ53" s="32">
        <f t="shared" si="21"/>
        <v>24419.095000000001</v>
      </c>
      <c r="AK53" s="43">
        <f t="shared" si="25"/>
        <v>11.667030578117535</v>
      </c>
      <c r="AL53" s="41">
        <f t="shared" si="26"/>
        <v>3247.0697563306258</v>
      </c>
      <c r="AM53" s="35">
        <f t="shared" si="22"/>
        <v>278.31158361929465</v>
      </c>
    </row>
    <row r="54" spans="1:39">
      <c r="A54" s="1" t="s">
        <v>1607</v>
      </c>
      <c r="B54" s="1" t="s">
        <v>1606</v>
      </c>
      <c r="C54" s="3" t="s">
        <v>324</v>
      </c>
      <c r="D54" s="1" t="s">
        <v>73</v>
      </c>
      <c r="E54" s="1" t="s">
        <v>61</v>
      </c>
      <c r="F54" s="1">
        <v>79</v>
      </c>
      <c r="G54" s="1">
        <v>2090</v>
      </c>
      <c r="H54" s="1">
        <v>480</v>
      </c>
      <c r="I54" s="1">
        <v>951</v>
      </c>
      <c r="J54" s="27">
        <f t="shared" si="18"/>
        <v>471</v>
      </c>
      <c r="K54" s="1">
        <v>0</v>
      </c>
      <c r="L54" s="1">
        <v>7</v>
      </c>
      <c r="M54" s="1">
        <v>172</v>
      </c>
      <c r="N54" s="1">
        <v>273</v>
      </c>
      <c r="O54" s="27">
        <f t="shared" si="19"/>
        <v>101</v>
      </c>
      <c r="P54" s="1">
        <v>189</v>
      </c>
      <c r="Q54" s="1">
        <v>708</v>
      </c>
      <c r="R54" s="27">
        <f t="shared" si="20"/>
        <v>519</v>
      </c>
      <c r="S54" s="1">
        <v>143</v>
      </c>
      <c r="T54" s="1">
        <v>64</v>
      </c>
      <c r="U54" s="1">
        <v>183</v>
      </c>
      <c r="V54" s="1">
        <v>111</v>
      </c>
      <c r="W54" s="1">
        <v>247</v>
      </c>
      <c r="X54" s="1">
        <v>1</v>
      </c>
      <c r="Y54" s="1">
        <v>1132</v>
      </c>
      <c r="Z54" s="1">
        <v>6</v>
      </c>
      <c r="AA54" s="1">
        <v>0</v>
      </c>
      <c r="AB54" s="1">
        <v>0</v>
      </c>
      <c r="AC54" s="1">
        <v>79</v>
      </c>
      <c r="AD54" s="1">
        <v>159</v>
      </c>
      <c r="AE54" s="40">
        <f>VLOOKUP(C54,'Salary (2017-2018)'!D82:G539,4,FALSE)</f>
        <v>2947305</v>
      </c>
      <c r="AH54" s="32">
        <f t="shared" si="23"/>
        <v>77092.292000000001</v>
      </c>
      <c r="AI54" s="32">
        <f t="shared" si="24"/>
        <v>34592.81</v>
      </c>
      <c r="AJ54" s="32">
        <f t="shared" si="21"/>
        <v>42499.482000000004</v>
      </c>
      <c r="AK54" s="43">
        <f t="shared" si="25"/>
        <v>20.334680382775122</v>
      </c>
      <c r="AL54" s="41">
        <f t="shared" si="26"/>
        <v>1410.1937799043062</v>
      </c>
      <c r="AM54" s="35">
        <f t="shared" si="22"/>
        <v>69.349198185521402</v>
      </c>
    </row>
    <row r="55" spans="1:39">
      <c r="A55" s="1" t="s">
        <v>1609</v>
      </c>
      <c r="B55" s="1" t="s">
        <v>1608</v>
      </c>
      <c r="C55" s="3" t="s">
        <v>202</v>
      </c>
      <c r="D55" s="1" t="s">
        <v>105</v>
      </c>
      <c r="E55" s="1" t="s">
        <v>61</v>
      </c>
      <c r="F55" s="1">
        <v>82</v>
      </c>
      <c r="G55" s="1">
        <v>2078</v>
      </c>
      <c r="H55" s="1">
        <v>290</v>
      </c>
      <c r="I55" s="1">
        <v>560</v>
      </c>
      <c r="J55" s="27">
        <f t="shared" si="18"/>
        <v>270</v>
      </c>
      <c r="K55" s="1">
        <v>0</v>
      </c>
      <c r="L55" s="1">
        <v>0</v>
      </c>
      <c r="M55" s="1">
        <v>110</v>
      </c>
      <c r="N55" s="1">
        <v>163</v>
      </c>
      <c r="O55" s="27">
        <f t="shared" si="19"/>
        <v>53</v>
      </c>
      <c r="P55" s="1">
        <v>181</v>
      </c>
      <c r="Q55" s="1">
        <v>622</v>
      </c>
      <c r="R55" s="27">
        <f t="shared" si="20"/>
        <v>441</v>
      </c>
      <c r="S55" s="1">
        <v>151</v>
      </c>
      <c r="T55" s="1">
        <v>40</v>
      </c>
      <c r="U55" s="1">
        <v>99</v>
      </c>
      <c r="V55" s="1">
        <v>61</v>
      </c>
      <c r="W55" s="1">
        <v>175</v>
      </c>
      <c r="X55" s="1">
        <v>1</v>
      </c>
      <c r="Y55" s="1">
        <v>690</v>
      </c>
      <c r="Z55" s="1">
        <v>3</v>
      </c>
      <c r="AA55" s="1">
        <v>0</v>
      </c>
      <c r="AB55" s="1">
        <v>0</v>
      </c>
      <c r="AC55" s="1">
        <v>82</v>
      </c>
      <c r="AD55" s="1">
        <v>104</v>
      </c>
      <c r="AE55" s="40">
        <f>VLOOKUP(C55,'Salary (2017-2018)'!D83:G540,4,FALSE)</f>
        <v>12782609</v>
      </c>
      <c r="AH55" s="32">
        <f t="shared" si="23"/>
        <v>53428.724000000002</v>
      </c>
      <c r="AI55" s="32">
        <f t="shared" si="24"/>
        <v>19987.376</v>
      </c>
      <c r="AJ55" s="32">
        <f t="shared" si="21"/>
        <v>33441.347999999998</v>
      </c>
      <c r="AK55" s="43">
        <f t="shared" si="25"/>
        <v>16.093045235803658</v>
      </c>
      <c r="AL55" s="41">
        <f t="shared" si="26"/>
        <v>6151.3999037536096</v>
      </c>
      <c r="AM55" s="35">
        <f t="shared" si="22"/>
        <v>382.23964536357806</v>
      </c>
    </row>
    <row r="56" spans="1:39">
      <c r="A56" s="1" t="s">
        <v>1613</v>
      </c>
      <c r="B56" s="1" t="s">
        <v>1612</v>
      </c>
      <c r="C56" s="3" t="s">
        <v>72</v>
      </c>
      <c r="D56" s="1" t="s">
        <v>73</v>
      </c>
      <c r="E56" s="1" t="s">
        <v>59</v>
      </c>
      <c r="F56" s="1">
        <v>69</v>
      </c>
      <c r="G56" s="1">
        <v>2070</v>
      </c>
      <c r="H56" s="1">
        <v>230</v>
      </c>
      <c r="I56" s="1">
        <v>582</v>
      </c>
      <c r="J56" s="27">
        <f t="shared" si="18"/>
        <v>352</v>
      </c>
      <c r="K56" s="1">
        <v>125</v>
      </c>
      <c r="L56" s="1">
        <v>339</v>
      </c>
      <c r="M56" s="1">
        <v>59</v>
      </c>
      <c r="N56" s="1">
        <v>80</v>
      </c>
      <c r="O56" s="27">
        <f t="shared" si="19"/>
        <v>21</v>
      </c>
      <c r="P56" s="1">
        <v>97</v>
      </c>
      <c r="Q56" s="1">
        <v>524</v>
      </c>
      <c r="R56" s="27">
        <f t="shared" si="20"/>
        <v>427</v>
      </c>
      <c r="S56" s="1">
        <v>84</v>
      </c>
      <c r="T56" s="1">
        <v>80</v>
      </c>
      <c r="U56" s="1">
        <v>79</v>
      </c>
      <c r="V56" s="1">
        <v>39</v>
      </c>
      <c r="W56" s="1">
        <v>136</v>
      </c>
      <c r="X56" s="1">
        <v>0</v>
      </c>
      <c r="Y56" s="1">
        <v>644</v>
      </c>
      <c r="Z56" s="1">
        <v>0</v>
      </c>
      <c r="AA56" s="1">
        <v>0</v>
      </c>
      <c r="AB56" s="1">
        <v>0</v>
      </c>
      <c r="AC56" s="1">
        <v>67</v>
      </c>
      <c r="AD56" s="1">
        <v>221</v>
      </c>
      <c r="AE56" s="40">
        <f>VLOOKUP(C56,'Salary (2017-2018)'!D85:G542,4,FALSE)</f>
        <v>7319035</v>
      </c>
      <c r="AH56" s="32">
        <f t="shared" si="23"/>
        <v>47827.137000000002</v>
      </c>
      <c r="AI56" s="32">
        <f t="shared" si="24"/>
        <v>20810.317999999999</v>
      </c>
      <c r="AJ56" s="32">
        <f t="shared" si="21"/>
        <v>27016.819000000003</v>
      </c>
      <c r="AK56" s="43">
        <f t="shared" si="25"/>
        <v>13.051603381642513</v>
      </c>
      <c r="AL56" s="41">
        <f t="shared" si="26"/>
        <v>3535.7657004830917</v>
      </c>
      <c r="AM56" s="35">
        <f t="shared" si="22"/>
        <v>270.90661561599831</v>
      </c>
    </row>
    <row r="57" spans="1:39">
      <c r="A57" s="1" t="s">
        <v>1615</v>
      </c>
      <c r="B57" s="1" t="s">
        <v>1614</v>
      </c>
      <c r="C57" s="3" t="s">
        <v>109</v>
      </c>
      <c r="D57" s="1" t="s">
        <v>110</v>
      </c>
      <c r="E57" s="1" t="s">
        <v>47</v>
      </c>
      <c r="F57" s="1">
        <v>82</v>
      </c>
      <c r="G57" s="1">
        <v>2068</v>
      </c>
      <c r="H57" s="1">
        <v>187</v>
      </c>
      <c r="I57" s="1">
        <v>484</v>
      </c>
      <c r="J57" s="27">
        <f t="shared" si="18"/>
        <v>297</v>
      </c>
      <c r="K57" s="1">
        <v>118</v>
      </c>
      <c r="L57" s="1">
        <v>322</v>
      </c>
      <c r="M57" s="1">
        <v>39</v>
      </c>
      <c r="N57" s="1">
        <v>51</v>
      </c>
      <c r="O57" s="27">
        <f t="shared" si="19"/>
        <v>12</v>
      </c>
      <c r="P57" s="1">
        <v>40</v>
      </c>
      <c r="Q57" s="1">
        <v>362</v>
      </c>
      <c r="R57" s="27">
        <f t="shared" si="20"/>
        <v>322</v>
      </c>
      <c r="S57" s="1">
        <v>130</v>
      </c>
      <c r="T57" s="1">
        <v>22</v>
      </c>
      <c r="U57" s="1">
        <v>113</v>
      </c>
      <c r="V57" s="1">
        <v>53</v>
      </c>
      <c r="W57" s="1">
        <v>166</v>
      </c>
      <c r="X57" s="1">
        <v>2</v>
      </c>
      <c r="Y57" s="1">
        <v>531</v>
      </c>
      <c r="Z57" s="1">
        <v>0</v>
      </c>
      <c r="AA57" s="1">
        <v>0</v>
      </c>
      <c r="AB57" s="1">
        <v>0</v>
      </c>
      <c r="AC57" s="1">
        <v>37</v>
      </c>
      <c r="AD57" s="1">
        <v>-475</v>
      </c>
      <c r="AE57" s="40">
        <f>VLOOKUP(C57,'Salary (2017-2018)'!D86:G543,4,FALSE)</f>
        <v>4468800</v>
      </c>
      <c r="AH57" s="32">
        <f t="shared" si="23"/>
        <v>38073.519</v>
      </c>
      <c r="AI57" s="32">
        <f t="shared" si="24"/>
        <v>20821.767</v>
      </c>
      <c r="AJ57" s="32">
        <f t="shared" si="21"/>
        <v>17251.752</v>
      </c>
      <c r="AK57" s="43">
        <f t="shared" si="25"/>
        <v>8.3422398452611226</v>
      </c>
      <c r="AL57" s="41">
        <f t="shared" si="26"/>
        <v>2160.928433268859</v>
      </c>
      <c r="AM57" s="35">
        <f t="shared" si="22"/>
        <v>259.03456066375173</v>
      </c>
    </row>
    <row r="58" spans="1:39">
      <c r="A58" s="1" t="s">
        <v>1617</v>
      </c>
      <c r="B58" s="1" t="s">
        <v>1616</v>
      </c>
      <c r="C58" s="3" t="s">
        <v>357</v>
      </c>
      <c r="D58" s="1" t="s">
        <v>69</v>
      </c>
      <c r="E58" s="1" t="s">
        <v>86</v>
      </c>
      <c r="F58" s="1">
        <v>80</v>
      </c>
      <c r="G58" s="1">
        <v>2066</v>
      </c>
      <c r="H58" s="1">
        <v>316</v>
      </c>
      <c r="I58" s="1">
        <v>800</v>
      </c>
      <c r="J58" s="27">
        <f t="shared" si="18"/>
        <v>484</v>
      </c>
      <c r="K58" s="1">
        <v>153</v>
      </c>
      <c r="L58" s="1">
        <v>402</v>
      </c>
      <c r="M58" s="1">
        <v>115</v>
      </c>
      <c r="N58" s="1">
        <v>149</v>
      </c>
      <c r="O58" s="27">
        <f t="shared" si="19"/>
        <v>34</v>
      </c>
      <c r="P58" s="1">
        <v>63</v>
      </c>
      <c r="Q58" s="1">
        <v>376</v>
      </c>
      <c r="R58" s="27">
        <f t="shared" si="20"/>
        <v>313</v>
      </c>
      <c r="S58" s="1">
        <v>232</v>
      </c>
      <c r="T58" s="1">
        <v>80</v>
      </c>
      <c r="U58" s="1">
        <v>80</v>
      </c>
      <c r="V58" s="1">
        <v>20</v>
      </c>
      <c r="W58" s="1">
        <v>123</v>
      </c>
      <c r="X58" s="1">
        <v>0</v>
      </c>
      <c r="Y58" s="1">
        <v>900</v>
      </c>
      <c r="Z58" s="1">
        <v>1</v>
      </c>
      <c r="AA58" s="1">
        <v>0</v>
      </c>
      <c r="AB58" s="1">
        <v>0</v>
      </c>
      <c r="AC58" s="1">
        <v>16</v>
      </c>
      <c r="AD58" s="1">
        <v>112</v>
      </c>
      <c r="AE58" s="40">
        <f>VLOOKUP(C58,'Salary (2017-2018)'!D87:G544,4,FALSE)</f>
        <v>1988520</v>
      </c>
      <c r="AH58" s="32">
        <f t="shared" si="23"/>
        <v>60666.441000000006</v>
      </c>
      <c r="AI58" s="32">
        <f t="shared" si="24"/>
        <v>26075.216</v>
      </c>
      <c r="AJ58" s="32">
        <f t="shared" si="21"/>
        <v>34591.225000000006</v>
      </c>
      <c r="AK58" s="43">
        <f t="shared" si="25"/>
        <v>16.743090513068736</v>
      </c>
      <c r="AL58" s="41">
        <f t="shared" si="26"/>
        <v>962.49757986447241</v>
      </c>
      <c r="AM58" s="35">
        <f t="shared" si="22"/>
        <v>57.486255546023578</v>
      </c>
    </row>
    <row r="59" spans="1:39">
      <c r="A59" s="1" t="s">
        <v>1619</v>
      </c>
      <c r="B59" s="1" t="s">
        <v>1618</v>
      </c>
      <c r="C59" s="3" t="s">
        <v>353</v>
      </c>
      <c r="D59" s="1" t="s">
        <v>113</v>
      </c>
      <c r="E59" s="1" t="s">
        <v>56</v>
      </c>
      <c r="F59" s="1">
        <v>61</v>
      </c>
      <c r="G59" s="1">
        <v>2059</v>
      </c>
      <c r="H59" s="1">
        <v>341</v>
      </c>
      <c r="I59" s="1">
        <v>804</v>
      </c>
      <c r="J59" s="27">
        <f t="shared" si="18"/>
        <v>463</v>
      </c>
      <c r="K59" s="1">
        <v>136</v>
      </c>
      <c r="L59" s="1">
        <v>360</v>
      </c>
      <c r="M59" s="1">
        <v>102</v>
      </c>
      <c r="N59" s="1">
        <v>159</v>
      </c>
      <c r="O59" s="27">
        <f t="shared" si="19"/>
        <v>57</v>
      </c>
      <c r="P59" s="1">
        <v>27</v>
      </c>
      <c r="Q59" s="1">
        <v>145</v>
      </c>
      <c r="R59" s="27">
        <f t="shared" si="20"/>
        <v>118</v>
      </c>
      <c r="S59" s="1">
        <v>242</v>
      </c>
      <c r="T59" s="1">
        <v>74</v>
      </c>
      <c r="U59" s="1">
        <v>110</v>
      </c>
      <c r="V59" s="1">
        <v>16</v>
      </c>
      <c r="W59" s="1">
        <v>152</v>
      </c>
      <c r="X59" s="1">
        <v>1</v>
      </c>
      <c r="Y59" s="1">
        <v>920</v>
      </c>
      <c r="Z59" s="1">
        <v>4</v>
      </c>
      <c r="AA59" s="1">
        <v>0</v>
      </c>
      <c r="AB59" s="1">
        <v>0</v>
      </c>
      <c r="AC59" s="1">
        <v>59</v>
      </c>
      <c r="AD59" s="1">
        <v>-65</v>
      </c>
      <c r="AE59" s="40">
        <f>VLOOKUP(C59,'Salary (2017-2018)'!D88:G545,4,FALSE)</f>
        <v>12650000</v>
      </c>
      <c r="AH59" s="32">
        <f t="shared" si="23"/>
        <v>56913.259999999995</v>
      </c>
      <c r="AI59" s="32">
        <f t="shared" si="24"/>
        <v>27829.274999999994</v>
      </c>
      <c r="AJ59" s="32">
        <f t="shared" si="21"/>
        <v>29083.985000000001</v>
      </c>
      <c r="AK59" s="43">
        <f t="shared" si="25"/>
        <v>14.125296260320544</v>
      </c>
      <c r="AL59" s="41">
        <f t="shared" si="26"/>
        <v>6143.7591063623122</v>
      </c>
      <c r="AM59" s="35">
        <f t="shared" si="22"/>
        <v>434.94727424732201</v>
      </c>
    </row>
    <row r="60" spans="1:39">
      <c r="A60" s="1" t="s">
        <v>1623</v>
      </c>
      <c r="B60" s="1" t="s">
        <v>1622</v>
      </c>
      <c r="C60" s="3" t="s">
        <v>377</v>
      </c>
      <c r="D60" s="1" t="s">
        <v>81</v>
      </c>
      <c r="E60" s="1" t="s">
        <v>56</v>
      </c>
      <c r="F60" s="1">
        <v>75</v>
      </c>
      <c r="G60" s="1">
        <v>2049</v>
      </c>
      <c r="H60" s="1">
        <v>185</v>
      </c>
      <c r="I60" s="1">
        <v>425</v>
      </c>
      <c r="J60" s="27">
        <f t="shared" si="18"/>
        <v>240</v>
      </c>
      <c r="K60" s="1">
        <v>108</v>
      </c>
      <c r="L60" s="1">
        <v>268</v>
      </c>
      <c r="M60" s="1">
        <v>38</v>
      </c>
      <c r="N60" s="1">
        <v>48</v>
      </c>
      <c r="O60" s="27">
        <f t="shared" si="19"/>
        <v>10</v>
      </c>
      <c r="P60" s="1">
        <v>9</v>
      </c>
      <c r="Q60" s="1">
        <v>141</v>
      </c>
      <c r="R60" s="27">
        <f t="shared" si="20"/>
        <v>132</v>
      </c>
      <c r="S60" s="1">
        <v>99</v>
      </c>
      <c r="T60" s="1">
        <v>47</v>
      </c>
      <c r="U60" s="1">
        <v>37</v>
      </c>
      <c r="V60" s="1">
        <v>28</v>
      </c>
      <c r="W60" s="1">
        <v>115</v>
      </c>
      <c r="X60" s="1">
        <v>0</v>
      </c>
      <c r="Y60" s="1">
        <v>516</v>
      </c>
      <c r="Z60" s="1">
        <v>0</v>
      </c>
      <c r="AA60" s="1">
        <v>0</v>
      </c>
      <c r="AB60" s="1">
        <v>0</v>
      </c>
      <c r="AC60" s="1">
        <v>59</v>
      </c>
      <c r="AD60" s="1">
        <v>-56</v>
      </c>
      <c r="AE60" s="40">
        <f>VLOOKUP(C60,'Salary (2017-2018)'!D91:G548,4,FALSE)</f>
        <v>10607143</v>
      </c>
      <c r="AH60" s="32">
        <f t="shared" si="23"/>
        <v>32620.752</v>
      </c>
      <c r="AI60" s="32">
        <f t="shared" si="24"/>
        <v>13575.708999999999</v>
      </c>
      <c r="AJ60" s="32">
        <f t="shared" si="21"/>
        <v>19045.043000000001</v>
      </c>
      <c r="AK60" s="43">
        <f t="shared" si="25"/>
        <v>9.294798926305516</v>
      </c>
      <c r="AL60" s="41">
        <f t="shared" si="26"/>
        <v>5176.7413372376768</v>
      </c>
      <c r="AM60" s="35">
        <f t="shared" si="22"/>
        <v>556.95033085512057</v>
      </c>
    </row>
    <row r="61" spans="1:39">
      <c r="A61" s="1" t="s">
        <v>1624</v>
      </c>
      <c r="B61" s="1" t="s">
        <v>1576</v>
      </c>
      <c r="C61" s="3" t="s">
        <v>374</v>
      </c>
      <c r="D61" s="1" t="s">
        <v>133</v>
      </c>
      <c r="E61" s="1" t="s">
        <v>86</v>
      </c>
      <c r="F61" s="1">
        <v>82</v>
      </c>
      <c r="G61" s="1">
        <v>2044</v>
      </c>
      <c r="H61" s="1">
        <v>389</v>
      </c>
      <c r="I61" s="1">
        <v>801</v>
      </c>
      <c r="J61" s="27">
        <f t="shared" si="18"/>
        <v>412</v>
      </c>
      <c r="K61" s="1">
        <v>35</v>
      </c>
      <c r="L61" s="1">
        <v>101</v>
      </c>
      <c r="M61" s="1">
        <v>81</v>
      </c>
      <c r="N61" s="1">
        <v>116</v>
      </c>
      <c r="O61" s="27">
        <f t="shared" si="19"/>
        <v>35</v>
      </c>
      <c r="P61" s="1">
        <v>27</v>
      </c>
      <c r="Q61" s="1">
        <v>224</v>
      </c>
      <c r="R61" s="27">
        <f t="shared" si="20"/>
        <v>197</v>
      </c>
      <c r="S61" s="1">
        <v>360</v>
      </c>
      <c r="T61" s="1">
        <v>64</v>
      </c>
      <c r="U61" s="1">
        <v>108</v>
      </c>
      <c r="V61" s="1">
        <v>20</v>
      </c>
      <c r="W61" s="1">
        <v>140</v>
      </c>
      <c r="X61" s="1">
        <v>0</v>
      </c>
      <c r="Y61" s="1">
        <v>894</v>
      </c>
      <c r="Z61" s="1">
        <v>1</v>
      </c>
      <c r="AA61" s="1">
        <v>0</v>
      </c>
      <c r="AB61" s="1">
        <v>0</v>
      </c>
      <c r="AC61" s="1">
        <v>35</v>
      </c>
      <c r="AD61" s="1">
        <v>40</v>
      </c>
      <c r="AE61" s="40">
        <f>VLOOKUP(C61,'Salary (2017-2018)'!D92:G549,4,FALSE)</f>
        <v>6000000</v>
      </c>
      <c r="AH61" s="32">
        <f t="shared" si="23"/>
        <v>59697.267000000007</v>
      </c>
      <c r="AI61" s="32">
        <f t="shared" si="24"/>
        <v>25074.700999999997</v>
      </c>
      <c r="AJ61" s="32">
        <f t="shared" si="21"/>
        <v>34622.566000000006</v>
      </c>
      <c r="AK61" s="43">
        <f t="shared" si="25"/>
        <v>16.938633072407047</v>
      </c>
      <c r="AL61" s="41">
        <f t="shared" si="26"/>
        <v>2935.4207436399215</v>
      </c>
      <c r="AM61" s="35">
        <f t="shared" si="22"/>
        <v>173.29738067363346</v>
      </c>
    </row>
    <row r="62" spans="1:39">
      <c r="A62" s="1" t="s">
        <v>1628</v>
      </c>
      <c r="B62" s="1" t="s">
        <v>1627</v>
      </c>
      <c r="C62" s="3" t="s">
        <v>140</v>
      </c>
      <c r="D62" s="1" t="s">
        <v>78</v>
      </c>
      <c r="E62" s="1" t="s">
        <v>61</v>
      </c>
      <c r="F62" s="1">
        <v>74</v>
      </c>
      <c r="G62" s="1">
        <v>2034</v>
      </c>
      <c r="H62" s="1">
        <v>441</v>
      </c>
      <c r="I62" s="1">
        <v>676</v>
      </c>
      <c r="J62" s="27">
        <f t="shared" si="18"/>
        <v>235</v>
      </c>
      <c r="K62" s="1">
        <v>0</v>
      </c>
      <c r="L62" s="1">
        <v>1</v>
      </c>
      <c r="M62" s="1">
        <v>144</v>
      </c>
      <c r="N62" s="1">
        <v>257</v>
      </c>
      <c r="O62" s="27">
        <f t="shared" si="19"/>
        <v>113</v>
      </c>
      <c r="P62" s="1">
        <v>242</v>
      </c>
      <c r="Q62" s="1">
        <v>802</v>
      </c>
      <c r="R62" s="27">
        <f t="shared" si="20"/>
        <v>560</v>
      </c>
      <c r="S62" s="1">
        <v>68</v>
      </c>
      <c r="T62" s="1">
        <v>57</v>
      </c>
      <c r="U62" s="1">
        <v>104</v>
      </c>
      <c r="V62" s="1">
        <v>138</v>
      </c>
      <c r="W62" s="1">
        <v>185</v>
      </c>
      <c r="X62" s="1">
        <v>1</v>
      </c>
      <c r="Y62" s="1">
        <v>1026</v>
      </c>
      <c r="Z62" s="1">
        <v>1</v>
      </c>
      <c r="AA62" s="1">
        <v>0</v>
      </c>
      <c r="AB62" s="1">
        <v>0</v>
      </c>
      <c r="AC62" s="1">
        <v>74</v>
      </c>
      <c r="AD62" s="1">
        <v>380</v>
      </c>
      <c r="AE62" s="40">
        <f>VLOOKUP(C62,'Salary (2017-2018)'!D95:G552,4,FALSE)</f>
        <v>2334528</v>
      </c>
      <c r="AH62" s="32">
        <f t="shared" si="23"/>
        <v>73190.275000000009</v>
      </c>
      <c r="AI62" s="32">
        <f t="shared" si="24"/>
        <v>20262.411</v>
      </c>
      <c r="AJ62" s="32">
        <f t="shared" si="21"/>
        <v>52927.864000000009</v>
      </c>
      <c r="AK62" s="43">
        <f t="shared" si="25"/>
        <v>26.021565388397253</v>
      </c>
      <c r="AL62" s="41">
        <f t="shared" si="26"/>
        <v>1147.7522123893805</v>
      </c>
      <c r="AM62" s="35">
        <f t="shared" si="22"/>
        <v>44.107731232078429</v>
      </c>
    </row>
    <row r="63" spans="1:39">
      <c r="A63" s="1" t="s">
        <v>1631</v>
      </c>
      <c r="B63" s="1" t="s">
        <v>1492</v>
      </c>
      <c r="C63" s="3" t="s">
        <v>371</v>
      </c>
      <c r="D63" s="1" t="s">
        <v>64</v>
      </c>
      <c r="E63" s="1" t="s">
        <v>56</v>
      </c>
      <c r="F63" s="1">
        <v>69</v>
      </c>
      <c r="G63" s="1">
        <v>2031</v>
      </c>
      <c r="H63" s="1">
        <v>354</v>
      </c>
      <c r="I63" s="1">
        <v>761</v>
      </c>
      <c r="J63" s="27">
        <f t="shared" si="18"/>
        <v>407</v>
      </c>
      <c r="K63" s="1">
        <v>69</v>
      </c>
      <c r="L63" s="1">
        <v>204</v>
      </c>
      <c r="M63" s="1">
        <v>185</v>
      </c>
      <c r="N63" s="1">
        <v>241</v>
      </c>
      <c r="O63" s="27">
        <f t="shared" si="19"/>
        <v>56</v>
      </c>
      <c r="P63" s="1">
        <v>61</v>
      </c>
      <c r="Q63" s="1">
        <v>240</v>
      </c>
      <c r="R63" s="27">
        <f t="shared" si="20"/>
        <v>179</v>
      </c>
      <c r="S63" s="1">
        <v>171</v>
      </c>
      <c r="T63" s="1">
        <v>57</v>
      </c>
      <c r="U63" s="1">
        <v>146</v>
      </c>
      <c r="V63" s="1">
        <v>17</v>
      </c>
      <c r="W63" s="1">
        <v>175</v>
      </c>
      <c r="X63" s="1">
        <v>1</v>
      </c>
      <c r="Y63" s="1">
        <v>962</v>
      </c>
      <c r="Z63" s="1">
        <v>1</v>
      </c>
      <c r="AA63" s="1">
        <v>0</v>
      </c>
      <c r="AB63" s="1">
        <v>0</v>
      </c>
      <c r="AC63" s="1">
        <v>50</v>
      </c>
      <c r="AD63" s="1">
        <v>-294</v>
      </c>
      <c r="AE63" s="40">
        <f>VLOOKUP(C63,'Salary (2017-2018)'!D97:G554,4,FALSE)</f>
        <v>6000000</v>
      </c>
      <c r="AH63" s="32">
        <f t="shared" si="23"/>
        <v>57340.966999999997</v>
      </c>
      <c r="AI63" s="32">
        <f t="shared" si="24"/>
        <v>27949.838</v>
      </c>
      <c r="AJ63" s="32">
        <f t="shared" si="21"/>
        <v>29391.128999999997</v>
      </c>
      <c r="AK63" s="43">
        <f t="shared" si="25"/>
        <v>14.471259970457902</v>
      </c>
      <c r="AL63" s="41">
        <f t="shared" si="26"/>
        <v>2954.2097488921713</v>
      </c>
      <c r="AM63" s="35">
        <f t="shared" si="22"/>
        <v>204.1432297479964</v>
      </c>
    </row>
    <row r="64" spans="1:39">
      <c r="A64" s="1" t="s">
        <v>1633</v>
      </c>
      <c r="B64" s="1" t="s">
        <v>1632</v>
      </c>
      <c r="C64" s="3" t="s">
        <v>225</v>
      </c>
      <c r="D64" s="1" t="s">
        <v>119</v>
      </c>
      <c r="E64" s="1" t="s">
        <v>56</v>
      </c>
      <c r="F64" s="1">
        <v>80</v>
      </c>
      <c r="G64" s="1">
        <v>2029</v>
      </c>
      <c r="H64" s="1">
        <v>416</v>
      </c>
      <c r="I64" s="1">
        <v>933</v>
      </c>
      <c r="J64" s="27">
        <f t="shared" si="18"/>
        <v>517</v>
      </c>
      <c r="K64" s="1">
        <v>176</v>
      </c>
      <c r="L64" s="1">
        <v>408</v>
      </c>
      <c r="M64" s="1">
        <v>71</v>
      </c>
      <c r="N64" s="1">
        <v>81</v>
      </c>
      <c r="O64" s="27">
        <f t="shared" si="19"/>
        <v>10</v>
      </c>
      <c r="P64" s="1">
        <v>55</v>
      </c>
      <c r="Q64" s="1">
        <v>306</v>
      </c>
      <c r="R64" s="27">
        <f t="shared" si="20"/>
        <v>251</v>
      </c>
      <c r="S64" s="1">
        <v>155</v>
      </c>
      <c r="T64" s="1">
        <v>86</v>
      </c>
      <c r="U64" s="1">
        <v>124</v>
      </c>
      <c r="V64" s="1">
        <v>22</v>
      </c>
      <c r="W64" s="1">
        <v>148</v>
      </c>
      <c r="X64" s="1">
        <v>0</v>
      </c>
      <c r="Y64" s="1">
        <v>1079</v>
      </c>
      <c r="Z64" s="1">
        <v>0</v>
      </c>
      <c r="AA64" s="1">
        <v>0</v>
      </c>
      <c r="AB64" s="1">
        <v>0</v>
      </c>
      <c r="AC64" s="1">
        <v>13</v>
      </c>
      <c r="AD64" s="1">
        <v>-162</v>
      </c>
      <c r="AE64" s="40">
        <f>VLOOKUP(C64,'Salary (2017-2018)'!D98:G555,4,FALSE)</f>
        <v>3675480</v>
      </c>
      <c r="AH64" s="32">
        <f t="shared" si="23"/>
        <v>64892.950999999994</v>
      </c>
      <c r="AI64" s="32">
        <f t="shared" si="24"/>
        <v>29687.119999999999</v>
      </c>
      <c r="AJ64" s="32">
        <f t="shared" si="21"/>
        <v>35205.830999999991</v>
      </c>
      <c r="AK64" s="43">
        <f t="shared" si="25"/>
        <v>17.351321340561849</v>
      </c>
      <c r="AL64" s="41">
        <f t="shared" si="26"/>
        <v>1811.4736323311977</v>
      </c>
      <c r="AM64" s="35">
        <f t="shared" si="22"/>
        <v>104.39975127983773</v>
      </c>
    </row>
    <row r="65" spans="1:39">
      <c r="A65" s="1" t="s">
        <v>1635</v>
      </c>
      <c r="B65" s="1" t="s">
        <v>1634</v>
      </c>
      <c r="C65" s="3" t="s">
        <v>190</v>
      </c>
      <c r="D65" s="1" t="s">
        <v>119</v>
      </c>
      <c r="E65" s="1" t="s">
        <v>86</v>
      </c>
      <c r="F65" s="1">
        <v>73</v>
      </c>
      <c r="G65" s="1">
        <v>2022</v>
      </c>
      <c r="H65" s="1">
        <v>327</v>
      </c>
      <c r="I65" s="1">
        <v>797</v>
      </c>
      <c r="J65" s="27">
        <f t="shared" si="18"/>
        <v>470</v>
      </c>
      <c r="K65" s="1">
        <v>47</v>
      </c>
      <c r="L65" s="1">
        <v>153</v>
      </c>
      <c r="M65" s="1">
        <v>141</v>
      </c>
      <c r="N65" s="1">
        <v>195</v>
      </c>
      <c r="O65" s="27">
        <f t="shared" si="19"/>
        <v>54</v>
      </c>
      <c r="P65" s="1">
        <v>33</v>
      </c>
      <c r="Q65" s="1">
        <v>205</v>
      </c>
      <c r="R65" s="27">
        <f t="shared" si="20"/>
        <v>172</v>
      </c>
      <c r="S65" s="1">
        <v>320</v>
      </c>
      <c r="T65" s="1">
        <v>70</v>
      </c>
      <c r="U65" s="1">
        <v>172</v>
      </c>
      <c r="V65" s="1">
        <v>19</v>
      </c>
      <c r="W65" s="1">
        <v>163</v>
      </c>
      <c r="X65" s="1">
        <v>1</v>
      </c>
      <c r="Y65" s="1">
        <v>842</v>
      </c>
      <c r="Z65" s="1">
        <v>0</v>
      </c>
      <c r="AA65" s="1">
        <v>0</v>
      </c>
      <c r="AB65" s="1">
        <v>0</v>
      </c>
      <c r="AC65" s="1">
        <v>61</v>
      </c>
      <c r="AD65" s="1">
        <v>-414</v>
      </c>
      <c r="AE65" s="40">
        <f>VLOOKUP(C65,'Salary (2017-2018)'!D99:G556,4,FALSE)</f>
        <v>4609200</v>
      </c>
      <c r="AH65" s="32">
        <f t="shared" si="23"/>
        <v>56567.207999999991</v>
      </c>
      <c r="AI65" s="32">
        <f t="shared" si="24"/>
        <v>31573.86</v>
      </c>
      <c r="AJ65" s="32">
        <f t="shared" si="21"/>
        <v>24993.347999999991</v>
      </c>
      <c r="AK65" s="43">
        <f t="shared" si="25"/>
        <v>12.360706231454001</v>
      </c>
      <c r="AL65" s="41">
        <f t="shared" si="26"/>
        <v>2279.5252225519289</v>
      </c>
      <c r="AM65" s="35">
        <f t="shared" si="22"/>
        <v>184.41706969390424</v>
      </c>
    </row>
    <row r="66" spans="1:39">
      <c r="A66" s="1" t="s">
        <v>1637</v>
      </c>
      <c r="B66" s="1" t="s">
        <v>1636</v>
      </c>
      <c r="C66" s="3" t="s">
        <v>288</v>
      </c>
      <c r="D66" s="1" t="s">
        <v>85</v>
      </c>
      <c r="E66" s="1" t="s">
        <v>47</v>
      </c>
      <c r="F66" s="1">
        <v>68</v>
      </c>
      <c r="G66" s="1">
        <v>2022</v>
      </c>
      <c r="H66" s="1">
        <v>374</v>
      </c>
      <c r="I66" s="1">
        <v>862</v>
      </c>
      <c r="J66" s="27">
        <f t="shared" si="18"/>
        <v>488</v>
      </c>
      <c r="K66" s="1">
        <v>145</v>
      </c>
      <c r="L66" s="1">
        <v>401</v>
      </c>
      <c r="M66" s="1">
        <v>140</v>
      </c>
      <c r="N66" s="1">
        <v>166</v>
      </c>
      <c r="O66" s="27">
        <f t="shared" si="19"/>
        <v>26</v>
      </c>
      <c r="P66" s="1">
        <v>79</v>
      </c>
      <c r="Q66" s="1">
        <v>508</v>
      </c>
      <c r="R66" s="27">
        <f t="shared" si="20"/>
        <v>429</v>
      </c>
      <c r="S66" s="1">
        <v>79</v>
      </c>
      <c r="T66" s="1">
        <v>40</v>
      </c>
      <c r="U66" s="1">
        <v>83</v>
      </c>
      <c r="V66" s="1">
        <v>40</v>
      </c>
      <c r="W66" s="1">
        <v>103</v>
      </c>
      <c r="X66" s="1">
        <v>0</v>
      </c>
      <c r="Y66" s="1">
        <v>1033</v>
      </c>
      <c r="Z66" s="1">
        <v>0</v>
      </c>
      <c r="AA66" s="1">
        <v>0</v>
      </c>
      <c r="AB66" s="1">
        <v>0</v>
      </c>
      <c r="AC66" s="1">
        <v>68</v>
      </c>
      <c r="AD66" s="1">
        <v>-387</v>
      </c>
      <c r="AE66" s="40">
        <f>VLOOKUP(C66,'Salary (2017-2018)'!D100:G557,4,FALSE)</f>
        <v>4536120</v>
      </c>
      <c r="AH66" s="32">
        <f t="shared" si="23"/>
        <v>62061.681000000004</v>
      </c>
      <c r="AI66" s="32">
        <f t="shared" si="24"/>
        <v>25889.458999999999</v>
      </c>
      <c r="AJ66" s="32">
        <f t="shared" si="21"/>
        <v>36172.222000000009</v>
      </c>
      <c r="AK66" s="43">
        <f t="shared" si="25"/>
        <v>17.889328387734921</v>
      </c>
      <c r="AL66" s="41">
        <f t="shared" si="26"/>
        <v>2243.3827893175076</v>
      </c>
      <c r="AM66" s="35">
        <f t="shared" si="22"/>
        <v>125.40341038490804</v>
      </c>
    </row>
    <row r="67" spans="1:39">
      <c r="A67" s="1" t="s">
        <v>1527</v>
      </c>
      <c r="B67" s="1" t="s">
        <v>1643</v>
      </c>
      <c r="C67" s="3" t="s">
        <v>76</v>
      </c>
      <c r="D67" s="1" t="s">
        <v>67</v>
      </c>
      <c r="E67" s="1" t="s">
        <v>56</v>
      </c>
      <c r="F67" s="1">
        <v>74</v>
      </c>
      <c r="G67" s="1">
        <v>1977</v>
      </c>
      <c r="H67" s="1">
        <v>231</v>
      </c>
      <c r="I67" s="1">
        <v>438</v>
      </c>
      <c r="J67" s="27">
        <f t="shared" si="18"/>
        <v>207</v>
      </c>
      <c r="K67" s="1">
        <v>19</v>
      </c>
      <c r="L67" s="1">
        <v>57</v>
      </c>
      <c r="M67" s="1">
        <v>104</v>
      </c>
      <c r="N67" s="1">
        <v>146</v>
      </c>
      <c r="O67" s="27">
        <f t="shared" si="19"/>
        <v>42</v>
      </c>
      <c r="P67" s="1">
        <v>84</v>
      </c>
      <c r="Q67" s="1">
        <v>395</v>
      </c>
      <c r="R67" s="27">
        <f t="shared" si="20"/>
        <v>311</v>
      </c>
      <c r="S67" s="1">
        <v>202</v>
      </c>
      <c r="T67" s="1">
        <v>116</v>
      </c>
      <c r="U67" s="1">
        <v>94</v>
      </c>
      <c r="V67" s="1">
        <v>60</v>
      </c>
      <c r="W67" s="1">
        <v>114</v>
      </c>
      <c r="X67" s="1">
        <v>0</v>
      </c>
      <c r="Y67" s="1">
        <v>585</v>
      </c>
      <c r="Z67" s="1">
        <v>0</v>
      </c>
      <c r="AA67" s="1">
        <v>0</v>
      </c>
      <c r="AB67" s="1">
        <v>0</v>
      </c>
      <c r="AC67" s="1">
        <v>67</v>
      </c>
      <c r="AD67" s="1">
        <v>137</v>
      </c>
      <c r="AE67" s="40">
        <f>VLOOKUP(C67,'Salary (2017-2018)'!D104:G561,4,FALSE)</f>
        <v>2151704</v>
      </c>
      <c r="AH67" s="32">
        <f t="shared" si="23"/>
        <v>49174.516000000003</v>
      </c>
      <c r="AI67" s="32">
        <f t="shared" si="24"/>
        <v>15980.306</v>
      </c>
      <c r="AJ67" s="32">
        <f t="shared" si="21"/>
        <v>33194.210000000006</v>
      </c>
      <c r="AK67" s="43">
        <f t="shared" si="25"/>
        <v>16.790192210419832</v>
      </c>
      <c r="AL67" s="41">
        <f t="shared" si="26"/>
        <v>1088.368234699039</v>
      </c>
      <c r="AM67" s="35">
        <f t="shared" si="22"/>
        <v>64.821666188169559</v>
      </c>
    </row>
    <row r="68" spans="1:39">
      <c r="A68" s="1" t="s">
        <v>1645</v>
      </c>
      <c r="B68" s="1" t="s">
        <v>1644</v>
      </c>
      <c r="C68" s="3" t="s">
        <v>239</v>
      </c>
      <c r="D68" s="1" t="s">
        <v>94</v>
      </c>
      <c r="E68" s="1" t="s">
        <v>59</v>
      </c>
      <c r="F68" s="1">
        <v>59</v>
      </c>
      <c r="G68" s="1">
        <v>1977</v>
      </c>
      <c r="H68" s="1">
        <v>358</v>
      </c>
      <c r="I68" s="1">
        <v>761</v>
      </c>
      <c r="J68" s="27">
        <f t="shared" si="18"/>
        <v>403</v>
      </c>
      <c r="K68" s="1">
        <v>41</v>
      </c>
      <c r="L68" s="1">
        <v>105</v>
      </c>
      <c r="M68" s="1">
        <v>192</v>
      </c>
      <c r="N68" s="1">
        <v>282</v>
      </c>
      <c r="O68" s="27">
        <f t="shared" si="19"/>
        <v>90</v>
      </c>
      <c r="P68" s="1">
        <v>57</v>
      </c>
      <c r="Q68" s="1">
        <v>315</v>
      </c>
      <c r="R68" s="27">
        <f t="shared" si="20"/>
        <v>258</v>
      </c>
      <c r="S68" s="1">
        <v>230</v>
      </c>
      <c r="T68" s="1">
        <v>45</v>
      </c>
      <c r="U68" s="1">
        <v>150</v>
      </c>
      <c r="V68" s="1">
        <v>43</v>
      </c>
      <c r="W68" s="1">
        <v>163</v>
      </c>
      <c r="X68" s="1">
        <v>1</v>
      </c>
      <c r="Y68" s="1">
        <v>949</v>
      </c>
      <c r="Z68" s="1">
        <v>1</v>
      </c>
      <c r="AA68" s="1">
        <v>0</v>
      </c>
      <c r="AB68" s="1">
        <v>0</v>
      </c>
      <c r="AC68" s="1">
        <v>59</v>
      </c>
      <c r="AD68" s="1">
        <v>-127</v>
      </c>
      <c r="AE68" s="40">
        <f>VLOOKUP(C68,'Salary (2017-2018)'!D105:G562,4,FALSE)</f>
        <v>5519400</v>
      </c>
      <c r="AH68" s="32">
        <f t="shared" si="23"/>
        <v>59986.537999999993</v>
      </c>
      <c r="AI68" s="32">
        <f t="shared" si="24"/>
        <v>28485.671999999999</v>
      </c>
      <c r="AJ68" s="32">
        <f t="shared" si="21"/>
        <v>31500.865999999995</v>
      </c>
      <c r="AK68" s="43">
        <f t="shared" si="25"/>
        <v>15.933670207384925</v>
      </c>
      <c r="AL68" s="41">
        <f t="shared" si="26"/>
        <v>2791.8057663125946</v>
      </c>
      <c r="AM68" s="35">
        <f t="shared" si="22"/>
        <v>175.21423061829475</v>
      </c>
    </row>
    <row r="69" spans="1:39">
      <c r="A69" s="1" t="s">
        <v>1651</v>
      </c>
      <c r="B69" s="1" t="s">
        <v>1650</v>
      </c>
      <c r="C69" s="3" t="s">
        <v>308</v>
      </c>
      <c r="D69" s="1" t="s">
        <v>105</v>
      </c>
      <c r="E69" s="1" t="s">
        <v>47</v>
      </c>
      <c r="F69" s="1">
        <v>73</v>
      </c>
      <c r="G69" s="1">
        <v>1966</v>
      </c>
      <c r="H69" s="1">
        <v>330</v>
      </c>
      <c r="I69" s="1">
        <v>687</v>
      </c>
      <c r="J69" s="27">
        <f t="shared" si="18"/>
        <v>357</v>
      </c>
      <c r="K69" s="1">
        <v>76</v>
      </c>
      <c r="L69" s="1">
        <v>207</v>
      </c>
      <c r="M69" s="1">
        <v>105</v>
      </c>
      <c r="N69" s="1">
        <v>128</v>
      </c>
      <c r="O69" s="27">
        <f t="shared" si="19"/>
        <v>23</v>
      </c>
      <c r="P69" s="1">
        <v>76</v>
      </c>
      <c r="Q69" s="1">
        <v>411</v>
      </c>
      <c r="R69" s="27">
        <f t="shared" si="20"/>
        <v>335</v>
      </c>
      <c r="S69" s="1">
        <v>142</v>
      </c>
      <c r="T69" s="1">
        <v>57</v>
      </c>
      <c r="U69" s="1">
        <v>126</v>
      </c>
      <c r="V69" s="1">
        <v>36</v>
      </c>
      <c r="W69" s="1">
        <v>216</v>
      </c>
      <c r="X69" s="1">
        <v>2</v>
      </c>
      <c r="Y69" s="1">
        <v>841</v>
      </c>
      <c r="Z69" s="1">
        <v>12</v>
      </c>
      <c r="AA69" s="1">
        <v>0</v>
      </c>
      <c r="AB69" s="1">
        <v>0</v>
      </c>
      <c r="AC69" s="1">
        <v>73</v>
      </c>
      <c r="AD69" s="1">
        <v>26</v>
      </c>
      <c r="AE69" s="40">
        <f>VLOOKUP(C69,'Salary (2017-2018)'!D109:G566,4,FALSE)</f>
        <v>8600000</v>
      </c>
      <c r="AH69" s="32">
        <f t="shared" si="23"/>
        <v>54514.945</v>
      </c>
      <c r="AI69" s="32">
        <f t="shared" si="24"/>
        <v>24953.528999999999</v>
      </c>
      <c r="AJ69" s="32">
        <f t="shared" si="21"/>
        <v>29561.416000000001</v>
      </c>
      <c r="AK69" s="43">
        <f t="shared" si="25"/>
        <v>15.036325534079349</v>
      </c>
      <c r="AL69" s="41">
        <f t="shared" si="26"/>
        <v>4374.3641912512712</v>
      </c>
      <c r="AM69" s="35">
        <f t="shared" si="22"/>
        <v>290.91975837693292</v>
      </c>
    </row>
    <row r="70" spans="1:39">
      <c r="A70" s="1" t="s">
        <v>1653</v>
      </c>
      <c r="B70" s="1" t="s">
        <v>1652</v>
      </c>
      <c r="C70" s="3" t="s">
        <v>269</v>
      </c>
      <c r="D70" s="1" t="s">
        <v>91</v>
      </c>
      <c r="E70" s="1" t="s">
        <v>56</v>
      </c>
      <c r="F70" s="1">
        <v>80</v>
      </c>
      <c r="G70" s="1">
        <v>1962</v>
      </c>
      <c r="H70" s="1">
        <v>380</v>
      </c>
      <c r="I70" s="1">
        <v>831</v>
      </c>
      <c r="J70" s="27">
        <f t="shared" si="18"/>
        <v>451</v>
      </c>
      <c r="K70" s="1">
        <v>94</v>
      </c>
      <c r="L70" s="1">
        <v>253</v>
      </c>
      <c r="M70" s="1">
        <v>179</v>
      </c>
      <c r="N70" s="1">
        <v>208</v>
      </c>
      <c r="O70" s="27">
        <f t="shared" si="19"/>
        <v>29</v>
      </c>
      <c r="P70" s="1">
        <v>49</v>
      </c>
      <c r="Q70" s="1">
        <v>324</v>
      </c>
      <c r="R70" s="27">
        <f t="shared" si="20"/>
        <v>275</v>
      </c>
      <c r="S70" s="1">
        <v>187</v>
      </c>
      <c r="T70" s="1">
        <v>61</v>
      </c>
      <c r="U70" s="1">
        <v>93</v>
      </c>
      <c r="V70" s="1">
        <v>32</v>
      </c>
      <c r="W70" s="1">
        <v>138</v>
      </c>
      <c r="X70" s="1">
        <v>0</v>
      </c>
      <c r="Y70" s="1">
        <v>1033</v>
      </c>
      <c r="Z70" s="1">
        <v>0</v>
      </c>
      <c r="AA70" s="1">
        <v>0</v>
      </c>
      <c r="AB70" s="1">
        <v>0</v>
      </c>
      <c r="AC70" s="1">
        <v>18</v>
      </c>
      <c r="AD70" s="1">
        <v>77</v>
      </c>
      <c r="AE70" s="40">
        <f>VLOOKUP(C70,'Salary (2017-2018)'!D110:G567,4,FALSE)</f>
        <v>7488372</v>
      </c>
      <c r="AH70" s="32">
        <f t="shared" si="23"/>
        <v>62887.344000000005</v>
      </c>
      <c r="AI70" s="32">
        <f t="shared" si="24"/>
        <v>25639.762000000002</v>
      </c>
      <c r="AJ70" s="32">
        <f t="shared" si="21"/>
        <v>37247.582000000002</v>
      </c>
      <c r="AK70" s="43">
        <f t="shared" si="25"/>
        <v>18.98449643221203</v>
      </c>
      <c r="AL70" s="41">
        <f t="shared" si="26"/>
        <v>3816.7033639143733</v>
      </c>
      <c r="AM70" s="35">
        <f t="shared" si="22"/>
        <v>201.04317107080936</v>
      </c>
    </row>
    <row r="71" spans="1:39">
      <c r="A71" s="1" t="s">
        <v>1499</v>
      </c>
      <c r="B71" s="1" t="s">
        <v>1654</v>
      </c>
      <c r="C71" s="3" t="s">
        <v>243</v>
      </c>
      <c r="D71" s="1" t="s">
        <v>110</v>
      </c>
      <c r="E71" s="1" t="s">
        <v>59</v>
      </c>
      <c r="F71" s="1">
        <v>77</v>
      </c>
      <c r="G71" s="1">
        <v>1959</v>
      </c>
      <c r="H71" s="1">
        <v>389</v>
      </c>
      <c r="I71" s="1">
        <v>932</v>
      </c>
      <c r="J71" s="27">
        <f t="shared" si="18"/>
        <v>543</v>
      </c>
      <c r="K71" s="1">
        <v>57</v>
      </c>
      <c r="L71" s="1">
        <v>217</v>
      </c>
      <c r="M71" s="1">
        <v>177</v>
      </c>
      <c r="N71" s="1">
        <v>279</v>
      </c>
      <c r="O71" s="27">
        <f t="shared" si="19"/>
        <v>102</v>
      </c>
      <c r="P71" s="1">
        <v>95</v>
      </c>
      <c r="Q71" s="1">
        <v>351</v>
      </c>
      <c r="R71" s="27">
        <f t="shared" si="20"/>
        <v>256</v>
      </c>
      <c r="S71" s="1">
        <v>120</v>
      </c>
      <c r="T71" s="1">
        <v>80</v>
      </c>
      <c r="U71" s="1">
        <v>146</v>
      </c>
      <c r="V71" s="1">
        <v>35</v>
      </c>
      <c r="W71" s="1">
        <v>218</v>
      </c>
      <c r="X71" s="1">
        <v>3</v>
      </c>
      <c r="Y71" s="1">
        <v>1012</v>
      </c>
      <c r="Z71" s="1">
        <v>9</v>
      </c>
      <c r="AA71" s="1">
        <v>0</v>
      </c>
      <c r="AB71" s="1">
        <v>0</v>
      </c>
      <c r="AC71" s="1">
        <v>35</v>
      </c>
      <c r="AD71" s="1">
        <v>-530</v>
      </c>
      <c r="AE71" s="40">
        <f>VLOOKUP(C71,'Salary (2017-2018)'!D111:G568,4,FALSE)</f>
        <v>5090040</v>
      </c>
      <c r="AH71" s="32">
        <f t="shared" si="23"/>
        <v>61993.396000000001</v>
      </c>
      <c r="AI71" s="32">
        <f t="shared" si="24"/>
        <v>34942.345999999998</v>
      </c>
      <c r="AJ71" s="32">
        <f t="shared" si="21"/>
        <v>27051.050000000003</v>
      </c>
      <c r="AK71" s="43">
        <f t="shared" si="25"/>
        <v>13.808601327207761</v>
      </c>
      <c r="AL71" s="41">
        <f t="shared" si="26"/>
        <v>2598.2848392036753</v>
      </c>
      <c r="AM71" s="35">
        <f t="shared" si="22"/>
        <v>188.1642302239654</v>
      </c>
    </row>
    <row r="72" spans="1:39">
      <c r="A72" s="1" t="s">
        <v>1658</v>
      </c>
      <c r="B72" s="1" t="s">
        <v>1657</v>
      </c>
      <c r="C72" s="3" t="s">
        <v>300</v>
      </c>
      <c r="D72" s="1" t="s">
        <v>71</v>
      </c>
      <c r="E72" s="1" t="s">
        <v>59</v>
      </c>
      <c r="F72" s="1">
        <v>82</v>
      </c>
      <c r="G72" s="1">
        <v>1945</v>
      </c>
      <c r="H72" s="1">
        <v>216</v>
      </c>
      <c r="I72" s="1">
        <v>486</v>
      </c>
      <c r="J72" s="27">
        <f t="shared" si="18"/>
        <v>270</v>
      </c>
      <c r="K72" s="1">
        <v>147</v>
      </c>
      <c r="L72" s="1">
        <v>357</v>
      </c>
      <c r="M72" s="1">
        <v>58</v>
      </c>
      <c r="N72" s="1">
        <v>67</v>
      </c>
      <c r="O72" s="27">
        <f t="shared" si="19"/>
        <v>9</v>
      </c>
      <c r="P72" s="1">
        <v>18</v>
      </c>
      <c r="Q72" s="1">
        <v>164</v>
      </c>
      <c r="R72" s="27">
        <f t="shared" si="20"/>
        <v>146</v>
      </c>
      <c r="S72" s="1">
        <v>111</v>
      </c>
      <c r="T72" s="1">
        <v>28</v>
      </c>
      <c r="U72" s="1">
        <v>59</v>
      </c>
      <c r="V72" s="1">
        <v>17</v>
      </c>
      <c r="W72" s="1">
        <v>160</v>
      </c>
      <c r="X72" s="1">
        <v>1</v>
      </c>
      <c r="Y72" s="1">
        <v>637</v>
      </c>
      <c r="Z72" s="1">
        <v>0</v>
      </c>
      <c r="AA72" s="1">
        <v>0</v>
      </c>
      <c r="AB72" s="1">
        <v>0</v>
      </c>
      <c r="AC72" s="1">
        <v>3</v>
      </c>
      <c r="AD72" s="1">
        <v>-13</v>
      </c>
      <c r="AE72" s="40">
        <f>VLOOKUP(C72,'Salary (2017-2018)'!D113:G570,4,FALSE)</f>
        <v>2100000</v>
      </c>
      <c r="AH72" s="32">
        <f t="shared" si="23"/>
        <v>37758.983999999997</v>
      </c>
      <c r="AI72" s="32">
        <f t="shared" si="24"/>
        <v>16689.881999999998</v>
      </c>
      <c r="AJ72" s="32">
        <f t="shared" si="21"/>
        <v>21069.101999999999</v>
      </c>
      <c r="AK72" s="43">
        <f t="shared" si="25"/>
        <v>10.832443187660667</v>
      </c>
      <c r="AL72" s="41">
        <f t="shared" si="26"/>
        <v>1079.6915167095115</v>
      </c>
      <c r="AM72" s="35">
        <f t="shared" si="22"/>
        <v>99.672022091876528</v>
      </c>
    </row>
    <row r="73" spans="1:39">
      <c r="A73" s="1" t="s">
        <v>1663</v>
      </c>
      <c r="B73" s="1" t="s">
        <v>1662</v>
      </c>
      <c r="C73" s="3" t="s">
        <v>322</v>
      </c>
      <c r="D73" s="1" t="s">
        <v>96</v>
      </c>
      <c r="E73" s="1" t="s">
        <v>47</v>
      </c>
      <c r="F73" s="1">
        <v>77</v>
      </c>
      <c r="G73" s="1">
        <v>1899</v>
      </c>
      <c r="H73" s="1">
        <v>346</v>
      </c>
      <c r="I73" s="1">
        <v>758</v>
      </c>
      <c r="J73" s="27">
        <f t="shared" si="18"/>
        <v>412</v>
      </c>
      <c r="K73" s="1">
        <v>138</v>
      </c>
      <c r="L73" s="1">
        <v>337</v>
      </c>
      <c r="M73" s="1">
        <v>97</v>
      </c>
      <c r="N73" s="1">
        <v>108</v>
      </c>
      <c r="O73" s="27">
        <f t="shared" si="19"/>
        <v>11</v>
      </c>
      <c r="P73" s="1">
        <v>22</v>
      </c>
      <c r="Q73" s="1">
        <v>438</v>
      </c>
      <c r="R73" s="27">
        <f t="shared" si="20"/>
        <v>416</v>
      </c>
      <c r="S73" s="1">
        <v>120</v>
      </c>
      <c r="T73" s="1">
        <v>43</v>
      </c>
      <c r="U73" s="1">
        <v>51</v>
      </c>
      <c r="V73" s="1">
        <v>43</v>
      </c>
      <c r="W73" s="1">
        <v>146</v>
      </c>
      <c r="X73" s="1">
        <v>0</v>
      </c>
      <c r="Y73" s="1">
        <v>927</v>
      </c>
      <c r="Z73" s="1">
        <v>7</v>
      </c>
      <c r="AA73" s="1">
        <v>0</v>
      </c>
      <c r="AB73" s="1">
        <v>0</v>
      </c>
      <c r="AC73" s="1">
        <v>77</v>
      </c>
      <c r="AD73" s="1">
        <v>-55</v>
      </c>
      <c r="AE73" s="40">
        <f>VLOOKUP(C73,'Salary (2017-2018)'!D119:G576,4,FALSE)</f>
        <v>5000000</v>
      </c>
      <c r="AH73" s="32">
        <f t="shared" si="23"/>
        <v>56555.563999999991</v>
      </c>
      <c r="AI73" s="32">
        <f t="shared" si="24"/>
        <v>21623.431999999997</v>
      </c>
      <c r="AJ73" s="32">
        <f t="shared" si="21"/>
        <v>34932.131999999998</v>
      </c>
      <c r="AK73" s="43">
        <f t="shared" si="25"/>
        <v>18.395014218009475</v>
      </c>
      <c r="AL73" s="41">
        <f t="shared" si="26"/>
        <v>2632.9647182727754</v>
      </c>
      <c r="AM73" s="35">
        <f t="shared" si="22"/>
        <v>143.1346932961321</v>
      </c>
    </row>
    <row r="74" spans="1:39">
      <c r="A74" s="1" t="s">
        <v>1664</v>
      </c>
      <c r="B74" s="1" t="s">
        <v>1620</v>
      </c>
      <c r="C74" s="3" t="s">
        <v>252</v>
      </c>
      <c r="D74" s="1" t="s">
        <v>133</v>
      </c>
      <c r="E74" s="1" t="s">
        <v>59</v>
      </c>
      <c r="F74" s="1">
        <v>69</v>
      </c>
      <c r="G74" s="1">
        <v>1891</v>
      </c>
      <c r="H74" s="1">
        <v>210</v>
      </c>
      <c r="I74" s="1">
        <v>560</v>
      </c>
      <c r="J74" s="27">
        <f t="shared" si="18"/>
        <v>350</v>
      </c>
      <c r="K74" s="1">
        <v>67</v>
      </c>
      <c r="L74" s="1">
        <v>234</v>
      </c>
      <c r="M74" s="1">
        <v>112</v>
      </c>
      <c r="N74" s="1">
        <v>145</v>
      </c>
      <c r="O74" s="27">
        <f t="shared" si="19"/>
        <v>33</v>
      </c>
      <c r="P74" s="1">
        <v>33</v>
      </c>
      <c r="Q74" s="1">
        <v>252</v>
      </c>
      <c r="R74" s="27">
        <f t="shared" si="20"/>
        <v>219</v>
      </c>
      <c r="S74" s="1">
        <v>112</v>
      </c>
      <c r="T74" s="1">
        <v>95</v>
      </c>
      <c r="U74" s="1">
        <v>77</v>
      </c>
      <c r="V74" s="1">
        <v>14</v>
      </c>
      <c r="W74" s="1">
        <v>169</v>
      </c>
      <c r="X74" s="1">
        <v>0</v>
      </c>
      <c r="Y74" s="1">
        <v>599</v>
      </c>
      <c r="Z74" s="1">
        <v>3</v>
      </c>
      <c r="AA74" s="1">
        <v>0</v>
      </c>
      <c r="AB74" s="1">
        <v>0</v>
      </c>
      <c r="AC74" s="1">
        <v>50</v>
      </c>
      <c r="AD74" s="1">
        <v>-45</v>
      </c>
      <c r="AE74" s="40">
        <f>VLOOKUP(C74,'Salary (2017-2018)'!D120:G577,4,FALSE)</f>
        <v>3940402</v>
      </c>
      <c r="AH74" s="32">
        <f t="shared" si="23"/>
        <v>40822.260999999999</v>
      </c>
      <c r="AI74" s="32">
        <f t="shared" si="24"/>
        <v>21431.977999999999</v>
      </c>
      <c r="AJ74" s="32">
        <f t="shared" si="21"/>
        <v>19390.282999999999</v>
      </c>
      <c r="AK74" s="43">
        <f t="shared" si="25"/>
        <v>10.253983606557377</v>
      </c>
      <c r="AL74" s="41">
        <f t="shared" si="26"/>
        <v>2083.7662612374406</v>
      </c>
      <c r="AM74" s="35">
        <f t="shared" si="22"/>
        <v>203.21529087533176</v>
      </c>
    </row>
    <row r="75" spans="1:39">
      <c r="A75" s="1" t="s">
        <v>1668</v>
      </c>
      <c r="B75" s="1" t="s">
        <v>1667</v>
      </c>
      <c r="C75" s="3" t="s">
        <v>121</v>
      </c>
      <c r="D75" s="1" t="s">
        <v>110</v>
      </c>
      <c r="E75" s="1" t="s">
        <v>56</v>
      </c>
      <c r="F75" s="1">
        <v>54</v>
      </c>
      <c r="G75" s="1">
        <v>1864</v>
      </c>
      <c r="H75" s="1">
        <v>455</v>
      </c>
      <c r="I75" s="1">
        <v>1054</v>
      </c>
      <c r="J75" s="27">
        <f t="shared" si="18"/>
        <v>599</v>
      </c>
      <c r="K75" s="1">
        <v>147</v>
      </c>
      <c r="L75" s="1">
        <v>384</v>
      </c>
      <c r="M75" s="1">
        <v>289</v>
      </c>
      <c r="N75" s="1">
        <v>329</v>
      </c>
      <c r="O75" s="27">
        <f t="shared" si="19"/>
        <v>40</v>
      </c>
      <c r="P75" s="1">
        <v>26</v>
      </c>
      <c r="Q75" s="1">
        <v>243</v>
      </c>
      <c r="R75" s="27">
        <f t="shared" si="20"/>
        <v>217</v>
      </c>
      <c r="S75" s="1">
        <v>253</v>
      </c>
      <c r="T75" s="1">
        <v>47</v>
      </c>
      <c r="U75" s="1">
        <v>194</v>
      </c>
      <c r="V75" s="1">
        <v>14</v>
      </c>
      <c r="W75" s="1">
        <v>168</v>
      </c>
      <c r="X75" s="1">
        <v>3</v>
      </c>
      <c r="Y75" s="1">
        <v>1346</v>
      </c>
      <c r="Z75" s="1">
        <v>10</v>
      </c>
      <c r="AA75" s="1">
        <v>0</v>
      </c>
      <c r="AB75" s="1">
        <v>0</v>
      </c>
      <c r="AC75" s="1">
        <v>54</v>
      </c>
      <c r="AD75" s="1">
        <v>-359</v>
      </c>
      <c r="AE75" s="40">
        <f>VLOOKUP(C75,'Salary (2017-2018)'!D123:G580,4,FALSE)</f>
        <v>2319360</v>
      </c>
      <c r="AH75" s="32">
        <f t="shared" si="23"/>
        <v>76300.993000000002</v>
      </c>
      <c r="AI75" s="32">
        <f t="shared" si="24"/>
        <v>37619.699999999997</v>
      </c>
      <c r="AJ75" s="32">
        <f t="shared" si="21"/>
        <v>38681.293000000005</v>
      </c>
      <c r="AK75" s="43">
        <f t="shared" si="25"/>
        <v>20.75176663090129</v>
      </c>
      <c r="AL75" s="41">
        <f t="shared" si="26"/>
        <v>1244.2918454935623</v>
      </c>
      <c r="AM75" s="35">
        <f t="shared" si="22"/>
        <v>59.960767081907001</v>
      </c>
    </row>
    <row r="76" spans="1:39">
      <c r="A76" s="1" t="s">
        <v>1670</v>
      </c>
      <c r="B76" s="1" t="s">
        <v>1669</v>
      </c>
      <c r="C76" s="3" t="s">
        <v>276</v>
      </c>
      <c r="D76" s="1" t="s">
        <v>58</v>
      </c>
      <c r="E76" s="1" t="s">
        <v>56</v>
      </c>
      <c r="F76" s="1">
        <v>71</v>
      </c>
      <c r="G76" s="1">
        <v>1863</v>
      </c>
      <c r="H76" s="1">
        <v>320</v>
      </c>
      <c r="I76" s="1">
        <v>735</v>
      </c>
      <c r="J76" s="27">
        <f t="shared" si="18"/>
        <v>415</v>
      </c>
      <c r="K76" s="1">
        <v>85</v>
      </c>
      <c r="L76" s="1">
        <v>245</v>
      </c>
      <c r="M76" s="1">
        <v>133</v>
      </c>
      <c r="N76" s="1">
        <v>187</v>
      </c>
      <c r="O76" s="27">
        <f t="shared" si="19"/>
        <v>54</v>
      </c>
      <c r="P76" s="1">
        <v>53</v>
      </c>
      <c r="Q76" s="1">
        <v>260</v>
      </c>
      <c r="R76" s="27">
        <f t="shared" si="20"/>
        <v>207</v>
      </c>
      <c r="S76" s="1">
        <v>299</v>
      </c>
      <c r="T76" s="1">
        <v>82</v>
      </c>
      <c r="U76" s="1">
        <v>154</v>
      </c>
      <c r="V76" s="1">
        <v>22</v>
      </c>
      <c r="W76" s="1">
        <v>159</v>
      </c>
      <c r="X76" s="1">
        <v>0</v>
      </c>
      <c r="Y76" s="1">
        <v>858</v>
      </c>
      <c r="Z76" s="1">
        <v>0</v>
      </c>
      <c r="AA76" s="1">
        <v>0</v>
      </c>
      <c r="AB76" s="1">
        <v>0</v>
      </c>
      <c r="AC76" s="1">
        <v>10</v>
      </c>
      <c r="AD76" s="1">
        <v>-257</v>
      </c>
      <c r="AE76" s="40">
        <f>VLOOKUP(C76,'Salary (2017-2018)'!D124:G581,4,FALSE)</f>
        <v>1702800</v>
      </c>
      <c r="AH76" s="32">
        <f t="shared" si="23"/>
        <v>58892.506000000001</v>
      </c>
      <c r="AI76" s="32">
        <f t="shared" si="24"/>
        <v>28379.567999999999</v>
      </c>
      <c r="AJ76" s="32">
        <f t="shared" si="21"/>
        <v>30512.938000000002</v>
      </c>
      <c r="AK76" s="43">
        <f t="shared" si="25"/>
        <v>16.378388620504563</v>
      </c>
      <c r="AL76" s="41">
        <f t="shared" si="26"/>
        <v>914.00966183574883</v>
      </c>
      <c r="AM76" s="35">
        <f t="shared" si="22"/>
        <v>55.805835544253391</v>
      </c>
    </row>
    <row r="77" spans="1:39">
      <c r="A77" s="1" t="s">
        <v>1675</v>
      </c>
      <c r="B77" s="1" t="s">
        <v>1674</v>
      </c>
      <c r="C77" s="3" t="s">
        <v>259</v>
      </c>
      <c r="D77" s="1" t="s">
        <v>91</v>
      </c>
      <c r="E77" s="1" t="s">
        <v>47</v>
      </c>
      <c r="F77" s="1">
        <v>79</v>
      </c>
      <c r="G77" s="1">
        <v>1838</v>
      </c>
      <c r="H77" s="1">
        <v>307</v>
      </c>
      <c r="I77" s="1">
        <v>716</v>
      </c>
      <c r="J77" s="27">
        <f t="shared" si="18"/>
        <v>409</v>
      </c>
      <c r="K77" s="1">
        <v>104</v>
      </c>
      <c r="L77" s="1">
        <v>274</v>
      </c>
      <c r="M77" s="1">
        <v>155</v>
      </c>
      <c r="N77" s="1">
        <v>194</v>
      </c>
      <c r="O77" s="27">
        <f t="shared" si="19"/>
        <v>39</v>
      </c>
      <c r="P77" s="1">
        <v>46</v>
      </c>
      <c r="Q77" s="1">
        <v>288</v>
      </c>
      <c r="R77" s="27">
        <f t="shared" si="20"/>
        <v>242</v>
      </c>
      <c r="S77" s="1">
        <v>129</v>
      </c>
      <c r="T77" s="1">
        <v>36</v>
      </c>
      <c r="U77" s="1">
        <v>65</v>
      </c>
      <c r="V77" s="1">
        <v>22</v>
      </c>
      <c r="W77" s="1">
        <v>95</v>
      </c>
      <c r="X77" s="1">
        <v>0</v>
      </c>
      <c r="Y77" s="1">
        <v>873</v>
      </c>
      <c r="Z77" s="1">
        <v>0</v>
      </c>
      <c r="AA77" s="1">
        <v>0</v>
      </c>
      <c r="AB77" s="1">
        <v>0</v>
      </c>
      <c r="AC77" s="1">
        <v>4</v>
      </c>
      <c r="AD77" s="1">
        <v>-58</v>
      </c>
      <c r="AE77" s="40">
        <f>VLOOKUP(C77,'Salary (2017-2018)'!D128:G585,4,FALSE)</f>
        <v>3627842</v>
      </c>
      <c r="AH77" s="32">
        <f t="shared" si="23"/>
        <v>51655.711999999992</v>
      </c>
      <c r="AI77" s="32">
        <f t="shared" si="24"/>
        <v>21947.094000000001</v>
      </c>
      <c r="AJ77" s="32">
        <f t="shared" si="21"/>
        <v>29708.617999999991</v>
      </c>
      <c r="AK77" s="43">
        <f t="shared" si="25"/>
        <v>16.163557127312291</v>
      </c>
      <c r="AL77" s="41">
        <f t="shared" si="26"/>
        <v>1973.7986942328619</v>
      </c>
      <c r="AM77" s="35">
        <f t="shared" si="22"/>
        <v>122.11412863432426</v>
      </c>
    </row>
    <row r="78" spans="1:39">
      <c r="A78" s="1" t="s">
        <v>1677</v>
      </c>
      <c r="B78" s="1" t="s">
        <v>1629</v>
      </c>
      <c r="C78" s="3" t="s">
        <v>395</v>
      </c>
      <c r="D78" s="1" t="s">
        <v>79</v>
      </c>
      <c r="E78" s="1" t="s">
        <v>47</v>
      </c>
      <c r="F78" s="1">
        <v>65</v>
      </c>
      <c r="G78" s="1">
        <v>1834</v>
      </c>
      <c r="H78" s="1">
        <v>306</v>
      </c>
      <c r="I78" s="1">
        <v>639</v>
      </c>
      <c r="J78" s="27">
        <f t="shared" ref="J78:J103" si="27">I78-H78</f>
        <v>333</v>
      </c>
      <c r="K78" s="1">
        <v>56</v>
      </c>
      <c r="L78" s="1">
        <v>157</v>
      </c>
      <c r="M78" s="1">
        <v>160</v>
      </c>
      <c r="N78" s="1">
        <v>206</v>
      </c>
      <c r="O78" s="27">
        <f t="shared" ref="O78:O103" si="28">N78-M78</f>
        <v>46</v>
      </c>
      <c r="P78" s="1">
        <v>93</v>
      </c>
      <c r="Q78" s="1">
        <v>416</v>
      </c>
      <c r="R78" s="27">
        <f t="shared" ref="R78:R103" si="29">Q78-P78</f>
        <v>323</v>
      </c>
      <c r="S78" s="1">
        <v>87</v>
      </c>
      <c r="T78" s="1">
        <v>37</v>
      </c>
      <c r="U78" s="1">
        <v>96</v>
      </c>
      <c r="V78" s="1">
        <v>120</v>
      </c>
      <c r="W78" s="1">
        <v>186</v>
      </c>
      <c r="X78" s="1">
        <v>0</v>
      </c>
      <c r="Y78" s="1">
        <v>828</v>
      </c>
      <c r="Z78" s="1">
        <v>1</v>
      </c>
      <c r="AA78" s="1">
        <v>0</v>
      </c>
      <c r="AB78" s="1">
        <v>0</v>
      </c>
      <c r="AC78" s="1">
        <v>62</v>
      </c>
      <c r="AD78" s="1">
        <v>116</v>
      </c>
      <c r="AE78" s="40">
        <f>VLOOKUP(C78,'Salary (2017-2018)'!D130:G587,4,FALSE)</f>
        <v>3410284</v>
      </c>
      <c r="AH78" s="32">
        <f t="shared" si="23"/>
        <v>54790.97099999999</v>
      </c>
      <c r="AI78" s="32">
        <f t="shared" si="24"/>
        <v>22342.932000000001</v>
      </c>
      <c r="AJ78" s="32">
        <f t="shared" ref="AJ78:AJ103" si="30">AH78-AI78</f>
        <v>32448.03899999999</v>
      </c>
      <c r="AK78" s="43">
        <f t="shared" si="25"/>
        <v>17.692496728462373</v>
      </c>
      <c r="AL78" s="41">
        <f t="shared" si="26"/>
        <v>1859.4787350054526</v>
      </c>
      <c r="AM78" s="35">
        <f t="shared" si="22"/>
        <v>105.09984902323376</v>
      </c>
    </row>
    <row r="79" spans="1:39">
      <c r="A79" s="1" t="s">
        <v>1685</v>
      </c>
      <c r="B79" s="1" t="s">
        <v>1684</v>
      </c>
      <c r="C79" s="3" t="s">
        <v>360</v>
      </c>
      <c r="D79" s="1" t="s">
        <v>79</v>
      </c>
      <c r="E79" s="1" t="s">
        <v>47</v>
      </c>
      <c r="F79" s="1">
        <v>74</v>
      </c>
      <c r="G79" s="1">
        <v>1809</v>
      </c>
      <c r="H79" s="1">
        <v>340</v>
      </c>
      <c r="I79" s="1">
        <v>661</v>
      </c>
      <c r="J79" s="27">
        <f t="shared" si="27"/>
        <v>321</v>
      </c>
      <c r="K79" s="1">
        <v>13</v>
      </c>
      <c r="L79" s="1">
        <v>37</v>
      </c>
      <c r="M79" s="1">
        <v>168</v>
      </c>
      <c r="N79" s="1">
        <v>224</v>
      </c>
      <c r="O79" s="27">
        <f t="shared" si="28"/>
        <v>56</v>
      </c>
      <c r="P79" s="1">
        <v>164</v>
      </c>
      <c r="Q79" s="1">
        <v>571</v>
      </c>
      <c r="R79" s="27">
        <f t="shared" si="29"/>
        <v>407</v>
      </c>
      <c r="S79" s="1">
        <v>151</v>
      </c>
      <c r="T79" s="1">
        <v>40</v>
      </c>
      <c r="U79" s="1">
        <v>137</v>
      </c>
      <c r="V79" s="1">
        <v>32</v>
      </c>
      <c r="W79" s="1">
        <v>220</v>
      </c>
      <c r="X79" s="1">
        <v>2</v>
      </c>
      <c r="Y79" s="1">
        <v>861</v>
      </c>
      <c r="Z79" s="1">
        <v>0</v>
      </c>
      <c r="AA79" s="1">
        <v>0</v>
      </c>
      <c r="AB79" s="1">
        <v>0</v>
      </c>
      <c r="AC79" s="1">
        <v>19</v>
      </c>
      <c r="AD79" s="1">
        <v>26</v>
      </c>
      <c r="AE79" s="40">
        <f>VLOOKUP(C79,'Salary (2017-2018)'!D136:G593,4,FALSE)</f>
        <v>2659800</v>
      </c>
      <c r="AH79" s="32">
        <f t="shared" si="23"/>
        <v>58811.296999999999</v>
      </c>
      <c r="AI79" s="32">
        <f t="shared" si="24"/>
        <v>24867.255000000001</v>
      </c>
      <c r="AJ79" s="32">
        <f t="shared" si="30"/>
        <v>33944.042000000001</v>
      </c>
      <c r="AK79" s="43">
        <f t="shared" si="25"/>
        <v>18.763981205085681</v>
      </c>
      <c r="AL79" s="41">
        <f t="shared" si="26"/>
        <v>1470.3150912106137</v>
      </c>
      <c r="AM79" s="35">
        <f t="shared" ref="AM79:AM103" si="31">AL79/AK79</f>
        <v>78.358375823362479</v>
      </c>
    </row>
    <row r="80" spans="1:39">
      <c r="A80" s="1" t="s">
        <v>1687</v>
      </c>
      <c r="B80" s="1" t="s">
        <v>1686</v>
      </c>
      <c r="C80" s="3" t="s">
        <v>339</v>
      </c>
      <c r="D80" s="1" t="s">
        <v>110</v>
      </c>
      <c r="E80" s="1" t="s">
        <v>86</v>
      </c>
      <c r="F80" s="1">
        <v>63</v>
      </c>
      <c r="G80" s="1">
        <v>1807</v>
      </c>
      <c r="H80" s="1">
        <v>329</v>
      </c>
      <c r="I80" s="1">
        <v>667</v>
      </c>
      <c r="J80" s="27">
        <f t="shared" si="27"/>
        <v>338</v>
      </c>
      <c r="K80" s="1">
        <v>30</v>
      </c>
      <c r="L80" s="1">
        <v>92</v>
      </c>
      <c r="M80" s="1">
        <v>109</v>
      </c>
      <c r="N80" s="1">
        <v>168</v>
      </c>
      <c r="O80" s="27">
        <f t="shared" si="28"/>
        <v>59</v>
      </c>
      <c r="P80" s="1">
        <v>64</v>
      </c>
      <c r="Q80" s="1">
        <v>274</v>
      </c>
      <c r="R80" s="27">
        <f t="shared" si="29"/>
        <v>210</v>
      </c>
      <c r="S80" s="1">
        <v>393</v>
      </c>
      <c r="T80" s="1">
        <v>82</v>
      </c>
      <c r="U80" s="1">
        <v>168</v>
      </c>
      <c r="V80" s="1">
        <v>22</v>
      </c>
      <c r="W80" s="1">
        <v>147</v>
      </c>
      <c r="X80" s="1">
        <v>0</v>
      </c>
      <c r="Y80" s="1">
        <v>797</v>
      </c>
      <c r="Z80" s="1">
        <v>4</v>
      </c>
      <c r="AA80" s="1">
        <v>0</v>
      </c>
      <c r="AB80" s="1">
        <v>0</v>
      </c>
      <c r="AC80" s="1">
        <v>63</v>
      </c>
      <c r="AD80" s="1">
        <v>-457</v>
      </c>
      <c r="AE80" s="40">
        <f>VLOOKUP(C80,'Salary (2017-2018)'!D137:G594,4,FALSE)</f>
        <v>3332340</v>
      </c>
      <c r="AH80" s="32">
        <f t="shared" ref="AH80:AH111" si="32">(H80*$AG$2)+(T80*$AG$3)+(K80*$AG$4)+(M80*$AG$5)+(V80*$AG$6)+(P80*$AG$7)+(S80*$AG$8)+(R80*$AG$9)</f>
        <v>59429.630000000005</v>
      </c>
      <c r="AI80" s="32">
        <f t="shared" ref="AI80:AI111" si="33">(W80*$AG$11)+(O80*$AG$12)+(J80*$AG$13)+(U80*$AG$14)</f>
        <v>26010.863000000001</v>
      </c>
      <c r="AJ80" s="32">
        <f t="shared" si="30"/>
        <v>33418.767000000007</v>
      </c>
      <c r="AK80" s="43">
        <f t="shared" ref="AK80:AK111" si="34">(1/G80)*AJ80</f>
        <v>18.494060320973993</v>
      </c>
      <c r="AL80" s="41">
        <f t="shared" ref="AL80:AL111" si="35">AE80/G80</f>
        <v>1844.1283895960155</v>
      </c>
      <c r="AM80" s="35">
        <f t="shared" si="31"/>
        <v>99.714630405125348</v>
      </c>
    </row>
    <row r="81" spans="1:39">
      <c r="A81" s="1" t="s">
        <v>1649</v>
      </c>
      <c r="B81" s="1" t="s">
        <v>1691</v>
      </c>
      <c r="C81" s="3" t="s">
        <v>151</v>
      </c>
      <c r="D81" s="1" t="s">
        <v>103</v>
      </c>
      <c r="E81" s="1" t="s">
        <v>47</v>
      </c>
      <c r="F81" s="1">
        <v>74</v>
      </c>
      <c r="G81" s="1">
        <v>1784</v>
      </c>
      <c r="H81" s="1">
        <v>314</v>
      </c>
      <c r="I81" s="1">
        <v>546</v>
      </c>
      <c r="J81" s="27">
        <f t="shared" si="27"/>
        <v>232</v>
      </c>
      <c r="K81" s="1">
        <v>16</v>
      </c>
      <c r="L81" s="1">
        <v>47</v>
      </c>
      <c r="M81" s="1">
        <v>133</v>
      </c>
      <c r="N81" s="1">
        <v>186</v>
      </c>
      <c r="O81" s="27">
        <f t="shared" si="28"/>
        <v>53</v>
      </c>
      <c r="P81" s="1">
        <v>176</v>
      </c>
      <c r="Q81" s="1">
        <v>541</v>
      </c>
      <c r="R81" s="27">
        <f t="shared" si="29"/>
        <v>365</v>
      </c>
      <c r="S81" s="1">
        <v>98</v>
      </c>
      <c r="T81" s="1">
        <v>47</v>
      </c>
      <c r="U81" s="1">
        <v>105</v>
      </c>
      <c r="V81" s="1">
        <v>80</v>
      </c>
      <c r="W81" s="1">
        <v>215</v>
      </c>
      <c r="X81" s="1">
        <v>4</v>
      </c>
      <c r="Y81" s="1">
        <v>777</v>
      </c>
      <c r="Z81" s="1">
        <v>0</v>
      </c>
      <c r="AA81" s="1">
        <v>0</v>
      </c>
      <c r="AB81" s="1">
        <v>0</v>
      </c>
      <c r="AC81" s="1">
        <v>26</v>
      </c>
      <c r="AD81" s="1">
        <v>-215</v>
      </c>
      <c r="AE81" s="40">
        <f>VLOOKUP(C81,'Salary (2017-2018)'!D140:G597,4,FALSE)</f>
        <v>2299080</v>
      </c>
      <c r="AH81" s="32">
        <f t="shared" si="32"/>
        <v>55366.436999999998</v>
      </c>
      <c r="AI81" s="32">
        <f t="shared" si="33"/>
        <v>19508.498</v>
      </c>
      <c r="AJ81" s="32">
        <f t="shared" si="30"/>
        <v>35857.938999999998</v>
      </c>
      <c r="AK81" s="43">
        <f t="shared" si="34"/>
        <v>20.09974159192825</v>
      </c>
      <c r="AL81" s="41">
        <f t="shared" si="35"/>
        <v>1288.7219730941704</v>
      </c>
      <c r="AM81" s="35">
        <f t="shared" si="31"/>
        <v>64.116345337081427</v>
      </c>
    </row>
    <row r="82" spans="1:39">
      <c r="A82" s="1" t="s">
        <v>1693</v>
      </c>
      <c r="B82" s="1" t="s">
        <v>1692</v>
      </c>
      <c r="C82" s="3" t="s">
        <v>93</v>
      </c>
      <c r="D82" s="1" t="s">
        <v>94</v>
      </c>
      <c r="E82" s="1" t="s">
        <v>86</v>
      </c>
      <c r="F82" s="1">
        <v>52</v>
      </c>
      <c r="G82" s="1">
        <v>1779</v>
      </c>
      <c r="H82" s="1">
        <v>203</v>
      </c>
      <c r="I82" s="1">
        <v>564</v>
      </c>
      <c r="J82" s="27">
        <f t="shared" si="27"/>
        <v>361</v>
      </c>
      <c r="K82" s="1">
        <v>90</v>
      </c>
      <c r="L82" s="1">
        <v>295</v>
      </c>
      <c r="M82" s="1">
        <v>32</v>
      </c>
      <c r="N82" s="1">
        <v>71</v>
      </c>
      <c r="O82" s="27">
        <f t="shared" si="28"/>
        <v>39</v>
      </c>
      <c r="P82" s="1">
        <v>68</v>
      </c>
      <c r="Q82" s="1">
        <v>360</v>
      </c>
      <c r="R82" s="27">
        <f t="shared" si="29"/>
        <v>292</v>
      </c>
      <c r="S82" s="1">
        <v>376</v>
      </c>
      <c r="T82" s="1">
        <v>87</v>
      </c>
      <c r="U82" s="1">
        <v>136</v>
      </c>
      <c r="V82" s="1">
        <v>42</v>
      </c>
      <c r="W82" s="1">
        <v>117</v>
      </c>
      <c r="X82" s="1">
        <v>0</v>
      </c>
      <c r="Y82" s="1">
        <v>528</v>
      </c>
      <c r="Z82" s="1">
        <v>1</v>
      </c>
      <c r="AA82" s="1">
        <v>0</v>
      </c>
      <c r="AB82" s="1">
        <v>0</v>
      </c>
      <c r="AC82" s="1">
        <v>50</v>
      </c>
      <c r="AD82" s="1">
        <v>-16</v>
      </c>
      <c r="AE82" s="40">
        <f>VLOOKUP(C82,'Salary (2017-2018)'!D141:G598,4,FALSE)</f>
        <v>6286560</v>
      </c>
      <c r="AH82" s="32">
        <f t="shared" si="32"/>
        <v>49929.835000000006</v>
      </c>
      <c r="AI82" s="32">
        <f t="shared" si="33"/>
        <v>24270.489000000001</v>
      </c>
      <c r="AJ82" s="32">
        <f t="shared" si="30"/>
        <v>25659.346000000005</v>
      </c>
      <c r="AK82" s="43">
        <f t="shared" si="34"/>
        <v>14.423465992130414</v>
      </c>
      <c r="AL82" s="41">
        <f t="shared" si="35"/>
        <v>3533.7605396290051</v>
      </c>
      <c r="AM82" s="35">
        <f t="shared" si="31"/>
        <v>245.00078840668809</v>
      </c>
    </row>
    <row r="83" spans="1:39">
      <c r="A83" s="1" t="s">
        <v>1696</v>
      </c>
      <c r="B83" s="1" t="s">
        <v>1695</v>
      </c>
      <c r="C83" s="3" t="s">
        <v>295</v>
      </c>
      <c r="D83" s="1" t="s">
        <v>96</v>
      </c>
      <c r="E83" s="1" t="s">
        <v>59</v>
      </c>
      <c r="F83" s="1">
        <v>81</v>
      </c>
      <c r="G83" s="1">
        <v>1765</v>
      </c>
      <c r="H83" s="1">
        <v>237</v>
      </c>
      <c r="I83" s="1">
        <v>508</v>
      </c>
      <c r="J83" s="27">
        <f t="shared" si="27"/>
        <v>271</v>
      </c>
      <c r="K83" s="1">
        <v>92</v>
      </c>
      <c r="L83" s="1">
        <v>216</v>
      </c>
      <c r="M83" s="1">
        <v>64</v>
      </c>
      <c r="N83" s="1">
        <v>81</v>
      </c>
      <c r="O83" s="27">
        <f t="shared" si="28"/>
        <v>17</v>
      </c>
      <c r="P83" s="1">
        <v>39</v>
      </c>
      <c r="Q83" s="1">
        <v>199</v>
      </c>
      <c r="R83" s="27">
        <f t="shared" si="29"/>
        <v>160</v>
      </c>
      <c r="S83" s="1">
        <v>79</v>
      </c>
      <c r="T83" s="1">
        <v>19</v>
      </c>
      <c r="U83" s="1">
        <v>55</v>
      </c>
      <c r="V83" s="1">
        <v>15</v>
      </c>
      <c r="W83" s="1">
        <v>122</v>
      </c>
      <c r="X83" s="1">
        <v>0</v>
      </c>
      <c r="Y83" s="1">
        <v>630</v>
      </c>
      <c r="Z83" s="1">
        <v>0</v>
      </c>
      <c r="AA83" s="1">
        <v>0</v>
      </c>
      <c r="AB83" s="1">
        <v>0</v>
      </c>
      <c r="AC83" s="1">
        <v>4</v>
      </c>
      <c r="AD83" s="1">
        <v>-37</v>
      </c>
      <c r="AE83" s="40">
        <f>VLOOKUP(C83,'Salary (2017-2018)'!D143:G600,4,FALSE)</f>
        <v>3294994</v>
      </c>
      <c r="AH83" s="32">
        <f t="shared" si="32"/>
        <v>36353.299999999996</v>
      </c>
      <c r="AI83" s="32">
        <f t="shared" si="33"/>
        <v>16021.599999999999</v>
      </c>
      <c r="AJ83" s="32">
        <f t="shared" si="30"/>
        <v>20331.699999999997</v>
      </c>
      <c r="AK83" s="43">
        <f t="shared" si="34"/>
        <v>11.519376770538241</v>
      </c>
      <c r="AL83" s="41">
        <f t="shared" si="35"/>
        <v>1866.8521246458924</v>
      </c>
      <c r="AM83" s="35">
        <f t="shared" si="31"/>
        <v>162.06190333321862</v>
      </c>
    </row>
    <row r="84" spans="1:39">
      <c r="A84" s="1" t="s">
        <v>1698</v>
      </c>
      <c r="B84" s="1" t="s">
        <v>1697</v>
      </c>
      <c r="C84" s="3" t="s">
        <v>89</v>
      </c>
      <c r="D84" s="1" t="s">
        <v>64</v>
      </c>
      <c r="E84" s="1" t="s">
        <v>86</v>
      </c>
      <c r="F84" s="1">
        <v>75</v>
      </c>
      <c r="G84" s="1">
        <v>1759</v>
      </c>
      <c r="H84" s="1">
        <v>244</v>
      </c>
      <c r="I84" s="1">
        <v>539</v>
      </c>
      <c r="J84" s="27">
        <f t="shared" si="27"/>
        <v>295</v>
      </c>
      <c r="K84" s="1">
        <v>114</v>
      </c>
      <c r="L84" s="1">
        <v>272</v>
      </c>
      <c r="M84" s="1">
        <v>164</v>
      </c>
      <c r="N84" s="1">
        <v>189</v>
      </c>
      <c r="O84" s="27">
        <f t="shared" si="28"/>
        <v>25</v>
      </c>
      <c r="P84" s="1">
        <v>30</v>
      </c>
      <c r="Q84" s="1">
        <v>161</v>
      </c>
      <c r="R84" s="27">
        <f t="shared" si="29"/>
        <v>131</v>
      </c>
      <c r="S84" s="1">
        <v>287</v>
      </c>
      <c r="T84" s="1">
        <v>53</v>
      </c>
      <c r="U84" s="1">
        <v>122</v>
      </c>
      <c r="V84" s="1">
        <v>0</v>
      </c>
      <c r="W84" s="1">
        <v>94</v>
      </c>
      <c r="X84" s="1">
        <v>0</v>
      </c>
      <c r="Y84" s="1">
        <v>766</v>
      </c>
      <c r="Z84" s="1">
        <v>4</v>
      </c>
      <c r="AA84" s="1">
        <v>0</v>
      </c>
      <c r="AB84" s="1">
        <v>0</v>
      </c>
      <c r="AC84" s="1">
        <v>36</v>
      </c>
      <c r="AD84" s="1">
        <v>-134</v>
      </c>
      <c r="AE84" s="40">
        <f>VLOOKUP(C84,'Salary (2017-2018)'!D144:G601,4,FALSE)</f>
        <v>7250000</v>
      </c>
      <c r="AH84" s="32">
        <f t="shared" si="32"/>
        <v>50456.074999999997</v>
      </c>
      <c r="AI84" s="32">
        <f t="shared" si="33"/>
        <v>20253.114999999998</v>
      </c>
      <c r="AJ84" s="32">
        <f t="shared" si="30"/>
        <v>30202.959999999999</v>
      </c>
      <c r="AK84" s="43">
        <f t="shared" si="34"/>
        <v>17.170528709494029</v>
      </c>
      <c r="AL84" s="41">
        <f t="shared" si="35"/>
        <v>4121.6600341102903</v>
      </c>
      <c r="AM84" s="35">
        <f t="shared" si="31"/>
        <v>240.04269780180491</v>
      </c>
    </row>
    <row r="85" spans="1:39">
      <c r="A85" s="1" t="s">
        <v>1489</v>
      </c>
      <c r="B85" s="1" t="s">
        <v>1699</v>
      </c>
      <c r="C85" s="3" t="s">
        <v>391</v>
      </c>
      <c r="D85" s="1" t="s">
        <v>133</v>
      </c>
      <c r="E85" s="1" t="s">
        <v>47</v>
      </c>
      <c r="F85" s="1">
        <v>79</v>
      </c>
      <c r="G85" s="1">
        <v>1758</v>
      </c>
      <c r="H85" s="1">
        <v>219</v>
      </c>
      <c r="I85" s="1">
        <v>472</v>
      </c>
      <c r="J85" s="27">
        <f t="shared" si="27"/>
        <v>253</v>
      </c>
      <c r="K85" s="1">
        <v>159</v>
      </c>
      <c r="L85" s="1">
        <v>365</v>
      </c>
      <c r="M85" s="1">
        <v>106</v>
      </c>
      <c r="N85" s="1">
        <v>133</v>
      </c>
      <c r="O85" s="27">
        <f t="shared" si="28"/>
        <v>27</v>
      </c>
      <c r="P85" s="1">
        <v>50</v>
      </c>
      <c r="Q85" s="1">
        <v>241</v>
      </c>
      <c r="R85" s="27">
        <f t="shared" si="29"/>
        <v>191</v>
      </c>
      <c r="S85" s="1">
        <v>90</v>
      </c>
      <c r="T85" s="1">
        <v>32</v>
      </c>
      <c r="U85" s="1">
        <v>57</v>
      </c>
      <c r="V85" s="1">
        <v>21</v>
      </c>
      <c r="W85" s="1">
        <v>144</v>
      </c>
      <c r="X85" s="1">
        <v>1</v>
      </c>
      <c r="Y85" s="1">
        <v>703</v>
      </c>
      <c r="Z85" s="1">
        <v>0</v>
      </c>
      <c r="AA85" s="1">
        <v>0</v>
      </c>
      <c r="AB85" s="1">
        <v>0</v>
      </c>
      <c r="AC85" s="1">
        <v>14</v>
      </c>
      <c r="AD85" s="1">
        <v>23</v>
      </c>
      <c r="AE85" s="40">
        <f>VLOOKUP(C85,'Salary (2017-2018)'!D145:G602,4,FALSE)</f>
        <v>3290000</v>
      </c>
      <c r="AH85" s="32">
        <f t="shared" si="32"/>
        <v>42446.384000000005</v>
      </c>
      <c r="AI85" s="32">
        <f t="shared" si="33"/>
        <v>16002.712</v>
      </c>
      <c r="AJ85" s="32">
        <f t="shared" si="30"/>
        <v>26443.672000000006</v>
      </c>
      <c r="AK85" s="43">
        <f t="shared" si="34"/>
        <v>15.041906712172926</v>
      </c>
      <c r="AL85" s="41">
        <f t="shared" si="35"/>
        <v>1871.4448236632536</v>
      </c>
      <c r="AM85" s="35">
        <f t="shared" si="31"/>
        <v>124.41539889013899</v>
      </c>
    </row>
    <row r="86" spans="1:39">
      <c r="A86" s="1" t="s">
        <v>1704</v>
      </c>
      <c r="B86" s="1" t="s">
        <v>1703</v>
      </c>
      <c r="C86" s="3" t="s">
        <v>132</v>
      </c>
      <c r="D86" s="1" t="s">
        <v>133</v>
      </c>
      <c r="E86" s="1" t="s">
        <v>59</v>
      </c>
      <c r="F86" s="1">
        <v>62</v>
      </c>
      <c r="G86" s="1">
        <v>1730</v>
      </c>
      <c r="H86" s="1">
        <v>267</v>
      </c>
      <c r="I86" s="1">
        <v>546</v>
      </c>
      <c r="J86" s="27">
        <f t="shared" si="27"/>
        <v>279</v>
      </c>
      <c r="K86" s="1">
        <v>125</v>
      </c>
      <c r="L86" s="1">
        <v>281</v>
      </c>
      <c r="M86" s="1">
        <v>39</v>
      </c>
      <c r="N86" s="1">
        <v>49</v>
      </c>
      <c r="O86" s="27">
        <f t="shared" si="28"/>
        <v>10</v>
      </c>
      <c r="P86" s="1">
        <v>27</v>
      </c>
      <c r="Q86" s="1">
        <v>154</v>
      </c>
      <c r="R86" s="27">
        <f t="shared" si="29"/>
        <v>127</v>
      </c>
      <c r="S86" s="1">
        <v>95</v>
      </c>
      <c r="T86" s="1">
        <v>47</v>
      </c>
      <c r="U86" s="1">
        <v>48</v>
      </c>
      <c r="V86" s="1">
        <v>13</v>
      </c>
      <c r="W86" s="1">
        <v>70</v>
      </c>
      <c r="X86" s="1">
        <v>0</v>
      </c>
      <c r="Y86" s="1">
        <v>698</v>
      </c>
      <c r="Z86" s="1">
        <v>0</v>
      </c>
      <c r="AA86" s="1">
        <v>0</v>
      </c>
      <c r="AB86" s="1">
        <v>0</v>
      </c>
      <c r="AC86" s="1">
        <v>52</v>
      </c>
      <c r="AD86" s="1">
        <v>23</v>
      </c>
      <c r="AE86" s="40">
        <f>VLOOKUP(C86,'Salary (2017-2018)'!D149:G606,4,FALSE)</f>
        <v>2500000</v>
      </c>
      <c r="AH86" s="32">
        <f t="shared" si="32"/>
        <v>40497.412999999993</v>
      </c>
      <c r="AI86" s="32">
        <f t="shared" si="33"/>
        <v>14924.156000000001</v>
      </c>
      <c r="AJ86" s="32">
        <f t="shared" si="30"/>
        <v>25573.256999999991</v>
      </c>
      <c r="AK86" s="43">
        <f t="shared" si="34"/>
        <v>14.782229479768782</v>
      </c>
      <c r="AL86" s="41">
        <f t="shared" si="35"/>
        <v>1445.086705202312</v>
      </c>
      <c r="AM86" s="35">
        <f t="shared" si="31"/>
        <v>97.758373131744634</v>
      </c>
    </row>
    <row r="87" spans="1:39">
      <c r="A87" s="1" t="s">
        <v>1675</v>
      </c>
      <c r="B87" s="1" t="s">
        <v>1708</v>
      </c>
      <c r="C87" s="3" t="s">
        <v>323</v>
      </c>
      <c r="D87" s="1" t="s">
        <v>92</v>
      </c>
      <c r="E87" s="1" t="s">
        <v>47</v>
      </c>
      <c r="F87" s="1">
        <v>78</v>
      </c>
      <c r="G87" s="1">
        <v>1703</v>
      </c>
      <c r="H87" s="1">
        <v>182</v>
      </c>
      <c r="I87" s="1">
        <v>500</v>
      </c>
      <c r="J87" s="27">
        <f t="shared" si="27"/>
        <v>318</v>
      </c>
      <c r="K87" s="1">
        <v>50</v>
      </c>
      <c r="L87" s="1">
        <v>157</v>
      </c>
      <c r="M87" s="1">
        <v>49</v>
      </c>
      <c r="N87" s="1">
        <v>68</v>
      </c>
      <c r="O87" s="27">
        <f t="shared" si="28"/>
        <v>19</v>
      </c>
      <c r="P87" s="1">
        <v>37</v>
      </c>
      <c r="Q87" s="1">
        <v>177</v>
      </c>
      <c r="R87" s="27">
        <f t="shared" si="29"/>
        <v>140</v>
      </c>
      <c r="S87" s="1">
        <v>250</v>
      </c>
      <c r="T87" s="1">
        <v>66</v>
      </c>
      <c r="U87" s="1">
        <v>131</v>
      </c>
      <c r="V87" s="1">
        <v>18</v>
      </c>
      <c r="W87" s="1">
        <v>181</v>
      </c>
      <c r="X87" s="1">
        <v>2</v>
      </c>
      <c r="Y87" s="1">
        <v>463</v>
      </c>
      <c r="Z87" s="1">
        <v>1</v>
      </c>
      <c r="AA87" s="1">
        <v>0</v>
      </c>
      <c r="AB87" s="1">
        <v>0</v>
      </c>
      <c r="AC87" s="1">
        <v>9</v>
      </c>
      <c r="AD87" s="1">
        <v>-101</v>
      </c>
      <c r="AE87" s="40">
        <f>VLOOKUP(C87,'Salary (2017-2018)'!D153:G610,4,FALSE)</f>
        <v>4155720</v>
      </c>
      <c r="AH87" s="32">
        <f t="shared" si="32"/>
        <v>36959.756999999998</v>
      </c>
      <c r="AI87" s="32">
        <f t="shared" si="33"/>
        <v>23013.15</v>
      </c>
      <c r="AJ87" s="32">
        <f t="shared" si="30"/>
        <v>13946.606999999996</v>
      </c>
      <c r="AK87" s="43">
        <f t="shared" si="34"/>
        <v>8.1894345273047531</v>
      </c>
      <c r="AL87" s="41">
        <f t="shared" si="35"/>
        <v>2440.2348796241927</v>
      </c>
      <c r="AM87" s="35">
        <f t="shared" si="31"/>
        <v>297.97355012584796</v>
      </c>
    </row>
    <row r="88" spans="1:39">
      <c r="A88" s="1" t="s">
        <v>1710</v>
      </c>
      <c r="B88" s="1" t="s">
        <v>1709</v>
      </c>
      <c r="C88" s="3" t="s">
        <v>355</v>
      </c>
      <c r="D88" s="1" t="s">
        <v>71</v>
      </c>
      <c r="E88" s="1" t="s">
        <v>86</v>
      </c>
      <c r="F88" s="1">
        <v>65</v>
      </c>
      <c r="G88" s="1">
        <v>1703</v>
      </c>
      <c r="H88" s="1">
        <v>231</v>
      </c>
      <c r="I88" s="1">
        <v>494</v>
      </c>
      <c r="J88" s="27">
        <f t="shared" si="27"/>
        <v>263</v>
      </c>
      <c r="K88" s="1">
        <v>50</v>
      </c>
      <c r="L88" s="1">
        <v>150</v>
      </c>
      <c r="M88" s="1">
        <v>25</v>
      </c>
      <c r="N88" s="1">
        <v>46</v>
      </c>
      <c r="O88" s="27">
        <f t="shared" si="28"/>
        <v>21</v>
      </c>
      <c r="P88" s="1">
        <v>31</v>
      </c>
      <c r="Q88" s="1">
        <v>262</v>
      </c>
      <c r="R88" s="27">
        <f t="shared" si="29"/>
        <v>231</v>
      </c>
      <c r="S88" s="1">
        <v>533</v>
      </c>
      <c r="T88" s="1">
        <v>70</v>
      </c>
      <c r="U88" s="1">
        <v>150</v>
      </c>
      <c r="V88" s="1">
        <v>10</v>
      </c>
      <c r="W88" s="1">
        <v>119</v>
      </c>
      <c r="X88" s="1">
        <v>0</v>
      </c>
      <c r="Y88" s="1">
        <v>537</v>
      </c>
      <c r="Z88" s="1">
        <v>1</v>
      </c>
      <c r="AA88" s="1">
        <v>0</v>
      </c>
      <c r="AB88" s="1">
        <v>0</v>
      </c>
      <c r="AC88" s="1">
        <v>63</v>
      </c>
      <c r="AD88" s="1">
        <v>20</v>
      </c>
      <c r="AE88" s="40">
        <f>VLOOKUP(C88,'Salary (2017-2018)'!D154:G611,4,FALSE)</f>
        <v>3300000</v>
      </c>
      <c r="AH88" s="32">
        <f t="shared" si="32"/>
        <v>50863.923000000003</v>
      </c>
      <c r="AI88" s="32">
        <f t="shared" si="33"/>
        <v>20857.136999999999</v>
      </c>
      <c r="AJ88" s="32">
        <f t="shared" si="30"/>
        <v>30006.786000000004</v>
      </c>
      <c r="AK88" s="43">
        <f t="shared" si="34"/>
        <v>17.619956547269528</v>
      </c>
      <c r="AL88" s="41">
        <f t="shared" si="35"/>
        <v>1937.7568995889606</v>
      </c>
      <c r="AM88" s="35">
        <f t="shared" si="31"/>
        <v>109.97512362703554</v>
      </c>
    </row>
    <row r="89" spans="1:39">
      <c r="A89" s="1" t="s">
        <v>1712</v>
      </c>
      <c r="B89" s="1" t="s">
        <v>1711</v>
      </c>
      <c r="C89" s="3" t="s">
        <v>294</v>
      </c>
      <c r="D89" s="1" t="s">
        <v>75</v>
      </c>
      <c r="E89" s="1" t="s">
        <v>86</v>
      </c>
      <c r="F89" s="1">
        <v>76</v>
      </c>
      <c r="G89" s="1">
        <v>1702</v>
      </c>
      <c r="H89" s="1">
        <v>210</v>
      </c>
      <c r="I89" s="1">
        <v>422</v>
      </c>
      <c r="J89" s="27">
        <f t="shared" si="27"/>
        <v>212</v>
      </c>
      <c r="K89" s="1">
        <v>27</v>
      </c>
      <c r="L89" s="1">
        <v>63</v>
      </c>
      <c r="M89" s="1">
        <v>31</v>
      </c>
      <c r="N89" s="1">
        <v>39</v>
      </c>
      <c r="O89" s="27">
        <f t="shared" si="28"/>
        <v>8</v>
      </c>
      <c r="P89" s="1">
        <v>37</v>
      </c>
      <c r="Q89" s="1">
        <v>226</v>
      </c>
      <c r="R89" s="27">
        <f t="shared" si="29"/>
        <v>189</v>
      </c>
      <c r="S89" s="1">
        <v>303</v>
      </c>
      <c r="T89" s="1">
        <v>92</v>
      </c>
      <c r="U89" s="1">
        <v>114</v>
      </c>
      <c r="V89" s="1">
        <v>13</v>
      </c>
      <c r="W89" s="1">
        <v>122</v>
      </c>
      <c r="X89" s="1">
        <v>0</v>
      </c>
      <c r="Y89" s="1">
        <v>478</v>
      </c>
      <c r="Z89" s="1">
        <v>3</v>
      </c>
      <c r="AA89" s="1">
        <v>0</v>
      </c>
      <c r="AB89" s="1">
        <v>0</v>
      </c>
      <c r="AC89" s="1">
        <v>0</v>
      </c>
      <c r="AD89" s="1">
        <v>-68</v>
      </c>
      <c r="AE89" s="40">
        <f>VLOOKUP(C89,'Salary (2017-2018)'!D155:G612,4,FALSE)</f>
        <v>1600520</v>
      </c>
      <c r="AH89" s="32">
        <f t="shared" si="32"/>
        <v>41095.511999999995</v>
      </c>
      <c r="AI89" s="32">
        <f t="shared" si="33"/>
        <v>16708.493999999999</v>
      </c>
      <c r="AJ89" s="32">
        <f t="shared" si="30"/>
        <v>24387.017999999996</v>
      </c>
      <c r="AK89" s="43">
        <f t="shared" si="34"/>
        <v>14.328447708578141</v>
      </c>
      <c r="AL89" s="41">
        <f t="shared" si="35"/>
        <v>940.37602820211521</v>
      </c>
      <c r="AM89" s="35">
        <f t="shared" si="31"/>
        <v>65.630000355106986</v>
      </c>
    </row>
    <row r="90" spans="1:39">
      <c r="A90" s="1" t="s">
        <v>1716</v>
      </c>
      <c r="B90" s="1" t="s">
        <v>1715</v>
      </c>
      <c r="C90" s="3" t="s">
        <v>205</v>
      </c>
      <c r="D90" s="1" t="s">
        <v>85</v>
      </c>
      <c r="E90" s="1" t="s">
        <v>86</v>
      </c>
      <c r="F90" s="1">
        <v>74</v>
      </c>
      <c r="G90" s="1">
        <v>1685</v>
      </c>
      <c r="H90" s="1">
        <v>209</v>
      </c>
      <c r="I90" s="1">
        <v>504</v>
      </c>
      <c r="J90" s="27">
        <f t="shared" si="27"/>
        <v>295</v>
      </c>
      <c r="K90" s="1">
        <v>61</v>
      </c>
      <c r="L90" s="1">
        <v>188</v>
      </c>
      <c r="M90" s="1">
        <v>140</v>
      </c>
      <c r="N90" s="1">
        <v>188</v>
      </c>
      <c r="O90" s="27">
        <f t="shared" si="28"/>
        <v>48</v>
      </c>
      <c r="P90" s="1">
        <v>32</v>
      </c>
      <c r="Q90" s="1">
        <v>175</v>
      </c>
      <c r="R90" s="27">
        <f t="shared" si="29"/>
        <v>143</v>
      </c>
      <c r="S90" s="1">
        <v>342</v>
      </c>
      <c r="T90" s="1">
        <v>62</v>
      </c>
      <c r="U90" s="1">
        <v>89</v>
      </c>
      <c r="V90" s="1">
        <v>8</v>
      </c>
      <c r="W90" s="1">
        <v>132</v>
      </c>
      <c r="X90" s="1">
        <v>0</v>
      </c>
      <c r="Y90" s="1">
        <v>619</v>
      </c>
      <c r="Z90" s="1">
        <v>0</v>
      </c>
      <c r="AA90" s="1">
        <v>0</v>
      </c>
      <c r="AB90" s="1">
        <v>0</v>
      </c>
      <c r="AC90" s="1">
        <v>26</v>
      </c>
      <c r="AD90" s="1">
        <v>-252</v>
      </c>
      <c r="AE90" s="40">
        <f>VLOOKUP(C90,'Salary (2017-2018)'!D158:G615,4,FALSE)</f>
        <v>2639314</v>
      </c>
      <c r="AH90" s="32">
        <f t="shared" si="32"/>
        <v>46542.516000000003</v>
      </c>
      <c r="AI90" s="32">
        <f t="shared" si="33"/>
        <v>19589.218999999997</v>
      </c>
      <c r="AJ90" s="32">
        <f t="shared" si="30"/>
        <v>26953.297000000006</v>
      </c>
      <c r="AK90" s="43">
        <f t="shared" si="34"/>
        <v>15.996021958456977</v>
      </c>
      <c r="AL90" s="41">
        <f t="shared" si="35"/>
        <v>1566.3584569732939</v>
      </c>
      <c r="AM90" s="35">
        <f t="shared" si="31"/>
        <v>97.921749610075523</v>
      </c>
    </row>
    <row r="91" spans="1:39">
      <c r="A91" s="1" t="s">
        <v>1718</v>
      </c>
      <c r="B91" s="1" t="s">
        <v>1717</v>
      </c>
      <c r="C91" s="3" t="s">
        <v>415</v>
      </c>
      <c r="D91" s="1" t="s">
        <v>63</v>
      </c>
      <c r="E91" s="1" t="s">
        <v>59</v>
      </c>
      <c r="F91" s="1">
        <v>68</v>
      </c>
      <c r="G91" s="1">
        <v>1679</v>
      </c>
      <c r="H91" s="1">
        <v>207</v>
      </c>
      <c r="I91" s="1">
        <v>487</v>
      </c>
      <c r="J91" s="27">
        <f t="shared" si="27"/>
        <v>280</v>
      </c>
      <c r="K91" s="1">
        <v>49</v>
      </c>
      <c r="L91" s="1">
        <v>130</v>
      </c>
      <c r="M91" s="1">
        <v>66</v>
      </c>
      <c r="N91" s="1">
        <v>104</v>
      </c>
      <c r="O91" s="27">
        <f t="shared" si="28"/>
        <v>38</v>
      </c>
      <c r="P91" s="1">
        <v>64</v>
      </c>
      <c r="Q91" s="1">
        <v>370</v>
      </c>
      <c r="R91" s="27">
        <f t="shared" si="29"/>
        <v>306</v>
      </c>
      <c r="S91" s="1">
        <v>148</v>
      </c>
      <c r="T91" s="1">
        <v>53</v>
      </c>
      <c r="U91" s="1">
        <v>77</v>
      </c>
      <c r="V91" s="1">
        <v>33</v>
      </c>
      <c r="W91" s="1">
        <v>140</v>
      </c>
      <c r="X91" s="1">
        <v>1</v>
      </c>
      <c r="Y91" s="1">
        <v>529</v>
      </c>
      <c r="Z91" s="1">
        <v>3</v>
      </c>
      <c r="AA91" s="1">
        <v>0</v>
      </c>
      <c r="AB91" s="1">
        <v>0</v>
      </c>
      <c r="AC91" s="1">
        <v>25</v>
      </c>
      <c r="AD91" s="1">
        <v>25</v>
      </c>
      <c r="AE91" s="40">
        <f>VLOOKUP(C91,'Salary (2017-2018)'!D159:G616,4,FALSE)</f>
        <v>3448926</v>
      </c>
      <c r="AH91" s="32">
        <f t="shared" si="32"/>
        <v>39701.741999999998</v>
      </c>
      <c r="AI91" s="32">
        <f t="shared" si="33"/>
        <v>18291.087</v>
      </c>
      <c r="AJ91" s="32">
        <f t="shared" si="30"/>
        <v>21410.654999999999</v>
      </c>
      <c r="AK91" s="43">
        <f t="shared" si="34"/>
        <v>12.75202799285289</v>
      </c>
      <c r="AL91" s="41">
        <f t="shared" si="35"/>
        <v>2054.1548540798094</v>
      </c>
      <c r="AM91" s="35">
        <f t="shared" si="31"/>
        <v>161.08456280295954</v>
      </c>
    </row>
    <row r="92" spans="1:39">
      <c r="A92" s="1" t="s">
        <v>1720</v>
      </c>
      <c r="B92" s="1" t="s">
        <v>1719</v>
      </c>
      <c r="C92" s="3" t="s">
        <v>369</v>
      </c>
      <c r="D92" s="1" t="s">
        <v>84</v>
      </c>
      <c r="E92" s="1" t="s">
        <v>47</v>
      </c>
      <c r="F92" s="1">
        <v>81</v>
      </c>
      <c r="G92" s="1">
        <v>1670</v>
      </c>
      <c r="H92" s="1">
        <v>253</v>
      </c>
      <c r="I92" s="1">
        <v>498</v>
      </c>
      <c r="J92" s="27">
        <f t="shared" si="27"/>
        <v>245</v>
      </c>
      <c r="K92" s="1">
        <v>29</v>
      </c>
      <c r="L92" s="1">
        <v>132</v>
      </c>
      <c r="M92" s="1">
        <v>52</v>
      </c>
      <c r="N92" s="1">
        <v>85</v>
      </c>
      <c r="O92" s="27">
        <f t="shared" si="28"/>
        <v>33</v>
      </c>
      <c r="P92" s="1">
        <v>79</v>
      </c>
      <c r="Q92" s="1">
        <v>364</v>
      </c>
      <c r="R92" s="27">
        <f t="shared" si="29"/>
        <v>285</v>
      </c>
      <c r="S92" s="1">
        <v>159</v>
      </c>
      <c r="T92" s="1">
        <v>61</v>
      </c>
      <c r="U92" s="1">
        <v>68</v>
      </c>
      <c r="V92" s="1">
        <v>42</v>
      </c>
      <c r="W92" s="1">
        <v>166</v>
      </c>
      <c r="X92" s="1">
        <v>0</v>
      </c>
      <c r="Y92" s="1">
        <v>587</v>
      </c>
      <c r="Z92" s="1">
        <v>0</v>
      </c>
      <c r="AA92" s="1">
        <v>0</v>
      </c>
      <c r="AB92" s="1">
        <v>0</v>
      </c>
      <c r="AC92" s="1">
        <v>5</v>
      </c>
      <c r="AD92" s="1">
        <v>299</v>
      </c>
      <c r="AE92" s="40">
        <f>VLOOKUP(C92,'Salary (2017-2018)'!D160:G617,4,FALSE)</f>
        <v>1544951</v>
      </c>
      <c r="AH92" s="32">
        <f t="shared" si="32"/>
        <v>43406.968000000001</v>
      </c>
      <c r="AI92" s="32">
        <f t="shared" si="33"/>
        <v>16780.433000000001</v>
      </c>
      <c r="AJ92" s="32">
        <f t="shared" si="30"/>
        <v>26626.535</v>
      </c>
      <c r="AK92" s="43">
        <f t="shared" si="34"/>
        <v>15.944032934131736</v>
      </c>
      <c r="AL92" s="41">
        <f t="shared" si="35"/>
        <v>925.12035928143712</v>
      </c>
      <c r="AM92" s="35">
        <f t="shared" si="31"/>
        <v>58.022983463676368</v>
      </c>
    </row>
    <row r="93" spans="1:39">
      <c r="A93" s="1" t="s">
        <v>1520</v>
      </c>
      <c r="B93" s="1" t="s">
        <v>1724</v>
      </c>
      <c r="C93" s="3" t="s">
        <v>160</v>
      </c>
      <c r="D93" s="1" t="s">
        <v>65</v>
      </c>
      <c r="E93" s="1" t="s">
        <v>56</v>
      </c>
      <c r="F93" s="1">
        <v>80</v>
      </c>
      <c r="G93" s="1">
        <v>1654</v>
      </c>
      <c r="H93" s="1">
        <v>308</v>
      </c>
      <c r="I93" s="1">
        <v>743</v>
      </c>
      <c r="J93" s="27">
        <f t="shared" si="27"/>
        <v>435</v>
      </c>
      <c r="K93" s="1">
        <v>104</v>
      </c>
      <c r="L93" s="1">
        <v>314</v>
      </c>
      <c r="M93" s="1">
        <v>102</v>
      </c>
      <c r="N93" s="1">
        <v>113</v>
      </c>
      <c r="O93" s="27">
        <f t="shared" si="28"/>
        <v>11</v>
      </c>
      <c r="P93" s="1">
        <v>21</v>
      </c>
      <c r="Q93" s="1">
        <v>99</v>
      </c>
      <c r="R93" s="27">
        <f t="shared" si="29"/>
        <v>78</v>
      </c>
      <c r="S93" s="1">
        <v>185</v>
      </c>
      <c r="T93" s="1">
        <v>41</v>
      </c>
      <c r="U93" s="1">
        <v>95</v>
      </c>
      <c r="V93" s="1">
        <v>8</v>
      </c>
      <c r="W93" s="1">
        <v>85</v>
      </c>
      <c r="X93" s="1">
        <v>0</v>
      </c>
      <c r="Y93" s="1">
        <v>822</v>
      </c>
      <c r="Z93" s="1">
        <v>2</v>
      </c>
      <c r="AA93" s="1">
        <v>0</v>
      </c>
      <c r="AB93" s="1">
        <v>0</v>
      </c>
      <c r="AC93" s="1">
        <v>0</v>
      </c>
      <c r="AD93" s="1">
        <v>-151</v>
      </c>
      <c r="AE93" s="40">
        <f>VLOOKUP(C93,'Salary (2017-2018)'!D165:G622,4,FALSE)</f>
        <v>4328000</v>
      </c>
      <c r="AH93" s="32">
        <f t="shared" si="32"/>
        <v>47529.876000000004</v>
      </c>
      <c r="AI93" s="32">
        <f t="shared" si="33"/>
        <v>23848.655999999999</v>
      </c>
      <c r="AJ93" s="32">
        <f t="shared" si="30"/>
        <v>23681.220000000005</v>
      </c>
      <c r="AK93" s="43">
        <f t="shared" si="34"/>
        <v>14.317545344619107</v>
      </c>
      <c r="AL93" s="41">
        <f t="shared" si="35"/>
        <v>2616.6868198307134</v>
      </c>
      <c r="AM93" s="35">
        <f t="shared" si="31"/>
        <v>182.76085438165768</v>
      </c>
    </row>
    <row r="94" spans="1:39">
      <c r="A94" s="1" t="s">
        <v>1728</v>
      </c>
      <c r="B94" s="1" t="s">
        <v>1715</v>
      </c>
      <c r="C94" s="3" t="s">
        <v>204</v>
      </c>
      <c r="D94" s="1" t="s">
        <v>55</v>
      </c>
      <c r="E94" s="1" t="s">
        <v>59</v>
      </c>
      <c r="F94" s="1">
        <v>81</v>
      </c>
      <c r="G94" s="1">
        <v>1645</v>
      </c>
      <c r="H94" s="1">
        <v>244</v>
      </c>
      <c r="I94" s="1">
        <v>456</v>
      </c>
      <c r="J94" s="27">
        <f t="shared" si="27"/>
        <v>212</v>
      </c>
      <c r="K94" s="1">
        <v>32</v>
      </c>
      <c r="L94" s="1">
        <v>110</v>
      </c>
      <c r="M94" s="1">
        <v>162</v>
      </c>
      <c r="N94" s="1">
        <v>240</v>
      </c>
      <c r="O94" s="27">
        <f t="shared" si="28"/>
        <v>78</v>
      </c>
      <c r="P94" s="1">
        <v>85</v>
      </c>
      <c r="Q94" s="1">
        <v>318</v>
      </c>
      <c r="R94" s="27">
        <f t="shared" si="29"/>
        <v>233</v>
      </c>
      <c r="S94" s="1">
        <v>57</v>
      </c>
      <c r="T94" s="1">
        <v>31</v>
      </c>
      <c r="U94" s="1">
        <v>55</v>
      </c>
      <c r="V94" s="1">
        <v>78</v>
      </c>
      <c r="W94" s="1">
        <v>155</v>
      </c>
      <c r="X94" s="1">
        <v>0</v>
      </c>
      <c r="Y94" s="1">
        <v>682</v>
      </c>
      <c r="Z94" s="1">
        <v>1</v>
      </c>
      <c r="AA94" s="1">
        <v>0</v>
      </c>
      <c r="AB94" s="1">
        <v>0</v>
      </c>
      <c r="AC94" s="1">
        <v>1</v>
      </c>
      <c r="AD94" s="1">
        <v>19</v>
      </c>
      <c r="AE94" s="40">
        <f>VLOOKUP(C94,'Salary (2017-2018)'!D169:G626,4,FALSE)</f>
        <v>1524305</v>
      </c>
      <c r="AH94" s="32">
        <f t="shared" si="32"/>
        <v>43669.251000000004</v>
      </c>
      <c r="AI94" s="32">
        <f t="shared" si="33"/>
        <v>15501.682999999997</v>
      </c>
      <c r="AJ94" s="32">
        <f t="shared" si="30"/>
        <v>28167.568000000007</v>
      </c>
      <c r="AK94" s="43">
        <f t="shared" si="34"/>
        <v>17.123141641337391</v>
      </c>
      <c r="AL94" s="41">
        <f t="shared" si="35"/>
        <v>926.629179331307</v>
      </c>
      <c r="AM94" s="35">
        <f t="shared" si="31"/>
        <v>54.115605578727973</v>
      </c>
    </row>
    <row r="95" spans="1:39">
      <c r="A95" s="1" t="s">
        <v>1730</v>
      </c>
      <c r="B95" s="1" t="s">
        <v>1729</v>
      </c>
      <c r="C95" s="3" t="s">
        <v>363</v>
      </c>
      <c r="D95" s="1" t="s">
        <v>105</v>
      </c>
      <c r="E95" s="1" t="s">
        <v>56</v>
      </c>
      <c r="F95" s="1">
        <v>73</v>
      </c>
      <c r="G95" s="1">
        <v>1641</v>
      </c>
      <c r="H95" s="1">
        <v>201</v>
      </c>
      <c r="I95" s="1">
        <v>384</v>
      </c>
      <c r="J95" s="27">
        <f t="shared" si="27"/>
        <v>183</v>
      </c>
      <c r="K95" s="1">
        <v>47</v>
      </c>
      <c r="L95" s="1">
        <v>101</v>
      </c>
      <c r="M95" s="1">
        <v>75</v>
      </c>
      <c r="N95" s="1">
        <v>96</v>
      </c>
      <c r="O95" s="27">
        <f t="shared" si="28"/>
        <v>21</v>
      </c>
      <c r="P95" s="1">
        <v>72</v>
      </c>
      <c r="Q95" s="1">
        <v>232</v>
      </c>
      <c r="R95" s="27">
        <f t="shared" si="29"/>
        <v>160</v>
      </c>
      <c r="S95" s="1">
        <v>286</v>
      </c>
      <c r="T95" s="1">
        <v>51</v>
      </c>
      <c r="U95" s="1">
        <v>83</v>
      </c>
      <c r="V95" s="1">
        <v>14</v>
      </c>
      <c r="W95" s="1">
        <v>131</v>
      </c>
      <c r="X95" s="1">
        <v>0</v>
      </c>
      <c r="Y95" s="1">
        <v>524</v>
      </c>
      <c r="Z95" s="1">
        <v>0</v>
      </c>
      <c r="AA95" s="1">
        <v>0</v>
      </c>
      <c r="AB95" s="1">
        <v>0</v>
      </c>
      <c r="AC95" s="1">
        <v>30</v>
      </c>
      <c r="AD95" s="1">
        <v>81</v>
      </c>
      <c r="AE95" s="40">
        <f>VLOOKUP(C95,'Salary (2017-2018)'!D170:G627,4,FALSE)</f>
        <v>3000000</v>
      </c>
      <c r="AH95" s="32">
        <f t="shared" si="32"/>
        <v>41603.692999999999</v>
      </c>
      <c r="AI95" s="32">
        <f t="shared" si="33"/>
        <v>14316.925999999999</v>
      </c>
      <c r="AJ95" s="32">
        <f t="shared" si="30"/>
        <v>27286.767</v>
      </c>
      <c r="AK95" s="43">
        <f t="shared" si="34"/>
        <v>16.628133455210239</v>
      </c>
      <c r="AL95" s="41">
        <f t="shared" si="35"/>
        <v>1828.1535648994516</v>
      </c>
      <c r="AM95" s="35">
        <f t="shared" si="31"/>
        <v>109.94340223596294</v>
      </c>
    </row>
    <row r="96" spans="1:39">
      <c r="A96" s="1" t="s">
        <v>1732</v>
      </c>
      <c r="B96" s="1" t="s">
        <v>1731</v>
      </c>
      <c r="C96" s="3" t="s">
        <v>343</v>
      </c>
      <c r="D96" s="1" t="s">
        <v>85</v>
      </c>
      <c r="E96" s="1" t="s">
        <v>47</v>
      </c>
      <c r="F96" s="1">
        <v>73</v>
      </c>
      <c r="G96" s="1">
        <v>1640</v>
      </c>
      <c r="H96" s="1">
        <v>382</v>
      </c>
      <c r="I96" s="1">
        <v>810</v>
      </c>
      <c r="J96" s="27">
        <f t="shared" si="27"/>
        <v>428</v>
      </c>
      <c r="K96" s="1">
        <v>80</v>
      </c>
      <c r="L96" s="1">
        <v>223</v>
      </c>
      <c r="M96" s="1">
        <v>120</v>
      </c>
      <c r="N96" s="1">
        <v>156</v>
      </c>
      <c r="O96" s="27">
        <f t="shared" si="28"/>
        <v>36</v>
      </c>
      <c r="P96" s="1">
        <v>158</v>
      </c>
      <c r="Q96" s="1">
        <v>497</v>
      </c>
      <c r="R96" s="27">
        <f t="shared" si="29"/>
        <v>339</v>
      </c>
      <c r="S96" s="1">
        <v>123</v>
      </c>
      <c r="T96" s="1">
        <v>48</v>
      </c>
      <c r="U96" s="1">
        <v>103</v>
      </c>
      <c r="V96" s="1">
        <v>23</v>
      </c>
      <c r="W96" s="1">
        <v>130</v>
      </c>
      <c r="X96" s="1">
        <v>0</v>
      </c>
      <c r="Y96" s="1">
        <v>964</v>
      </c>
      <c r="Z96" s="1">
        <v>3</v>
      </c>
      <c r="AA96" s="1">
        <v>0</v>
      </c>
      <c r="AB96" s="1">
        <v>0</v>
      </c>
      <c r="AC96" s="1">
        <v>4</v>
      </c>
      <c r="AD96" s="1">
        <v>-79</v>
      </c>
      <c r="AE96" s="40">
        <f>VLOOKUP(C96,'Salary (2017-2018)'!D171:G628,4,FALSE)</f>
        <v>2494346</v>
      </c>
      <c r="AH96" s="32">
        <f t="shared" si="32"/>
        <v>61510.969999999994</v>
      </c>
      <c r="AI96" s="32">
        <f t="shared" si="33"/>
        <v>25280.607</v>
      </c>
      <c r="AJ96" s="32">
        <f t="shared" si="30"/>
        <v>36230.362999999998</v>
      </c>
      <c r="AK96" s="43">
        <f t="shared" si="34"/>
        <v>22.09168475609756</v>
      </c>
      <c r="AL96" s="41">
        <f t="shared" si="35"/>
        <v>1520.9426829268293</v>
      </c>
      <c r="AM96" s="35">
        <f t="shared" si="31"/>
        <v>68.846839872954078</v>
      </c>
    </row>
    <row r="97" spans="1:39">
      <c r="A97" s="1" t="s">
        <v>1736</v>
      </c>
      <c r="B97" s="1" t="s">
        <v>1735</v>
      </c>
      <c r="C97" s="3" t="s">
        <v>164</v>
      </c>
      <c r="D97" s="1" t="s">
        <v>110</v>
      </c>
      <c r="E97" s="1" t="s">
        <v>56</v>
      </c>
      <c r="F97" s="1">
        <v>79</v>
      </c>
      <c r="G97" s="1">
        <v>1618</v>
      </c>
      <c r="H97" s="1">
        <v>232</v>
      </c>
      <c r="I97" s="1">
        <v>575</v>
      </c>
      <c r="J97" s="27">
        <f t="shared" si="27"/>
        <v>343</v>
      </c>
      <c r="K97" s="1">
        <v>183</v>
      </c>
      <c r="L97" s="1">
        <v>458</v>
      </c>
      <c r="M97" s="1">
        <v>56</v>
      </c>
      <c r="N97" s="1">
        <v>64</v>
      </c>
      <c r="O97" s="27">
        <f t="shared" si="28"/>
        <v>8</v>
      </c>
      <c r="P97" s="1">
        <v>12</v>
      </c>
      <c r="Q97" s="1">
        <v>127</v>
      </c>
      <c r="R97" s="27">
        <f t="shared" si="29"/>
        <v>115</v>
      </c>
      <c r="S97" s="1">
        <v>48</v>
      </c>
      <c r="T97" s="1">
        <v>26</v>
      </c>
      <c r="U97" s="1">
        <v>56</v>
      </c>
      <c r="V97" s="1">
        <v>5</v>
      </c>
      <c r="W97" s="1">
        <v>137</v>
      </c>
      <c r="X97" s="1">
        <v>0</v>
      </c>
      <c r="Y97" s="1">
        <v>703</v>
      </c>
      <c r="Z97" s="1">
        <v>1</v>
      </c>
      <c r="AA97" s="1">
        <v>0</v>
      </c>
      <c r="AB97" s="1">
        <v>0</v>
      </c>
      <c r="AC97" s="1">
        <v>15</v>
      </c>
      <c r="AD97" s="1">
        <v>-395</v>
      </c>
      <c r="AE97" s="40">
        <f>VLOOKUP(C97,'Salary (2017-2018)'!D174:G631,4,FALSE)</f>
        <v>3408520</v>
      </c>
      <c r="AH97" s="32">
        <f t="shared" si="32"/>
        <v>37449.323999999993</v>
      </c>
      <c r="AI97" s="32">
        <f t="shared" si="33"/>
        <v>18973.968000000001</v>
      </c>
      <c r="AJ97" s="32">
        <f t="shared" si="30"/>
        <v>18475.355999999992</v>
      </c>
      <c r="AK97" s="43">
        <f t="shared" si="34"/>
        <v>11.418637824474654</v>
      </c>
      <c r="AL97" s="41">
        <f t="shared" si="35"/>
        <v>2106.6254635352288</v>
      </c>
      <c r="AM97" s="35">
        <f t="shared" si="31"/>
        <v>184.49008506250175</v>
      </c>
    </row>
    <row r="98" spans="1:39">
      <c r="A98" s="1" t="s">
        <v>1743</v>
      </c>
      <c r="B98" s="1" t="s">
        <v>1742</v>
      </c>
      <c r="C98" s="3" t="s">
        <v>182</v>
      </c>
      <c r="D98" s="1" t="s">
        <v>130</v>
      </c>
      <c r="E98" s="1" t="s">
        <v>56</v>
      </c>
      <c r="F98" s="1">
        <v>52</v>
      </c>
      <c r="G98" s="1">
        <v>1609</v>
      </c>
      <c r="H98" s="1">
        <v>366</v>
      </c>
      <c r="I98" s="1">
        <v>809</v>
      </c>
      <c r="J98" s="27">
        <f t="shared" si="27"/>
        <v>443</v>
      </c>
      <c r="K98" s="1">
        <v>114</v>
      </c>
      <c r="L98" s="1">
        <v>286</v>
      </c>
      <c r="M98" s="1">
        <v>164</v>
      </c>
      <c r="N98" s="1">
        <v>209</v>
      </c>
      <c r="O98" s="27">
        <f t="shared" si="28"/>
        <v>45</v>
      </c>
      <c r="P98" s="1">
        <v>44</v>
      </c>
      <c r="Q98" s="1">
        <v>265</v>
      </c>
      <c r="R98" s="27">
        <f t="shared" si="29"/>
        <v>221</v>
      </c>
      <c r="S98" s="1">
        <v>269</v>
      </c>
      <c r="T98" s="1">
        <v>57</v>
      </c>
      <c r="U98" s="1">
        <v>117</v>
      </c>
      <c r="V98" s="1">
        <v>17</v>
      </c>
      <c r="W98" s="1">
        <v>96</v>
      </c>
      <c r="X98" s="1">
        <v>0</v>
      </c>
      <c r="Y98" s="1">
        <v>1010</v>
      </c>
      <c r="Z98" s="1">
        <v>4</v>
      </c>
      <c r="AA98" s="1">
        <v>0</v>
      </c>
      <c r="AB98" s="1">
        <v>0</v>
      </c>
      <c r="AC98" s="1">
        <v>32</v>
      </c>
      <c r="AD98" s="1">
        <v>27</v>
      </c>
      <c r="AE98" s="40">
        <f>VLOOKUP(C98,'Salary (2017-2018)'!D178:G635,4,FALSE)</f>
        <v>3290000</v>
      </c>
      <c r="AH98" s="32">
        <f t="shared" si="32"/>
        <v>63067.017000000007</v>
      </c>
      <c r="AI98" s="32">
        <f t="shared" si="33"/>
        <v>26219.917999999998</v>
      </c>
      <c r="AJ98" s="32">
        <f t="shared" si="30"/>
        <v>36847.099000000009</v>
      </c>
      <c r="AK98" s="43">
        <f t="shared" si="34"/>
        <v>22.90062088253574</v>
      </c>
      <c r="AL98" s="41">
        <f t="shared" si="35"/>
        <v>2044.7482908638906</v>
      </c>
      <c r="AM98" s="35">
        <f t="shared" si="31"/>
        <v>89.287897535705582</v>
      </c>
    </row>
    <row r="99" spans="1:39">
      <c r="A99" s="1" t="s">
        <v>1745</v>
      </c>
      <c r="B99" s="1" t="s">
        <v>1744</v>
      </c>
      <c r="C99" s="3" t="s">
        <v>95</v>
      </c>
      <c r="D99" s="1" t="s">
        <v>96</v>
      </c>
      <c r="E99" s="1" t="s">
        <v>86</v>
      </c>
      <c r="F99" s="1">
        <v>69</v>
      </c>
      <c r="G99" s="1">
        <v>1606</v>
      </c>
      <c r="H99" s="1">
        <v>303</v>
      </c>
      <c r="I99" s="1">
        <v>690</v>
      </c>
      <c r="J99" s="27">
        <f t="shared" si="27"/>
        <v>387</v>
      </c>
      <c r="K99" s="1">
        <v>115</v>
      </c>
      <c r="L99" s="1">
        <v>313</v>
      </c>
      <c r="M99" s="1">
        <v>80</v>
      </c>
      <c r="N99" s="1">
        <v>102</v>
      </c>
      <c r="O99" s="27">
        <f t="shared" si="28"/>
        <v>22</v>
      </c>
      <c r="P99" s="1">
        <v>16</v>
      </c>
      <c r="Q99" s="1">
        <v>202</v>
      </c>
      <c r="R99" s="27">
        <f t="shared" si="29"/>
        <v>186</v>
      </c>
      <c r="S99" s="1">
        <v>434</v>
      </c>
      <c r="T99" s="1">
        <v>35</v>
      </c>
      <c r="U99" s="1">
        <v>143</v>
      </c>
      <c r="V99" s="1">
        <v>3</v>
      </c>
      <c r="W99" s="1">
        <v>83</v>
      </c>
      <c r="X99" s="1">
        <v>0</v>
      </c>
      <c r="Y99" s="1">
        <v>801</v>
      </c>
      <c r="Z99" s="1">
        <v>4</v>
      </c>
      <c r="AA99" s="1">
        <v>0</v>
      </c>
      <c r="AB99" s="1">
        <v>0</v>
      </c>
      <c r="AC99" s="1">
        <v>11</v>
      </c>
      <c r="AD99" s="1">
        <v>21</v>
      </c>
      <c r="AE99" s="40">
        <f>VLOOKUP(C99,'Salary (2017-2018)'!D179:G636,4,FALSE)</f>
        <v>3903900</v>
      </c>
      <c r="AH99" s="32">
        <f t="shared" si="32"/>
        <v>56146.71</v>
      </c>
      <c r="AI99" s="32">
        <f t="shared" si="33"/>
        <v>24741.244999999999</v>
      </c>
      <c r="AJ99" s="32">
        <f t="shared" si="30"/>
        <v>31405.465</v>
      </c>
      <c r="AK99" s="43">
        <f t="shared" si="34"/>
        <v>19.55508405977584</v>
      </c>
      <c r="AL99" s="41">
        <f t="shared" si="35"/>
        <v>2430.821917808219</v>
      </c>
      <c r="AM99" s="35">
        <f t="shared" si="31"/>
        <v>124.30639062341538</v>
      </c>
    </row>
    <row r="100" spans="1:39">
      <c r="A100" s="1" t="s">
        <v>1754</v>
      </c>
      <c r="B100" s="1" t="s">
        <v>1753</v>
      </c>
      <c r="C100" s="3" t="s">
        <v>316</v>
      </c>
      <c r="D100" s="1" t="s">
        <v>73</v>
      </c>
      <c r="E100" s="1" t="s">
        <v>86</v>
      </c>
      <c r="F100" s="1">
        <v>74</v>
      </c>
      <c r="G100" s="1">
        <v>1533</v>
      </c>
      <c r="H100" s="1">
        <v>223</v>
      </c>
      <c r="I100" s="1">
        <v>531</v>
      </c>
      <c r="J100" s="27">
        <f t="shared" si="27"/>
        <v>308</v>
      </c>
      <c r="K100" s="1">
        <v>82</v>
      </c>
      <c r="L100" s="1">
        <v>218</v>
      </c>
      <c r="M100" s="1">
        <v>116</v>
      </c>
      <c r="N100" s="1">
        <v>138</v>
      </c>
      <c r="O100" s="27">
        <f t="shared" si="28"/>
        <v>22</v>
      </c>
      <c r="P100" s="1">
        <v>26</v>
      </c>
      <c r="Q100" s="1">
        <v>170</v>
      </c>
      <c r="R100" s="27">
        <f t="shared" si="29"/>
        <v>144</v>
      </c>
      <c r="S100" s="1">
        <v>150</v>
      </c>
      <c r="T100" s="1">
        <v>81</v>
      </c>
      <c r="U100" s="1">
        <v>90</v>
      </c>
      <c r="V100" s="1">
        <v>14</v>
      </c>
      <c r="W100" s="1">
        <v>84</v>
      </c>
      <c r="X100" s="1">
        <v>0</v>
      </c>
      <c r="Y100" s="1">
        <v>644</v>
      </c>
      <c r="Z100" s="1">
        <v>1</v>
      </c>
      <c r="AA100" s="1">
        <v>0</v>
      </c>
      <c r="AB100" s="1">
        <v>0</v>
      </c>
      <c r="AC100" s="1">
        <v>9</v>
      </c>
      <c r="AD100" s="1">
        <v>86</v>
      </c>
      <c r="AE100" s="40">
        <f>VLOOKUP(C100,'Salary (2017-2018)'!D190:G647,4,FALSE)</f>
        <v>2361360</v>
      </c>
      <c r="AH100" s="32">
        <f t="shared" si="32"/>
        <v>42088.639000000003</v>
      </c>
      <c r="AI100" s="32">
        <f t="shared" si="33"/>
        <v>18805.867999999999</v>
      </c>
      <c r="AJ100" s="32">
        <f t="shared" si="30"/>
        <v>23282.771000000004</v>
      </c>
      <c r="AK100" s="43">
        <f t="shared" si="34"/>
        <v>15.187717547292891</v>
      </c>
      <c r="AL100" s="41">
        <f t="shared" si="35"/>
        <v>1540.3522504892369</v>
      </c>
      <c r="AM100" s="35">
        <f t="shared" si="31"/>
        <v>101.42091763905593</v>
      </c>
    </row>
    <row r="101" spans="1:39">
      <c r="A101" s="1" t="s">
        <v>1756</v>
      </c>
      <c r="B101" s="1" t="s">
        <v>1755</v>
      </c>
      <c r="C101" s="3" t="s">
        <v>177</v>
      </c>
      <c r="D101" s="1" t="s">
        <v>85</v>
      </c>
      <c r="E101" s="1" t="s">
        <v>86</v>
      </c>
      <c r="F101" s="1">
        <v>52</v>
      </c>
      <c r="G101" s="1">
        <v>1525</v>
      </c>
      <c r="H101" s="1">
        <v>286</v>
      </c>
      <c r="I101" s="1">
        <v>666</v>
      </c>
      <c r="J101" s="27">
        <f t="shared" si="27"/>
        <v>380</v>
      </c>
      <c r="K101" s="1">
        <v>43</v>
      </c>
      <c r="L101" s="1">
        <v>134</v>
      </c>
      <c r="M101" s="1">
        <v>84</v>
      </c>
      <c r="N101" s="1">
        <v>114</v>
      </c>
      <c r="O101" s="27">
        <f t="shared" si="28"/>
        <v>30</v>
      </c>
      <c r="P101" s="1">
        <v>23</v>
      </c>
      <c r="Q101" s="1">
        <v>220</v>
      </c>
      <c r="R101" s="27">
        <f t="shared" si="29"/>
        <v>197</v>
      </c>
      <c r="S101" s="1">
        <v>310</v>
      </c>
      <c r="T101" s="1">
        <v>104</v>
      </c>
      <c r="U101" s="1">
        <v>151</v>
      </c>
      <c r="V101" s="1">
        <v>27</v>
      </c>
      <c r="W101" s="1">
        <v>174</v>
      </c>
      <c r="X101" s="1">
        <v>1</v>
      </c>
      <c r="Y101" s="1">
        <v>699</v>
      </c>
      <c r="Z101" s="1">
        <v>1</v>
      </c>
      <c r="AA101" s="1">
        <v>0</v>
      </c>
      <c r="AB101" s="1">
        <v>0</v>
      </c>
      <c r="AC101" s="1">
        <v>43</v>
      </c>
      <c r="AD101" s="1">
        <v>-274</v>
      </c>
      <c r="AE101" s="40">
        <f>VLOOKUP(C101,'Salary (2017-2018)'!D191:G648,4,FALSE)</f>
        <v>4221000</v>
      </c>
      <c r="AH101" s="32">
        <f t="shared" si="32"/>
        <v>51942.727999999996</v>
      </c>
      <c r="AI101" s="32">
        <f t="shared" si="33"/>
        <v>26621.652999999998</v>
      </c>
      <c r="AJ101" s="32">
        <f t="shared" si="30"/>
        <v>25321.074999999997</v>
      </c>
      <c r="AK101" s="43">
        <f t="shared" si="34"/>
        <v>16.603983606557374</v>
      </c>
      <c r="AL101" s="41">
        <f t="shared" si="35"/>
        <v>2767.8688524590166</v>
      </c>
      <c r="AM101" s="35">
        <f t="shared" si="31"/>
        <v>166.69908366844618</v>
      </c>
    </row>
    <row r="102" spans="1:39">
      <c r="A102" s="1" t="s">
        <v>1758</v>
      </c>
      <c r="B102" s="1" t="s">
        <v>1757</v>
      </c>
      <c r="C102" s="3" t="s">
        <v>148</v>
      </c>
      <c r="D102" s="1" t="s">
        <v>110</v>
      </c>
      <c r="E102" s="1" t="s">
        <v>47</v>
      </c>
      <c r="F102" s="1">
        <v>72</v>
      </c>
      <c r="G102" s="1">
        <v>1521</v>
      </c>
      <c r="H102" s="1">
        <v>202</v>
      </c>
      <c r="I102" s="1">
        <v>477</v>
      </c>
      <c r="J102" s="27">
        <f t="shared" si="27"/>
        <v>275</v>
      </c>
      <c r="K102" s="1">
        <v>56</v>
      </c>
      <c r="L102" s="1">
        <v>190</v>
      </c>
      <c r="M102" s="1">
        <v>96</v>
      </c>
      <c r="N102" s="1">
        <v>158</v>
      </c>
      <c r="O102" s="27">
        <f t="shared" si="28"/>
        <v>62</v>
      </c>
      <c r="P102" s="1">
        <v>76</v>
      </c>
      <c r="Q102" s="1">
        <v>396</v>
      </c>
      <c r="R102" s="27">
        <f t="shared" si="29"/>
        <v>320</v>
      </c>
      <c r="S102" s="1">
        <v>83</v>
      </c>
      <c r="T102" s="1">
        <v>52</v>
      </c>
      <c r="U102" s="1">
        <v>107</v>
      </c>
      <c r="V102" s="1">
        <v>70</v>
      </c>
      <c r="W102" s="1">
        <v>205</v>
      </c>
      <c r="X102" s="1">
        <v>6</v>
      </c>
      <c r="Y102" s="1">
        <v>556</v>
      </c>
      <c r="Z102" s="1">
        <v>9</v>
      </c>
      <c r="AA102" s="1">
        <v>0</v>
      </c>
      <c r="AB102" s="1">
        <v>0</v>
      </c>
      <c r="AC102" s="1">
        <v>49</v>
      </c>
      <c r="AD102" s="1">
        <v>-297</v>
      </c>
      <c r="AE102" s="40">
        <f>VLOOKUP(C102,'Salary (2017-2018)'!D192:G649,4,FALSE)</f>
        <v>3073800</v>
      </c>
      <c r="AH102" s="32">
        <f t="shared" si="32"/>
        <v>40858.146999999997</v>
      </c>
      <c r="AI102" s="32">
        <f t="shared" si="33"/>
        <v>21310.541000000001</v>
      </c>
      <c r="AJ102" s="32">
        <f t="shared" si="30"/>
        <v>19547.605999999996</v>
      </c>
      <c r="AK102" s="43">
        <f t="shared" si="34"/>
        <v>12.851811965811963</v>
      </c>
      <c r="AL102" s="41">
        <f t="shared" si="35"/>
        <v>2020.9072978303748</v>
      </c>
      <c r="AM102" s="35">
        <f t="shared" si="31"/>
        <v>157.24687718792779</v>
      </c>
    </row>
    <row r="103" spans="1:39">
      <c r="A103" s="1" t="s">
        <v>1760</v>
      </c>
      <c r="B103" s="1" t="s">
        <v>1759</v>
      </c>
      <c r="C103" s="3" t="s">
        <v>341</v>
      </c>
      <c r="D103" s="1" t="s">
        <v>84</v>
      </c>
      <c r="E103" s="1" t="s">
        <v>61</v>
      </c>
      <c r="F103" s="1">
        <v>82</v>
      </c>
      <c r="G103" s="1">
        <v>1521</v>
      </c>
      <c r="H103" s="1">
        <v>253</v>
      </c>
      <c r="I103" s="1">
        <v>384</v>
      </c>
      <c r="J103" s="27">
        <f t="shared" si="27"/>
        <v>131</v>
      </c>
      <c r="K103" s="1">
        <v>1</v>
      </c>
      <c r="L103" s="1">
        <v>2</v>
      </c>
      <c r="M103" s="1">
        <v>60</v>
      </c>
      <c r="N103" s="1">
        <v>101</v>
      </c>
      <c r="O103" s="27">
        <f t="shared" si="28"/>
        <v>41</v>
      </c>
      <c r="P103" s="1">
        <v>166</v>
      </c>
      <c r="Q103" s="1">
        <v>394</v>
      </c>
      <c r="R103" s="27">
        <f t="shared" si="29"/>
        <v>228</v>
      </c>
      <c r="S103" s="1">
        <v>57</v>
      </c>
      <c r="T103" s="1">
        <v>40</v>
      </c>
      <c r="U103" s="1">
        <v>85</v>
      </c>
      <c r="V103" s="1">
        <v>102</v>
      </c>
      <c r="W103" s="1">
        <v>212</v>
      </c>
      <c r="X103" s="1">
        <v>1</v>
      </c>
      <c r="Y103" s="1">
        <v>567</v>
      </c>
      <c r="Z103" s="1">
        <v>1</v>
      </c>
      <c r="AA103" s="1">
        <v>0</v>
      </c>
      <c r="AB103" s="1">
        <v>0</v>
      </c>
      <c r="AC103" s="1">
        <v>0</v>
      </c>
      <c r="AD103" s="1">
        <v>223</v>
      </c>
      <c r="AE103" s="40">
        <f>VLOOKUP(C103,'Salary (2017-2018)'!D193:G650,4,FALSE)</f>
        <v>2947320</v>
      </c>
      <c r="AH103" s="32">
        <f t="shared" si="32"/>
        <v>42586.272000000004</v>
      </c>
      <c r="AI103" s="32">
        <f t="shared" si="33"/>
        <v>14179.753999999997</v>
      </c>
      <c r="AJ103" s="32">
        <f t="shared" si="30"/>
        <v>28406.518000000007</v>
      </c>
      <c r="AK103" s="43">
        <f t="shared" si="34"/>
        <v>18.676211702827093</v>
      </c>
      <c r="AL103" s="41">
        <f t="shared" si="35"/>
        <v>1937.7514792899408</v>
      </c>
      <c r="AM103" s="35">
        <f t="shared" si="31"/>
        <v>103.75506072233136</v>
      </c>
    </row>
    <row r="104" spans="1:39">
      <c r="A104" s="1" t="s">
        <v>1573</v>
      </c>
      <c r="B104" s="1" t="s">
        <v>1654</v>
      </c>
      <c r="C104" s="3" t="s">
        <v>244</v>
      </c>
      <c r="D104" s="1" t="s">
        <v>119</v>
      </c>
      <c r="E104" s="1" t="s">
        <v>56</v>
      </c>
      <c r="F104" s="1">
        <v>68</v>
      </c>
      <c r="G104" s="1">
        <v>1507</v>
      </c>
      <c r="H104" s="1">
        <v>185</v>
      </c>
      <c r="I104" s="1">
        <v>418</v>
      </c>
      <c r="J104" s="27">
        <f t="shared" ref="J104:J119" si="36">I104-H104</f>
        <v>233</v>
      </c>
      <c r="K104" s="1">
        <v>57</v>
      </c>
      <c r="L104" s="1">
        <v>185</v>
      </c>
      <c r="M104" s="1">
        <v>26</v>
      </c>
      <c r="N104" s="1">
        <v>36</v>
      </c>
      <c r="O104" s="27">
        <f t="shared" ref="O104:O119" si="37">N104-M104</f>
        <v>10</v>
      </c>
      <c r="P104" s="1">
        <v>27</v>
      </c>
      <c r="Q104" s="1">
        <v>187</v>
      </c>
      <c r="R104" s="27">
        <f t="shared" ref="R104:R119" si="38">Q104-P104</f>
        <v>160</v>
      </c>
      <c r="S104" s="1">
        <v>74</v>
      </c>
      <c r="T104" s="1">
        <v>28</v>
      </c>
      <c r="U104" s="1">
        <v>40</v>
      </c>
      <c r="V104" s="1">
        <v>13</v>
      </c>
      <c r="W104" s="1">
        <v>81</v>
      </c>
      <c r="X104" s="1">
        <v>0</v>
      </c>
      <c r="Y104" s="1">
        <v>453</v>
      </c>
      <c r="Z104" s="1">
        <v>0</v>
      </c>
      <c r="AA104" s="1">
        <v>0</v>
      </c>
      <c r="AB104" s="1">
        <v>0</v>
      </c>
      <c r="AC104" s="1">
        <v>41</v>
      </c>
      <c r="AD104" s="1">
        <v>-238</v>
      </c>
      <c r="AE104" s="40">
        <f>VLOOKUP(C104,'Salary (2017-2018)'!D196:G653,4,FALSE)</f>
        <v>2365560</v>
      </c>
      <c r="AH104" s="32">
        <f t="shared" si="32"/>
        <v>28057.403000000002</v>
      </c>
      <c r="AI104" s="32">
        <f t="shared" si="33"/>
        <v>12879.153999999999</v>
      </c>
      <c r="AJ104" s="32">
        <f t="shared" ref="AJ104:AJ119" si="39">AH104-AI104</f>
        <v>15178.249000000003</v>
      </c>
      <c r="AK104" s="43">
        <f t="shared" si="34"/>
        <v>10.07183078964831</v>
      </c>
      <c r="AL104" s="41">
        <f t="shared" si="35"/>
        <v>1569.7146648971466</v>
      </c>
      <c r="AM104" s="35">
        <f t="shared" ref="AM104:AM119" si="40">AL104/AK104</f>
        <v>155.85196948607177</v>
      </c>
    </row>
    <row r="105" spans="1:39">
      <c r="A105" s="1" t="s">
        <v>1765</v>
      </c>
      <c r="B105" s="1" t="s">
        <v>1764</v>
      </c>
      <c r="C105" s="3" t="s">
        <v>83</v>
      </c>
      <c r="D105" s="1" t="s">
        <v>84</v>
      </c>
      <c r="E105" s="1" t="s">
        <v>59</v>
      </c>
      <c r="F105" s="1">
        <v>74</v>
      </c>
      <c r="G105" s="1">
        <v>1479</v>
      </c>
      <c r="H105" s="1">
        <v>163</v>
      </c>
      <c r="I105" s="1">
        <v>346</v>
      </c>
      <c r="J105" s="27">
        <f t="shared" si="36"/>
        <v>183</v>
      </c>
      <c r="K105" s="1">
        <v>73</v>
      </c>
      <c r="L105" s="1">
        <v>197</v>
      </c>
      <c r="M105" s="1">
        <v>39</v>
      </c>
      <c r="N105" s="1">
        <v>62</v>
      </c>
      <c r="O105" s="27">
        <f t="shared" si="37"/>
        <v>23</v>
      </c>
      <c r="P105" s="1">
        <v>44</v>
      </c>
      <c r="Q105" s="1">
        <v>184</v>
      </c>
      <c r="R105" s="27">
        <f t="shared" si="38"/>
        <v>140</v>
      </c>
      <c r="S105" s="1">
        <v>55</v>
      </c>
      <c r="T105" s="1">
        <v>52</v>
      </c>
      <c r="U105" s="1">
        <v>45</v>
      </c>
      <c r="V105" s="1">
        <v>14</v>
      </c>
      <c r="W105" s="1">
        <v>130</v>
      </c>
      <c r="X105" s="1">
        <v>0</v>
      </c>
      <c r="Y105" s="1">
        <v>438</v>
      </c>
      <c r="Z105" s="1">
        <v>0</v>
      </c>
      <c r="AA105" s="1">
        <v>0</v>
      </c>
      <c r="AB105" s="1">
        <v>0</v>
      </c>
      <c r="AC105" s="1">
        <v>62</v>
      </c>
      <c r="AD105" s="1">
        <v>291</v>
      </c>
      <c r="AE105" s="40">
        <f>VLOOKUP(C105,'Salary (2017-2018)'!D203:G660,4,FALSE)</f>
        <v>2034120</v>
      </c>
      <c r="AH105" s="32">
        <f t="shared" si="32"/>
        <v>28650.424999999996</v>
      </c>
      <c r="AI105" s="32">
        <f t="shared" si="33"/>
        <v>12291.848</v>
      </c>
      <c r="AJ105" s="32">
        <f t="shared" si="39"/>
        <v>16358.576999999996</v>
      </c>
      <c r="AK105" s="43">
        <f t="shared" si="34"/>
        <v>11.060565922920889</v>
      </c>
      <c r="AL105" s="41">
        <f t="shared" si="35"/>
        <v>1375.3346855983773</v>
      </c>
      <c r="AM105" s="35">
        <f t="shared" si="40"/>
        <v>124.34577897576304</v>
      </c>
    </row>
    <row r="106" spans="1:39">
      <c r="A106" s="1" t="s">
        <v>1767</v>
      </c>
      <c r="B106" s="1" t="s">
        <v>1766</v>
      </c>
      <c r="C106" s="3" t="s">
        <v>261</v>
      </c>
      <c r="D106" s="1" t="s">
        <v>133</v>
      </c>
      <c r="E106" s="1" t="s">
        <v>56</v>
      </c>
      <c r="F106" s="1">
        <v>73</v>
      </c>
      <c r="G106" s="1">
        <v>1466</v>
      </c>
      <c r="H106" s="1">
        <v>206</v>
      </c>
      <c r="I106" s="1">
        <v>465</v>
      </c>
      <c r="J106" s="27">
        <f t="shared" si="36"/>
        <v>259</v>
      </c>
      <c r="K106" s="1">
        <v>81</v>
      </c>
      <c r="L106" s="1">
        <v>195</v>
      </c>
      <c r="M106" s="1">
        <v>65</v>
      </c>
      <c r="N106" s="1">
        <v>76</v>
      </c>
      <c r="O106" s="27">
        <f t="shared" si="37"/>
        <v>11</v>
      </c>
      <c r="P106" s="1">
        <v>20</v>
      </c>
      <c r="Q106" s="1">
        <v>175</v>
      </c>
      <c r="R106" s="27">
        <f t="shared" si="38"/>
        <v>155</v>
      </c>
      <c r="S106" s="1">
        <v>124</v>
      </c>
      <c r="T106" s="1">
        <v>44</v>
      </c>
      <c r="U106" s="1">
        <v>69</v>
      </c>
      <c r="V106" s="1">
        <v>13</v>
      </c>
      <c r="W106" s="1">
        <v>86</v>
      </c>
      <c r="X106" s="1">
        <v>1</v>
      </c>
      <c r="Y106" s="1">
        <v>558</v>
      </c>
      <c r="Z106" s="1">
        <v>1</v>
      </c>
      <c r="AA106" s="1">
        <v>0</v>
      </c>
      <c r="AB106" s="1">
        <v>0</v>
      </c>
      <c r="AC106" s="1">
        <v>9</v>
      </c>
      <c r="AD106" s="1">
        <v>120</v>
      </c>
      <c r="AE106" s="40">
        <f>VLOOKUP(C106,'Salary (2017-2018)'!D205:G662,4,FALSE)</f>
        <v>3275280</v>
      </c>
      <c r="AH106" s="32">
        <f t="shared" si="32"/>
        <v>35178.972999999998</v>
      </c>
      <c r="AI106" s="32">
        <f t="shared" si="33"/>
        <v>15567.067999999999</v>
      </c>
      <c r="AJ106" s="32">
        <f t="shared" si="39"/>
        <v>19611.904999999999</v>
      </c>
      <c r="AK106" s="43">
        <f t="shared" si="34"/>
        <v>13.377834242837652</v>
      </c>
      <c r="AL106" s="41">
        <f t="shared" si="35"/>
        <v>2234.1609822646656</v>
      </c>
      <c r="AM106" s="35">
        <f t="shared" si="40"/>
        <v>167.00468414465601</v>
      </c>
    </row>
    <row r="107" spans="1:39">
      <c r="A107" s="1" t="s">
        <v>1499</v>
      </c>
      <c r="B107" s="1" t="s">
        <v>1769</v>
      </c>
      <c r="C107" s="3" t="s">
        <v>221</v>
      </c>
      <c r="D107" s="1" t="s">
        <v>94</v>
      </c>
      <c r="E107" s="1" t="s">
        <v>56</v>
      </c>
      <c r="F107" s="1">
        <v>63</v>
      </c>
      <c r="G107" s="1">
        <v>1460</v>
      </c>
      <c r="H107" s="1">
        <v>176</v>
      </c>
      <c r="I107" s="1">
        <v>375</v>
      </c>
      <c r="J107" s="27">
        <f t="shared" si="36"/>
        <v>199</v>
      </c>
      <c r="K107" s="1">
        <v>78</v>
      </c>
      <c r="L107" s="1">
        <v>197</v>
      </c>
      <c r="M107" s="1">
        <v>66</v>
      </c>
      <c r="N107" s="1">
        <v>94</v>
      </c>
      <c r="O107" s="27">
        <f t="shared" si="37"/>
        <v>28</v>
      </c>
      <c r="P107" s="1">
        <v>42</v>
      </c>
      <c r="Q107" s="1">
        <v>263</v>
      </c>
      <c r="R107" s="27">
        <f t="shared" si="38"/>
        <v>221</v>
      </c>
      <c r="S107" s="1">
        <v>80</v>
      </c>
      <c r="T107" s="1">
        <v>47</v>
      </c>
      <c r="U107" s="1">
        <v>47</v>
      </c>
      <c r="V107" s="1">
        <v>16</v>
      </c>
      <c r="W107" s="1">
        <v>107</v>
      </c>
      <c r="X107" s="1">
        <v>1</v>
      </c>
      <c r="Y107" s="1">
        <v>496</v>
      </c>
      <c r="Z107" s="1">
        <v>1</v>
      </c>
      <c r="AA107" s="1">
        <v>0</v>
      </c>
      <c r="AB107" s="1">
        <v>0</v>
      </c>
      <c r="AC107" s="1">
        <v>23</v>
      </c>
      <c r="AD107" s="1">
        <v>-80</v>
      </c>
      <c r="AE107" s="40">
        <f>VLOOKUP(C107,'Salary (2017-2018)'!D207:G664,4,FALSE)</f>
        <v>1394520</v>
      </c>
      <c r="AH107" s="32">
        <f t="shared" si="32"/>
        <v>33079.561999999998</v>
      </c>
      <c r="AI107" s="32">
        <f t="shared" si="33"/>
        <v>12732.134999999998</v>
      </c>
      <c r="AJ107" s="32">
        <f t="shared" si="39"/>
        <v>20347.427</v>
      </c>
      <c r="AK107" s="43">
        <f t="shared" si="34"/>
        <v>13.936593835616438</v>
      </c>
      <c r="AL107" s="41">
        <f t="shared" si="35"/>
        <v>955.15068493150682</v>
      </c>
      <c r="AM107" s="35">
        <f t="shared" si="40"/>
        <v>68.535446766807411</v>
      </c>
    </row>
    <row r="108" spans="1:39">
      <c r="A108" s="1" t="s">
        <v>1750</v>
      </c>
      <c r="B108" s="1" t="s">
        <v>1581</v>
      </c>
      <c r="C108" s="3" t="s">
        <v>68</v>
      </c>
      <c r="D108" s="1" t="s">
        <v>58</v>
      </c>
      <c r="E108" s="1" t="s">
        <v>61</v>
      </c>
      <c r="F108" s="1">
        <v>72</v>
      </c>
      <c r="G108" s="1">
        <v>1437</v>
      </c>
      <c r="H108" s="1">
        <v>234</v>
      </c>
      <c r="I108" s="1">
        <v>397</v>
      </c>
      <c r="J108" s="27">
        <f t="shared" si="36"/>
        <v>163</v>
      </c>
      <c r="K108" s="1">
        <v>5</v>
      </c>
      <c r="L108" s="1">
        <v>15</v>
      </c>
      <c r="M108" s="1">
        <v>114</v>
      </c>
      <c r="N108" s="1">
        <v>147</v>
      </c>
      <c r="O108" s="27">
        <f t="shared" si="37"/>
        <v>33</v>
      </c>
      <c r="P108" s="1">
        <v>143</v>
      </c>
      <c r="Q108" s="1">
        <v>386</v>
      </c>
      <c r="R108" s="27">
        <f t="shared" si="38"/>
        <v>243</v>
      </c>
      <c r="S108" s="1">
        <v>49</v>
      </c>
      <c r="T108" s="1">
        <v>28</v>
      </c>
      <c r="U108" s="1">
        <v>82</v>
      </c>
      <c r="V108" s="1">
        <v>88</v>
      </c>
      <c r="W108" s="1">
        <v>148</v>
      </c>
      <c r="X108" s="1">
        <v>1</v>
      </c>
      <c r="Y108" s="1">
        <v>587</v>
      </c>
      <c r="Z108" s="1">
        <v>1</v>
      </c>
      <c r="AA108" s="1">
        <v>0</v>
      </c>
      <c r="AB108" s="1">
        <v>0</v>
      </c>
      <c r="AC108" s="1">
        <v>31</v>
      </c>
      <c r="AD108" s="1">
        <v>-142</v>
      </c>
      <c r="AE108" s="40">
        <f>VLOOKUP(C108,'Salary (2017-2018)'!D211:G668,4,FALSE)</f>
        <v>2034120</v>
      </c>
      <c r="AH108" s="32">
        <f t="shared" si="32"/>
        <v>41537.034999999996</v>
      </c>
      <c r="AI108" s="32">
        <f t="shared" si="33"/>
        <v>14012.278999999999</v>
      </c>
      <c r="AJ108" s="32">
        <f t="shared" si="39"/>
        <v>27524.755999999998</v>
      </c>
      <c r="AK108" s="43">
        <f t="shared" si="34"/>
        <v>19.154318719554627</v>
      </c>
      <c r="AL108" s="41">
        <f t="shared" si="35"/>
        <v>1415.5323590814196</v>
      </c>
      <c r="AM108" s="35">
        <f t="shared" si="40"/>
        <v>73.901472550746675</v>
      </c>
    </row>
    <row r="109" spans="1:39">
      <c r="A109" s="1" t="s">
        <v>1774</v>
      </c>
      <c r="B109" s="1" t="s">
        <v>1773</v>
      </c>
      <c r="C109" s="3" t="s">
        <v>127</v>
      </c>
      <c r="D109" s="1" t="s">
        <v>81</v>
      </c>
      <c r="E109" s="1" t="s">
        <v>86</v>
      </c>
      <c r="F109" s="1">
        <v>48</v>
      </c>
      <c r="G109" s="1">
        <v>1437</v>
      </c>
      <c r="H109" s="1">
        <v>244</v>
      </c>
      <c r="I109" s="1">
        <v>503</v>
      </c>
      <c r="J109" s="27">
        <f t="shared" si="36"/>
        <v>259</v>
      </c>
      <c r="K109" s="1">
        <v>62</v>
      </c>
      <c r="L109" s="1">
        <v>161</v>
      </c>
      <c r="M109" s="1">
        <v>75</v>
      </c>
      <c r="N109" s="1">
        <v>85</v>
      </c>
      <c r="O109" s="27">
        <f t="shared" si="37"/>
        <v>10</v>
      </c>
      <c r="P109" s="1">
        <v>23</v>
      </c>
      <c r="Q109" s="1">
        <v>156</v>
      </c>
      <c r="R109" s="27">
        <f t="shared" si="38"/>
        <v>133</v>
      </c>
      <c r="S109" s="1">
        <v>152</v>
      </c>
      <c r="T109" s="1">
        <v>41</v>
      </c>
      <c r="U109" s="1">
        <v>66</v>
      </c>
      <c r="V109" s="1">
        <v>13</v>
      </c>
      <c r="W109" s="1">
        <v>128</v>
      </c>
      <c r="X109" s="1">
        <v>1</v>
      </c>
      <c r="Y109" s="1">
        <v>625</v>
      </c>
      <c r="Z109" s="1">
        <v>0</v>
      </c>
      <c r="AA109" s="1">
        <v>0</v>
      </c>
      <c r="AB109" s="1">
        <v>0</v>
      </c>
      <c r="AC109" s="1">
        <v>20</v>
      </c>
      <c r="AD109" s="1">
        <v>-62</v>
      </c>
      <c r="AE109" s="40">
        <f>VLOOKUP(C109,'Salary (2017-2018)'!D212:G669,4,FALSE)</f>
        <v>1544951</v>
      </c>
      <c r="AH109" s="32">
        <f t="shared" si="32"/>
        <v>38531.901000000005</v>
      </c>
      <c r="AI109" s="32">
        <f t="shared" si="33"/>
        <v>16106.593999999999</v>
      </c>
      <c r="AJ109" s="32">
        <f t="shared" si="39"/>
        <v>22425.307000000008</v>
      </c>
      <c r="AK109" s="43">
        <f t="shared" si="34"/>
        <v>15.605641614474607</v>
      </c>
      <c r="AL109" s="41">
        <f t="shared" si="35"/>
        <v>1075.1224773834376</v>
      </c>
      <c r="AM109" s="35">
        <f t="shared" si="40"/>
        <v>68.89319285573211</v>
      </c>
    </row>
    <row r="110" spans="1:39">
      <c r="A110" s="1" t="s">
        <v>1776</v>
      </c>
      <c r="B110" s="1" t="s">
        <v>1775</v>
      </c>
      <c r="C110" s="3" t="s">
        <v>416</v>
      </c>
      <c r="D110" s="1" t="s">
        <v>84</v>
      </c>
      <c r="E110" s="1" t="s">
        <v>86</v>
      </c>
      <c r="F110" s="1">
        <v>69</v>
      </c>
      <c r="G110" s="1">
        <v>1437</v>
      </c>
      <c r="H110" s="1">
        <v>201</v>
      </c>
      <c r="I110" s="1">
        <v>432</v>
      </c>
      <c r="J110" s="27">
        <f t="shared" si="36"/>
        <v>231</v>
      </c>
      <c r="K110" s="1">
        <v>56</v>
      </c>
      <c r="L110" s="1">
        <v>154</v>
      </c>
      <c r="M110" s="1">
        <v>99</v>
      </c>
      <c r="N110" s="1">
        <v>119</v>
      </c>
      <c r="O110" s="27">
        <f t="shared" si="37"/>
        <v>20</v>
      </c>
      <c r="P110" s="1">
        <v>45</v>
      </c>
      <c r="Q110" s="1">
        <v>197</v>
      </c>
      <c r="R110" s="27">
        <f t="shared" si="38"/>
        <v>152</v>
      </c>
      <c r="S110" s="1">
        <v>200</v>
      </c>
      <c r="T110" s="1">
        <v>72</v>
      </c>
      <c r="U110" s="1">
        <v>78</v>
      </c>
      <c r="V110" s="1">
        <v>33</v>
      </c>
      <c r="W110" s="1">
        <v>81</v>
      </c>
      <c r="X110" s="1">
        <v>0</v>
      </c>
      <c r="Y110" s="1">
        <v>557</v>
      </c>
      <c r="Z110" s="1">
        <v>1</v>
      </c>
      <c r="AA110" s="1">
        <v>0</v>
      </c>
      <c r="AB110" s="1">
        <v>0</v>
      </c>
      <c r="AC110" s="1">
        <v>4</v>
      </c>
      <c r="AD110" s="1">
        <v>236</v>
      </c>
      <c r="AE110" s="40">
        <f>VLOOKUP(C110,'Salary (2017-2018)'!D213:G670,4,FALSE)</f>
        <v>2536898</v>
      </c>
      <c r="AH110" s="32">
        <f t="shared" si="32"/>
        <v>40912.224999999999</v>
      </c>
      <c r="AI110" s="32">
        <f t="shared" si="33"/>
        <v>15049.77</v>
      </c>
      <c r="AJ110" s="32">
        <f t="shared" si="39"/>
        <v>25862.454999999998</v>
      </c>
      <c r="AK110" s="43">
        <f t="shared" si="34"/>
        <v>17.997533054975644</v>
      </c>
      <c r="AL110" s="41">
        <f t="shared" si="35"/>
        <v>1765.4126652748782</v>
      </c>
      <c r="AM110" s="35">
        <f t="shared" si="40"/>
        <v>98.091925147863961</v>
      </c>
    </row>
    <row r="111" spans="1:39">
      <c r="A111" s="1" t="s">
        <v>1725</v>
      </c>
      <c r="B111" s="1" t="s">
        <v>1778</v>
      </c>
      <c r="C111" s="3" t="s">
        <v>145</v>
      </c>
      <c r="D111" s="1" t="s">
        <v>130</v>
      </c>
      <c r="E111" s="1" t="s">
        <v>86</v>
      </c>
      <c r="F111" s="1">
        <v>66</v>
      </c>
      <c r="G111" s="1">
        <v>1424</v>
      </c>
      <c r="H111" s="1">
        <v>168</v>
      </c>
      <c r="I111" s="1">
        <v>443</v>
      </c>
      <c r="J111" s="27">
        <f t="shared" si="36"/>
        <v>275</v>
      </c>
      <c r="K111" s="1">
        <v>53</v>
      </c>
      <c r="L111" s="1">
        <v>191</v>
      </c>
      <c r="M111" s="1">
        <v>118</v>
      </c>
      <c r="N111" s="1">
        <v>138</v>
      </c>
      <c r="O111" s="27">
        <f t="shared" si="37"/>
        <v>20</v>
      </c>
      <c r="P111" s="1">
        <v>13</v>
      </c>
      <c r="Q111" s="1">
        <v>157</v>
      </c>
      <c r="R111" s="27">
        <f t="shared" si="38"/>
        <v>144</v>
      </c>
      <c r="S111" s="1">
        <v>197</v>
      </c>
      <c r="T111" s="1">
        <v>79</v>
      </c>
      <c r="U111" s="1">
        <v>117</v>
      </c>
      <c r="V111" s="1">
        <v>14</v>
      </c>
      <c r="W111" s="1">
        <v>179</v>
      </c>
      <c r="X111" s="1">
        <v>2</v>
      </c>
      <c r="Y111" s="1">
        <v>507</v>
      </c>
      <c r="Z111" s="1">
        <v>5</v>
      </c>
      <c r="AA111" s="1">
        <v>0</v>
      </c>
      <c r="AB111" s="1">
        <v>0</v>
      </c>
      <c r="AC111" s="1">
        <v>10</v>
      </c>
      <c r="AD111" s="1">
        <v>-60</v>
      </c>
      <c r="AE111" s="40">
        <f>VLOOKUP(C111,'Salary (2017-2018)'!D215:G672,4,FALSE)</f>
        <v>1471382</v>
      </c>
      <c r="AH111" s="32">
        <f t="shared" si="32"/>
        <v>36968.880999999994</v>
      </c>
      <c r="AI111" s="32">
        <f t="shared" si="33"/>
        <v>20559.165000000001</v>
      </c>
      <c r="AJ111" s="32">
        <f t="shared" si="39"/>
        <v>16409.715999999993</v>
      </c>
      <c r="AK111" s="43">
        <f t="shared" si="34"/>
        <v>11.523676966292129</v>
      </c>
      <c r="AL111" s="41">
        <f t="shared" si="35"/>
        <v>1033.2738764044943</v>
      </c>
      <c r="AM111" s="35">
        <f t="shared" si="40"/>
        <v>89.665293415193815</v>
      </c>
    </row>
    <row r="112" spans="1:39">
      <c r="A112" s="1" t="s">
        <v>1788</v>
      </c>
      <c r="B112" s="1" t="s">
        <v>1787</v>
      </c>
      <c r="C112" s="3" t="s">
        <v>284</v>
      </c>
      <c r="D112" s="1" t="s">
        <v>88</v>
      </c>
      <c r="E112" s="1" t="s">
        <v>47</v>
      </c>
      <c r="F112" s="1">
        <v>73</v>
      </c>
      <c r="G112" s="1">
        <v>1388</v>
      </c>
      <c r="H112" s="1">
        <v>270</v>
      </c>
      <c r="I112" s="1">
        <v>550</v>
      </c>
      <c r="J112" s="27">
        <f t="shared" si="36"/>
        <v>280</v>
      </c>
      <c r="K112" s="1">
        <v>83</v>
      </c>
      <c r="L112" s="1">
        <v>218</v>
      </c>
      <c r="M112" s="1">
        <v>101</v>
      </c>
      <c r="N112" s="1">
        <v>143</v>
      </c>
      <c r="O112" s="27">
        <f t="shared" si="37"/>
        <v>42</v>
      </c>
      <c r="P112" s="1">
        <v>55</v>
      </c>
      <c r="Q112" s="1">
        <v>346</v>
      </c>
      <c r="R112" s="27">
        <f t="shared" si="38"/>
        <v>291</v>
      </c>
      <c r="S112" s="1">
        <v>91</v>
      </c>
      <c r="T112" s="1">
        <v>30</v>
      </c>
      <c r="U112" s="1">
        <v>61</v>
      </c>
      <c r="V112" s="1">
        <v>34</v>
      </c>
      <c r="W112" s="1">
        <v>111</v>
      </c>
      <c r="X112" s="1">
        <v>1</v>
      </c>
      <c r="Y112" s="1">
        <v>724</v>
      </c>
      <c r="Z112" s="1">
        <v>1</v>
      </c>
      <c r="AA112" s="1">
        <v>0</v>
      </c>
      <c r="AB112" s="1">
        <v>0</v>
      </c>
      <c r="AC112" s="1">
        <v>2</v>
      </c>
      <c r="AD112" s="1">
        <v>9</v>
      </c>
      <c r="AE112" s="40">
        <f>VLOOKUP(C112,'Salary (2017-2018)'!D222:G679,4,FALSE)</f>
        <v>2441400</v>
      </c>
      <c r="AH112" s="32">
        <f t="shared" ref="AH112:AH121" si="41">(H112*$AG$2)+(T112*$AG$3)+(K112*$AG$4)+(M112*$AG$5)+(V112*$AG$6)+(P112*$AG$7)+(S112*$AG$8)+(R112*$AG$9)</f>
        <v>44763.040000000001</v>
      </c>
      <c r="AI112" s="32">
        <f t="shared" ref="AI112:AI121" si="42">(W112*$AG$11)+(O112*$AG$12)+(J112*$AG$13)+(U112*$AG$14)</f>
        <v>17011.053</v>
      </c>
      <c r="AJ112" s="32">
        <f t="shared" si="39"/>
        <v>27751.987000000001</v>
      </c>
      <c r="AK112" s="43">
        <f t="shared" ref="AK112:AK121" si="43">(1/G112)*AJ112</f>
        <v>19.994226945244957</v>
      </c>
      <c r="AL112" s="41">
        <f t="shared" ref="AL112:AL121" si="44">AE112/G112</f>
        <v>1758.9337175792507</v>
      </c>
      <c r="AM112" s="35">
        <f t="shared" si="40"/>
        <v>87.972079260486822</v>
      </c>
    </row>
    <row r="113" spans="1:39">
      <c r="A113" s="1" t="s">
        <v>1790</v>
      </c>
      <c r="B113" s="1" t="s">
        <v>1789</v>
      </c>
      <c r="C113" s="3" t="s">
        <v>62</v>
      </c>
      <c r="D113" s="1" t="s">
        <v>63</v>
      </c>
      <c r="E113" s="1" t="s">
        <v>47</v>
      </c>
      <c r="F113" s="1">
        <v>69</v>
      </c>
      <c r="G113" s="1">
        <v>1369</v>
      </c>
      <c r="H113" s="1">
        <v>174</v>
      </c>
      <c r="I113" s="1">
        <v>340</v>
      </c>
      <c r="J113" s="27">
        <f t="shared" si="36"/>
        <v>166</v>
      </c>
      <c r="K113" s="1">
        <v>0</v>
      </c>
      <c r="L113" s="1">
        <v>7</v>
      </c>
      <c r="M113" s="1">
        <v>129</v>
      </c>
      <c r="N113" s="1">
        <v>179</v>
      </c>
      <c r="O113" s="27">
        <f t="shared" si="37"/>
        <v>50</v>
      </c>
      <c r="P113" s="1">
        <v>119</v>
      </c>
      <c r="Q113" s="1">
        <v>382</v>
      </c>
      <c r="R113" s="27">
        <f t="shared" si="38"/>
        <v>263</v>
      </c>
      <c r="S113" s="1">
        <v>101</v>
      </c>
      <c r="T113" s="1">
        <v>32</v>
      </c>
      <c r="U113" s="1">
        <v>67</v>
      </c>
      <c r="V113" s="1">
        <v>42</v>
      </c>
      <c r="W113" s="1">
        <v>138</v>
      </c>
      <c r="X113" s="1">
        <v>0</v>
      </c>
      <c r="Y113" s="1">
        <v>477</v>
      </c>
      <c r="Z113" s="1">
        <v>2</v>
      </c>
      <c r="AA113" s="1">
        <v>0</v>
      </c>
      <c r="AB113" s="1">
        <v>0</v>
      </c>
      <c r="AC113" s="1">
        <v>19</v>
      </c>
      <c r="AD113" s="1">
        <v>-34</v>
      </c>
      <c r="AE113" s="40">
        <f>VLOOKUP(C113,'Salary (2017-2018)'!D225:G682,4,FALSE)</f>
        <v>2955840</v>
      </c>
      <c r="AH113" s="32">
        <f t="shared" si="41"/>
        <v>36395.957000000002</v>
      </c>
      <c r="AI113" s="32">
        <f t="shared" si="42"/>
        <v>13491.200999999999</v>
      </c>
      <c r="AJ113" s="32">
        <f t="shared" si="39"/>
        <v>22904.756000000001</v>
      </c>
      <c r="AK113" s="43">
        <f t="shared" si="43"/>
        <v>16.73101241782323</v>
      </c>
      <c r="AL113" s="41">
        <f t="shared" si="44"/>
        <v>2159.1234477720964</v>
      </c>
      <c r="AM113" s="35">
        <f t="shared" si="40"/>
        <v>129.04918087754351</v>
      </c>
    </row>
    <row r="114" spans="1:39">
      <c r="A114" s="1" t="s">
        <v>1805</v>
      </c>
      <c r="B114" s="1" t="s">
        <v>1804</v>
      </c>
      <c r="C114" s="3" t="s">
        <v>198</v>
      </c>
      <c r="D114" s="1" t="s">
        <v>67</v>
      </c>
      <c r="E114" s="1" t="s">
        <v>56</v>
      </c>
      <c r="F114" s="1">
        <v>65</v>
      </c>
      <c r="G114" s="1">
        <v>1295</v>
      </c>
      <c r="H114" s="1">
        <v>201</v>
      </c>
      <c r="I114" s="1">
        <v>463</v>
      </c>
      <c r="J114" s="27">
        <f t="shared" si="36"/>
        <v>262</v>
      </c>
      <c r="K114" s="1">
        <v>64</v>
      </c>
      <c r="L114" s="1">
        <v>192</v>
      </c>
      <c r="M114" s="1">
        <v>110</v>
      </c>
      <c r="N114" s="1">
        <v>131</v>
      </c>
      <c r="O114" s="27">
        <f t="shared" si="37"/>
        <v>21</v>
      </c>
      <c r="P114" s="1">
        <v>19</v>
      </c>
      <c r="Q114" s="1">
        <v>142</v>
      </c>
      <c r="R114" s="27">
        <f t="shared" si="38"/>
        <v>123</v>
      </c>
      <c r="S114" s="1">
        <v>163</v>
      </c>
      <c r="T114" s="1">
        <v>43</v>
      </c>
      <c r="U114" s="1">
        <v>105</v>
      </c>
      <c r="V114" s="1">
        <v>16</v>
      </c>
      <c r="W114" s="1">
        <v>126</v>
      </c>
      <c r="X114" s="1">
        <v>0</v>
      </c>
      <c r="Y114" s="1">
        <v>576</v>
      </c>
      <c r="Z114" s="1">
        <v>0</v>
      </c>
      <c r="AA114" s="1">
        <v>0</v>
      </c>
      <c r="AB114" s="1">
        <v>0</v>
      </c>
      <c r="AC114" s="1">
        <v>0</v>
      </c>
      <c r="AD114" s="1">
        <v>76</v>
      </c>
      <c r="AE114" s="40">
        <f>VLOOKUP(C114,'Salary (2017-2018)'!D235:G692,4,FALSE)</f>
        <v>2500000</v>
      </c>
      <c r="AH114" s="32">
        <f t="shared" si="41"/>
        <v>36883.841000000008</v>
      </c>
      <c r="AI114" s="32">
        <f t="shared" si="42"/>
        <v>18512.799999999996</v>
      </c>
      <c r="AJ114" s="32">
        <f t="shared" si="39"/>
        <v>18371.041000000012</v>
      </c>
      <c r="AK114" s="43">
        <f t="shared" si="43"/>
        <v>14.186132046332055</v>
      </c>
      <c r="AL114" s="41">
        <f t="shared" si="44"/>
        <v>1930.5019305019305</v>
      </c>
      <c r="AM114" s="35">
        <f t="shared" si="40"/>
        <v>136.08374179775649</v>
      </c>
    </row>
    <row r="115" spans="1:39">
      <c r="A115" s="1" t="s">
        <v>1811</v>
      </c>
      <c r="B115" s="1" t="s">
        <v>1810</v>
      </c>
      <c r="C115" s="3" t="s">
        <v>287</v>
      </c>
      <c r="D115" s="1" t="s">
        <v>81</v>
      </c>
      <c r="E115" s="1" t="s">
        <v>61</v>
      </c>
      <c r="F115" s="1">
        <v>74</v>
      </c>
      <c r="G115" s="1">
        <v>1236</v>
      </c>
      <c r="H115" s="1">
        <v>130</v>
      </c>
      <c r="I115" s="1">
        <v>316</v>
      </c>
      <c r="J115" s="27">
        <f t="shared" si="36"/>
        <v>186</v>
      </c>
      <c r="K115" s="1">
        <v>31</v>
      </c>
      <c r="L115" s="1">
        <v>104</v>
      </c>
      <c r="M115" s="1">
        <v>65</v>
      </c>
      <c r="N115" s="1">
        <v>93</v>
      </c>
      <c r="O115" s="27">
        <f t="shared" si="37"/>
        <v>28</v>
      </c>
      <c r="P115" s="1">
        <v>75</v>
      </c>
      <c r="Q115" s="1">
        <v>225</v>
      </c>
      <c r="R115" s="27">
        <f t="shared" si="38"/>
        <v>150</v>
      </c>
      <c r="S115" s="1">
        <v>46</v>
      </c>
      <c r="T115" s="1">
        <v>39</v>
      </c>
      <c r="U115" s="1">
        <v>44</v>
      </c>
      <c r="V115" s="1">
        <v>53</v>
      </c>
      <c r="W115" s="1">
        <v>162</v>
      </c>
      <c r="X115" s="1">
        <v>1</v>
      </c>
      <c r="Y115" s="1">
        <v>356</v>
      </c>
      <c r="Z115" s="1">
        <v>0</v>
      </c>
      <c r="AA115" s="1">
        <v>0</v>
      </c>
      <c r="AB115" s="1">
        <v>0</v>
      </c>
      <c r="AC115" s="1">
        <v>12</v>
      </c>
      <c r="AD115" s="1">
        <v>-162</v>
      </c>
      <c r="AE115" s="40">
        <f>VLOOKUP(C115,'Salary (2017-2018)'!D240:G697,4,FALSE)</f>
        <v>2799720</v>
      </c>
      <c r="AH115" s="32">
        <f t="shared" si="41"/>
        <v>26737.186999999998</v>
      </c>
      <c r="AI115" s="32">
        <f t="shared" si="42"/>
        <v>13005.543999999998</v>
      </c>
      <c r="AJ115" s="32">
        <f t="shared" si="39"/>
        <v>13731.643</v>
      </c>
      <c r="AK115" s="43">
        <f t="shared" si="43"/>
        <v>11.10974352750809</v>
      </c>
      <c r="AL115" s="41">
        <f t="shared" si="44"/>
        <v>2265.1456310679609</v>
      </c>
      <c r="AM115" s="35">
        <f t="shared" si="40"/>
        <v>203.88820187067199</v>
      </c>
    </row>
    <row r="116" spans="1:39">
      <c r="A116" s="1" t="s">
        <v>1518</v>
      </c>
      <c r="B116" s="1" t="s">
        <v>1620</v>
      </c>
      <c r="C116" s="3" t="s">
        <v>251</v>
      </c>
      <c r="D116" s="1" t="s">
        <v>78</v>
      </c>
      <c r="E116" s="1" t="s">
        <v>59</v>
      </c>
      <c r="F116" s="1">
        <v>55</v>
      </c>
      <c r="G116" s="1">
        <v>1202</v>
      </c>
      <c r="H116" s="1">
        <v>146</v>
      </c>
      <c r="I116" s="1">
        <v>360</v>
      </c>
      <c r="J116" s="27">
        <f t="shared" si="36"/>
        <v>214</v>
      </c>
      <c r="K116" s="1">
        <v>40</v>
      </c>
      <c r="L116" s="1">
        <v>145</v>
      </c>
      <c r="M116" s="1">
        <v>40</v>
      </c>
      <c r="N116" s="1">
        <v>45</v>
      </c>
      <c r="O116" s="27">
        <f t="shared" si="37"/>
        <v>5</v>
      </c>
      <c r="P116" s="1">
        <v>14</v>
      </c>
      <c r="Q116" s="1">
        <v>172</v>
      </c>
      <c r="R116" s="27">
        <f t="shared" si="38"/>
        <v>158</v>
      </c>
      <c r="S116" s="1">
        <v>83</v>
      </c>
      <c r="T116" s="1">
        <v>18</v>
      </c>
      <c r="U116" s="1">
        <v>49</v>
      </c>
      <c r="V116" s="1">
        <v>7</v>
      </c>
      <c r="W116" s="1">
        <v>67</v>
      </c>
      <c r="X116" s="1">
        <v>0</v>
      </c>
      <c r="Y116" s="1">
        <v>372</v>
      </c>
      <c r="Z116" s="1">
        <v>0</v>
      </c>
      <c r="AA116" s="1">
        <v>0</v>
      </c>
      <c r="AB116" s="1">
        <v>0</v>
      </c>
      <c r="AC116" s="1">
        <v>4</v>
      </c>
      <c r="AD116" s="1">
        <v>-82</v>
      </c>
      <c r="AE116" s="40">
        <f>VLOOKUP(C116,'Salary (2017-2018)'!D245:G702,4,FALSE)</f>
        <v>473835</v>
      </c>
      <c r="AH116" s="32">
        <f t="shared" si="41"/>
        <v>23481.972999999998</v>
      </c>
      <c r="AI116" s="32">
        <f t="shared" si="42"/>
        <v>12278.725999999999</v>
      </c>
      <c r="AJ116" s="32">
        <f t="shared" si="39"/>
        <v>11203.246999999999</v>
      </c>
      <c r="AK116" s="43">
        <f t="shared" si="43"/>
        <v>9.3205049916805329</v>
      </c>
      <c r="AL116" s="41">
        <f t="shared" si="44"/>
        <v>394.20549084858567</v>
      </c>
      <c r="AM116" s="35">
        <f t="shared" si="40"/>
        <v>42.294434818762809</v>
      </c>
    </row>
    <row r="117" spans="1:39">
      <c r="A117" s="1" t="s">
        <v>1817</v>
      </c>
      <c r="B117" s="1" t="s">
        <v>1816</v>
      </c>
      <c r="C117" s="3" t="s">
        <v>381</v>
      </c>
      <c r="D117" s="1" t="s">
        <v>103</v>
      </c>
      <c r="E117" s="1" t="s">
        <v>86</v>
      </c>
      <c r="F117" s="1">
        <v>66</v>
      </c>
      <c r="G117" s="1">
        <v>1166</v>
      </c>
      <c r="H117" s="1">
        <v>163</v>
      </c>
      <c r="I117" s="1">
        <v>390</v>
      </c>
      <c r="J117" s="27">
        <f t="shared" si="36"/>
        <v>227</v>
      </c>
      <c r="K117" s="1">
        <v>20</v>
      </c>
      <c r="L117" s="1">
        <v>80</v>
      </c>
      <c r="M117" s="1">
        <v>99</v>
      </c>
      <c r="N117" s="1">
        <v>141</v>
      </c>
      <c r="O117" s="27">
        <f t="shared" si="37"/>
        <v>42</v>
      </c>
      <c r="P117" s="1">
        <v>22</v>
      </c>
      <c r="Q117" s="1">
        <v>94</v>
      </c>
      <c r="R117" s="27">
        <f t="shared" si="38"/>
        <v>72</v>
      </c>
      <c r="S117" s="1">
        <v>206</v>
      </c>
      <c r="T117" s="1">
        <v>34</v>
      </c>
      <c r="U117" s="1">
        <v>85</v>
      </c>
      <c r="V117" s="1">
        <v>10</v>
      </c>
      <c r="W117" s="1">
        <v>116</v>
      </c>
      <c r="X117" s="1">
        <v>1</v>
      </c>
      <c r="Y117" s="1">
        <v>445</v>
      </c>
      <c r="Z117" s="1">
        <v>0</v>
      </c>
      <c r="AA117" s="1">
        <v>0</v>
      </c>
      <c r="AB117" s="1">
        <v>0</v>
      </c>
      <c r="AC117" s="1">
        <v>9</v>
      </c>
      <c r="AD117" s="1">
        <v>-37</v>
      </c>
      <c r="AE117" s="40">
        <f>VLOOKUP(C117,'Salary (2017-2018)'!D248:G705,4,FALSE)</f>
        <v>1544951</v>
      </c>
      <c r="AH117" s="32">
        <f t="shared" si="41"/>
        <v>30965.069</v>
      </c>
      <c r="AI117" s="32">
        <f t="shared" si="42"/>
        <v>16313.380999999998</v>
      </c>
      <c r="AJ117" s="32">
        <f t="shared" si="39"/>
        <v>14651.688000000002</v>
      </c>
      <c r="AK117" s="43">
        <f t="shared" si="43"/>
        <v>12.565770154373929</v>
      </c>
      <c r="AL117" s="41">
        <f t="shared" si="44"/>
        <v>1325.000857632933</v>
      </c>
      <c r="AM117" s="35">
        <f t="shared" si="40"/>
        <v>105.44525654654943</v>
      </c>
    </row>
    <row r="118" spans="1:39">
      <c r="A118" s="1" t="s">
        <v>1819</v>
      </c>
      <c r="B118" s="1" t="s">
        <v>1818</v>
      </c>
      <c r="C118" s="3" t="s">
        <v>328</v>
      </c>
      <c r="D118" s="1" t="s">
        <v>69</v>
      </c>
      <c r="E118" s="1" t="s">
        <v>47</v>
      </c>
      <c r="F118" s="1">
        <v>73</v>
      </c>
      <c r="G118" s="1">
        <v>1153</v>
      </c>
      <c r="H118" s="1">
        <v>65</v>
      </c>
      <c r="I118" s="1">
        <v>187</v>
      </c>
      <c r="J118" s="27">
        <f t="shared" si="36"/>
        <v>122</v>
      </c>
      <c r="K118" s="1">
        <v>40</v>
      </c>
      <c r="L118" s="1">
        <v>124</v>
      </c>
      <c r="M118" s="1">
        <v>25</v>
      </c>
      <c r="N118" s="1">
        <v>41</v>
      </c>
      <c r="O118" s="27">
        <f t="shared" si="37"/>
        <v>16</v>
      </c>
      <c r="P118" s="1">
        <v>37</v>
      </c>
      <c r="Q118" s="1">
        <v>161</v>
      </c>
      <c r="R118" s="27">
        <f t="shared" si="38"/>
        <v>124</v>
      </c>
      <c r="S118" s="1">
        <v>20</v>
      </c>
      <c r="T118" s="1">
        <v>21</v>
      </c>
      <c r="U118" s="1">
        <v>25</v>
      </c>
      <c r="V118" s="1">
        <v>4</v>
      </c>
      <c r="W118" s="1">
        <v>91</v>
      </c>
      <c r="X118" s="1">
        <v>1</v>
      </c>
      <c r="Y118" s="1">
        <v>195</v>
      </c>
      <c r="Z118" s="1">
        <v>0</v>
      </c>
      <c r="AA118" s="1">
        <v>0</v>
      </c>
      <c r="AB118" s="1">
        <v>0</v>
      </c>
      <c r="AC118" s="1">
        <v>0</v>
      </c>
      <c r="AD118" s="1">
        <v>-175</v>
      </c>
      <c r="AE118" s="40">
        <f>VLOOKUP(C118,'Salary (2017-2018)'!D252:G709,4,FALSE)</f>
        <v>1291892</v>
      </c>
      <c r="AH118" s="32">
        <f t="shared" si="41"/>
        <v>14081.390000000001</v>
      </c>
      <c r="AI118" s="32">
        <f t="shared" si="42"/>
        <v>8012.8949999999995</v>
      </c>
      <c r="AJ118" s="32">
        <f t="shared" si="39"/>
        <v>6068.4950000000017</v>
      </c>
      <c r="AK118" s="43">
        <f t="shared" si="43"/>
        <v>5.2632220294882925</v>
      </c>
      <c r="AL118" s="41">
        <f t="shared" si="44"/>
        <v>1120.4614050303555</v>
      </c>
      <c r="AM118" s="35">
        <f t="shared" si="40"/>
        <v>212.88507282283328</v>
      </c>
    </row>
    <row r="119" spans="1:39">
      <c r="A119" s="1" t="s">
        <v>1822</v>
      </c>
      <c r="B119" s="1" t="s">
        <v>1821</v>
      </c>
      <c r="C119" s="3" t="s">
        <v>326</v>
      </c>
      <c r="D119" s="1" t="s">
        <v>124</v>
      </c>
      <c r="E119" s="1" t="s">
        <v>59</v>
      </c>
      <c r="F119" s="1">
        <v>69</v>
      </c>
      <c r="G119" s="1">
        <v>1145</v>
      </c>
      <c r="H119" s="1">
        <v>120</v>
      </c>
      <c r="I119" s="1">
        <v>285</v>
      </c>
      <c r="J119" s="27">
        <f t="shared" si="36"/>
        <v>165</v>
      </c>
      <c r="K119" s="1">
        <v>42</v>
      </c>
      <c r="L119" s="1">
        <v>118</v>
      </c>
      <c r="M119" s="1">
        <v>61</v>
      </c>
      <c r="N119" s="1">
        <v>76</v>
      </c>
      <c r="O119" s="27">
        <f t="shared" si="37"/>
        <v>15</v>
      </c>
      <c r="P119" s="1">
        <v>25</v>
      </c>
      <c r="Q119" s="1">
        <v>236</v>
      </c>
      <c r="R119" s="27">
        <f t="shared" si="38"/>
        <v>211</v>
      </c>
      <c r="S119" s="1">
        <v>95</v>
      </c>
      <c r="T119" s="1">
        <v>36</v>
      </c>
      <c r="U119" s="1">
        <v>56</v>
      </c>
      <c r="V119" s="1">
        <v>16</v>
      </c>
      <c r="W119" s="1">
        <v>105</v>
      </c>
      <c r="X119" s="1">
        <v>0</v>
      </c>
      <c r="Y119" s="1">
        <v>343</v>
      </c>
      <c r="Z119" s="1">
        <v>0</v>
      </c>
      <c r="AA119" s="1">
        <v>0</v>
      </c>
      <c r="AB119" s="1">
        <v>0</v>
      </c>
      <c r="AC119" s="1">
        <v>4</v>
      </c>
      <c r="AD119" s="1">
        <v>195</v>
      </c>
      <c r="AE119" s="40">
        <f>VLOOKUP(C119,'Salary (2017-2018)'!D254:G711,4,FALSE)</f>
        <v>815615</v>
      </c>
      <c r="AH119" s="32">
        <f t="shared" si="41"/>
        <v>25285.112999999998</v>
      </c>
      <c r="AI119" s="32">
        <f t="shared" si="42"/>
        <v>11589.217000000001</v>
      </c>
      <c r="AJ119" s="32">
        <f t="shared" si="39"/>
        <v>13695.895999999997</v>
      </c>
      <c r="AK119" s="43">
        <f t="shared" si="43"/>
        <v>11.961481222707421</v>
      </c>
      <c r="AL119" s="41">
        <f t="shared" si="44"/>
        <v>712.32751091703062</v>
      </c>
      <c r="AM119" s="35">
        <f t="shared" si="40"/>
        <v>59.551781059085158</v>
      </c>
    </row>
    <row r="120" spans="1:39">
      <c r="A120" s="1" t="s">
        <v>1621</v>
      </c>
      <c r="B120" s="1" t="s">
        <v>1826</v>
      </c>
      <c r="C120" s="3" t="s">
        <v>420</v>
      </c>
      <c r="D120" s="1" t="s">
        <v>81</v>
      </c>
      <c r="E120" s="1" t="s">
        <v>61</v>
      </c>
      <c r="F120" s="1">
        <v>66</v>
      </c>
      <c r="G120" s="1">
        <v>1112</v>
      </c>
      <c r="H120" s="1">
        <v>187</v>
      </c>
      <c r="I120" s="1">
        <v>334</v>
      </c>
      <c r="J120" s="27">
        <f t="shared" ref="J120:J121" si="45">I120-H120</f>
        <v>147</v>
      </c>
      <c r="K120" s="1">
        <v>10</v>
      </c>
      <c r="L120" s="1">
        <v>28</v>
      </c>
      <c r="M120" s="1">
        <v>57</v>
      </c>
      <c r="N120" s="1">
        <v>79</v>
      </c>
      <c r="O120" s="27">
        <f t="shared" ref="O120:O121" si="46">N120-M120</f>
        <v>22</v>
      </c>
      <c r="P120" s="1">
        <v>109</v>
      </c>
      <c r="Q120" s="1">
        <v>304</v>
      </c>
      <c r="R120" s="27">
        <f t="shared" ref="R120:R121" si="47">Q120-P120</f>
        <v>195</v>
      </c>
      <c r="S120" s="1">
        <v>47</v>
      </c>
      <c r="T120" s="1">
        <v>15</v>
      </c>
      <c r="U120" s="1">
        <v>47</v>
      </c>
      <c r="V120" s="1">
        <v>35</v>
      </c>
      <c r="W120" s="1">
        <v>126</v>
      </c>
      <c r="X120" s="1">
        <v>0</v>
      </c>
      <c r="Y120" s="1">
        <v>441</v>
      </c>
      <c r="Z120" s="1">
        <v>0</v>
      </c>
      <c r="AA120" s="1">
        <v>0</v>
      </c>
      <c r="AB120" s="1">
        <v>0</v>
      </c>
      <c r="AC120" s="1">
        <v>34</v>
      </c>
      <c r="AD120" s="1">
        <v>26</v>
      </c>
      <c r="AE120" s="40">
        <f>VLOOKUP(C120,'Salary (2017-2018)'!D261:G718,4,FALSE)</f>
        <v>1933941</v>
      </c>
      <c r="AH120" s="32">
        <f t="shared" si="41"/>
        <v>30202.404000000002</v>
      </c>
      <c r="AI120" s="32">
        <f t="shared" si="42"/>
        <v>10900.014999999999</v>
      </c>
      <c r="AJ120" s="32">
        <f t="shared" ref="AJ120:AJ121" si="48">AH120-AI120</f>
        <v>19302.389000000003</v>
      </c>
      <c r="AK120" s="43">
        <f t="shared" si="43"/>
        <v>17.358263489208635</v>
      </c>
      <c r="AL120" s="41">
        <f t="shared" si="44"/>
        <v>1739.1555755395684</v>
      </c>
      <c r="AM120" s="35">
        <f t="shared" ref="AM120:AM121" si="49">AL120/AK120</f>
        <v>100.19179491201839</v>
      </c>
    </row>
    <row r="121" spans="1:39">
      <c r="A121" s="1" t="s">
        <v>1488</v>
      </c>
      <c r="B121" s="1" t="s">
        <v>1828</v>
      </c>
      <c r="C121" s="3" t="s">
        <v>111</v>
      </c>
      <c r="D121" s="1" t="s">
        <v>67</v>
      </c>
      <c r="E121" s="1" t="s">
        <v>59</v>
      </c>
      <c r="F121" s="1">
        <v>76</v>
      </c>
      <c r="G121" s="1">
        <v>1085</v>
      </c>
      <c r="H121" s="1">
        <v>161</v>
      </c>
      <c r="I121" s="1">
        <v>365</v>
      </c>
      <c r="J121" s="27">
        <f t="shared" si="45"/>
        <v>204</v>
      </c>
      <c r="K121" s="1">
        <v>94</v>
      </c>
      <c r="L121" s="1">
        <v>251</v>
      </c>
      <c r="M121" s="1">
        <v>40</v>
      </c>
      <c r="N121" s="1">
        <v>49</v>
      </c>
      <c r="O121" s="27">
        <f t="shared" si="46"/>
        <v>9</v>
      </c>
      <c r="P121" s="1">
        <v>18</v>
      </c>
      <c r="Q121" s="1">
        <v>153</v>
      </c>
      <c r="R121" s="27">
        <f t="shared" si="47"/>
        <v>135</v>
      </c>
      <c r="S121" s="1">
        <v>74</v>
      </c>
      <c r="T121" s="1">
        <v>27</v>
      </c>
      <c r="U121" s="1">
        <v>36</v>
      </c>
      <c r="V121" s="1">
        <v>29</v>
      </c>
      <c r="W121" s="1">
        <v>93</v>
      </c>
      <c r="X121" s="1">
        <v>0</v>
      </c>
      <c r="Y121" s="1">
        <v>456</v>
      </c>
      <c r="Z121" s="1">
        <v>0</v>
      </c>
      <c r="AA121" s="1">
        <v>0</v>
      </c>
      <c r="AB121" s="1">
        <v>0</v>
      </c>
      <c r="AC121" s="1">
        <v>10</v>
      </c>
      <c r="AD121" s="1">
        <v>90</v>
      </c>
      <c r="AE121" s="40">
        <f>VLOOKUP(C121,'Salary (2017-2018)'!D263:G720,4,FALSE)</f>
        <v>1312611</v>
      </c>
      <c r="AH121" s="32">
        <f t="shared" si="41"/>
        <v>28419.159999999996</v>
      </c>
      <c r="AI121" s="32">
        <f t="shared" si="42"/>
        <v>11713.052999999998</v>
      </c>
      <c r="AJ121" s="32">
        <f t="shared" si="48"/>
        <v>16706.106999999996</v>
      </c>
      <c r="AK121" s="43">
        <f t="shared" si="43"/>
        <v>15.397333640552992</v>
      </c>
      <c r="AL121" s="41">
        <f t="shared" si="44"/>
        <v>1209.7797235023043</v>
      </c>
      <c r="AM121" s="35">
        <f t="shared" si="49"/>
        <v>78.570728656293198</v>
      </c>
    </row>
  </sheetData>
  <autoFilter ref="AE1:AE122" xr:uid="{0D992508-4041-D440-903D-E7A2851C073A}"/>
  <sortState xmlns:xlrd2="http://schemas.microsoft.com/office/spreadsheetml/2017/richdata2" ref="C2:AD122">
    <sortCondition descending="1" ref="G2:G12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C7C4-A2A9-6D4E-A5B2-BB9F2AF0D918}">
  <dimension ref="A1:G459"/>
  <sheetViews>
    <sheetView workbookViewId="0">
      <selection activeCell="D16" sqref="D16"/>
    </sheetView>
  </sheetViews>
  <sheetFormatPr baseColWidth="10" defaultRowHeight="16"/>
  <cols>
    <col min="1" max="1" width="4.1640625" style="3" bestFit="1" customWidth="1"/>
    <col min="2" max="2" width="11.6640625" style="3" bestFit="1" customWidth="1"/>
    <col min="3" max="3" width="16.33203125" style="3" bestFit="1" customWidth="1"/>
    <col min="4" max="4" width="16.33203125" style="3" customWidth="1"/>
    <col min="5" max="5" width="7.6640625" style="3" bestFit="1" customWidth="1"/>
    <col min="6" max="6" width="22.1640625" style="3" bestFit="1" customWidth="1"/>
    <col min="7" max="7" width="11.83203125" style="3" bestFit="1" customWidth="1"/>
  </cols>
  <sheetData>
    <row r="1" spans="1:7">
      <c r="A1" s="5" t="s">
        <v>421</v>
      </c>
      <c r="B1" s="5" t="s">
        <v>430</v>
      </c>
      <c r="C1" s="5" t="s">
        <v>429</v>
      </c>
      <c r="D1" s="5" t="s">
        <v>30</v>
      </c>
      <c r="E1" s="5" t="s">
        <v>1149</v>
      </c>
      <c r="F1" s="5" t="s">
        <v>422</v>
      </c>
      <c r="G1" s="5" t="s">
        <v>423</v>
      </c>
    </row>
    <row r="2" spans="1:7">
      <c r="A2" s="3">
        <v>1</v>
      </c>
      <c r="B2" s="3" t="s">
        <v>431</v>
      </c>
      <c r="C2" s="3" t="s">
        <v>432</v>
      </c>
      <c r="D2" s="3" t="str">
        <f>CONCATENATE(C2,B2)</f>
        <v>Curry,Stephen</v>
      </c>
      <c r="E2" s="3" t="s">
        <v>86</v>
      </c>
      <c r="F2" s="3" t="s">
        <v>23</v>
      </c>
      <c r="G2" s="4">
        <v>37457154</v>
      </c>
    </row>
    <row r="3" spans="1:7">
      <c r="A3" s="3">
        <v>2</v>
      </c>
      <c r="B3" s="3" t="s">
        <v>433</v>
      </c>
      <c r="C3" s="3" t="s">
        <v>434</v>
      </c>
      <c r="D3" s="3" t="str">
        <f t="shared" ref="D3:D66" si="0">CONCATENATE(C3,B3)</f>
        <v>Griffin,Blake</v>
      </c>
      <c r="E3" s="3" t="s">
        <v>47</v>
      </c>
      <c r="F3" s="3" t="s">
        <v>424</v>
      </c>
      <c r="G3" s="4">
        <v>32088932</v>
      </c>
    </row>
    <row r="4" spans="1:7">
      <c r="A4" s="3">
        <v>3</v>
      </c>
      <c r="B4" s="3" t="s">
        <v>435</v>
      </c>
      <c r="C4" s="3" t="s">
        <v>436</v>
      </c>
      <c r="D4" s="3" t="str">
        <f t="shared" si="0"/>
        <v>Millsap,Paul</v>
      </c>
      <c r="E4" s="3" t="s">
        <v>47</v>
      </c>
      <c r="F4" s="3" t="s">
        <v>13</v>
      </c>
      <c r="G4" s="4">
        <v>31269231</v>
      </c>
    </row>
    <row r="5" spans="1:7">
      <c r="A5" s="3">
        <v>4</v>
      </c>
      <c r="B5" s="3" t="s">
        <v>437</v>
      </c>
      <c r="C5" s="3" t="s">
        <v>438</v>
      </c>
      <c r="D5" s="3" t="str">
        <f t="shared" si="0"/>
        <v>Lowry,Kyle</v>
      </c>
      <c r="E5" s="3" t="s">
        <v>86</v>
      </c>
      <c r="F5" s="3" t="s">
        <v>15</v>
      </c>
      <c r="G5" s="4">
        <v>31200000</v>
      </c>
    </row>
    <row r="6" spans="1:7">
      <c r="A6" s="3">
        <v>5</v>
      </c>
      <c r="B6" s="3" t="s">
        <v>439</v>
      </c>
      <c r="C6" s="3" t="s">
        <v>440</v>
      </c>
      <c r="D6" s="3" t="str">
        <f t="shared" si="0"/>
        <v>Hayward,Gordon</v>
      </c>
      <c r="E6" s="3" t="s">
        <v>59</v>
      </c>
      <c r="F6" s="3" t="s">
        <v>21</v>
      </c>
      <c r="G6" s="4">
        <v>29727900</v>
      </c>
    </row>
    <row r="7" spans="1:7">
      <c r="A7" s="3">
        <v>6</v>
      </c>
      <c r="B7" s="3" t="s">
        <v>441</v>
      </c>
      <c r="C7" s="3" t="s">
        <v>442</v>
      </c>
      <c r="D7" s="3" t="str">
        <f t="shared" si="0"/>
        <v>Conley,Mike</v>
      </c>
      <c r="E7" s="3" t="s">
        <v>86</v>
      </c>
      <c r="F7" s="3" t="s">
        <v>9</v>
      </c>
      <c r="G7" s="4">
        <v>28530608</v>
      </c>
    </row>
    <row r="8" spans="1:7">
      <c r="A8" s="3">
        <v>7</v>
      </c>
      <c r="B8" s="3" t="s">
        <v>443</v>
      </c>
      <c r="C8" s="3" t="s">
        <v>444</v>
      </c>
      <c r="D8" s="3" t="str">
        <f t="shared" si="0"/>
        <v>Westbrook,Russell</v>
      </c>
      <c r="E8" s="3" t="s">
        <v>86</v>
      </c>
      <c r="F8" s="3" t="s">
        <v>8</v>
      </c>
      <c r="G8" s="4">
        <v>28530608</v>
      </c>
    </row>
    <row r="9" spans="1:7">
      <c r="A9" s="3">
        <v>8</v>
      </c>
      <c r="B9" s="3" t="s">
        <v>445</v>
      </c>
      <c r="C9" s="3" t="s">
        <v>446</v>
      </c>
      <c r="D9" s="3" t="str">
        <f t="shared" si="0"/>
        <v>Harden,James</v>
      </c>
      <c r="E9" s="3" t="s">
        <v>86</v>
      </c>
      <c r="F9" s="3" t="s">
        <v>1</v>
      </c>
      <c r="G9" s="4">
        <v>28299399</v>
      </c>
    </row>
    <row r="10" spans="1:7">
      <c r="A10" s="3">
        <v>9</v>
      </c>
      <c r="B10" s="3" t="s">
        <v>447</v>
      </c>
      <c r="C10" s="3" t="s">
        <v>448</v>
      </c>
      <c r="D10" s="3" t="str">
        <f t="shared" si="0"/>
        <v>DeRozan,DeMar</v>
      </c>
      <c r="E10" s="3" t="s">
        <v>56</v>
      </c>
      <c r="F10" s="3" t="s">
        <v>15</v>
      </c>
      <c r="G10" s="4">
        <v>27739975</v>
      </c>
    </row>
    <row r="11" spans="1:7">
      <c r="A11" s="3">
        <v>10</v>
      </c>
      <c r="B11" s="3" t="s">
        <v>449</v>
      </c>
      <c r="C11" s="3" t="s">
        <v>450</v>
      </c>
      <c r="D11" s="3" t="str">
        <f t="shared" si="0"/>
        <v>Horford,Al</v>
      </c>
      <c r="E11" s="3" t="s">
        <v>61</v>
      </c>
      <c r="F11" s="3" t="s">
        <v>21</v>
      </c>
      <c r="G11" s="4">
        <v>27734406</v>
      </c>
    </row>
    <row r="12" spans="1:7">
      <c r="A12" s="3">
        <v>11</v>
      </c>
      <c r="B12" s="3" t="s">
        <v>451</v>
      </c>
      <c r="C12" s="3" t="s">
        <v>452</v>
      </c>
      <c r="D12" s="3" t="str">
        <f t="shared" si="0"/>
        <v>Anthony,Carmelo</v>
      </c>
      <c r="E12" s="3" t="s">
        <v>453</v>
      </c>
      <c r="F12" s="3" t="s">
        <v>8</v>
      </c>
      <c r="G12" s="4">
        <v>26243760</v>
      </c>
    </row>
    <row r="13" spans="1:7">
      <c r="A13" s="3">
        <v>12</v>
      </c>
      <c r="B13" s="3" t="s">
        <v>454</v>
      </c>
      <c r="C13" s="3" t="s">
        <v>455</v>
      </c>
      <c r="D13" s="3" t="str">
        <f t="shared" si="0"/>
        <v>Lillard,Damian</v>
      </c>
      <c r="E13" s="3" t="s">
        <v>86</v>
      </c>
      <c r="F13" s="3" t="s">
        <v>2</v>
      </c>
      <c r="G13" s="4">
        <v>26153057</v>
      </c>
    </row>
    <row r="14" spans="1:7">
      <c r="A14" s="3">
        <v>13</v>
      </c>
      <c r="B14" s="3" t="s">
        <v>456</v>
      </c>
      <c r="C14" s="3" t="s">
        <v>457</v>
      </c>
      <c r="D14" s="3" t="str">
        <f t="shared" si="0"/>
        <v>PorterOtto</v>
      </c>
      <c r="E14" s="3" t="s">
        <v>59</v>
      </c>
      <c r="F14" s="3" t="s">
        <v>7</v>
      </c>
      <c r="G14" s="4">
        <v>26011913</v>
      </c>
    </row>
    <row r="15" spans="1:7">
      <c r="A15" s="3">
        <v>14</v>
      </c>
      <c r="B15" s="3" t="s">
        <v>458</v>
      </c>
      <c r="C15" s="3" t="s">
        <v>459</v>
      </c>
      <c r="D15" s="3" t="str">
        <f t="shared" si="0"/>
        <v>Holiday,Jrue</v>
      </c>
      <c r="E15" s="3" t="s">
        <v>86</v>
      </c>
      <c r="F15" s="3" t="s">
        <v>10</v>
      </c>
      <c r="G15" s="4">
        <v>25686667</v>
      </c>
    </row>
    <row r="16" spans="1:7">
      <c r="A16" s="3">
        <v>15</v>
      </c>
      <c r="B16" s="3" t="s">
        <v>460</v>
      </c>
      <c r="C16" s="3" t="s">
        <v>461</v>
      </c>
      <c r="D16" s="3" t="str">
        <f t="shared" si="0"/>
        <v>Beal,Bradley</v>
      </c>
      <c r="E16" s="3" t="s">
        <v>56</v>
      </c>
      <c r="F16" s="3" t="s">
        <v>7</v>
      </c>
      <c r="G16" s="4">
        <v>25434263</v>
      </c>
    </row>
    <row r="17" spans="1:7">
      <c r="A17" s="3">
        <v>16</v>
      </c>
      <c r="B17" s="3" t="s">
        <v>462</v>
      </c>
      <c r="C17" s="3" t="s">
        <v>463</v>
      </c>
      <c r="D17" s="3" t="str">
        <f t="shared" si="0"/>
        <v>Drummond,Andre</v>
      </c>
      <c r="E17" s="3" t="s">
        <v>61</v>
      </c>
      <c r="F17" s="3" t="s">
        <v>20</v>
      </c>
      <c r="G17" s="4">
        <v>25434263</v>
      </c>
    </row>
    <row r="18" spans="1:7">
      <c r="A18" s="3">
        <v>17</v>
      </c>
      <c r="B18" s="3" t="s">
        <v>464</v>
      </c>
      <c r="C18" s="3" t="s">
        <v>465</v>
      </c>
      <c r="D18" s="3" t="str">
        <f t="shared" si="0"/>
        <v>Whiteside,Hassan</v>
      </c>
      <c r="E18" s="3" t="s">
        <v>61</v>
      </c>
      <c r="F18" s="3" t="s">
        <v>14</v>
      </c>
      <c r="G18" s="4">
        <v>25434262</v>
      </c>
    </row>
    <row r="19" spans="1:7">
      <c r="A19" s="3">
        <v>18</v>
      </c>
      <c r="B19" s="3" t="s">
        <v>466</v>
      </c>
      <c r="C19" s="3" t="s">
        <v>467</v>
      </c>
      <c r="D19" s="3" t="str">
        <f t="shared" si="0"/>
        <v>Embiid,Joel</v>
      </c>
      <c r="E19" s="3" t="s">
        <v>61</v>
      </c>
      <c r="F19" s="3" t="s">
        <v>4</v>
      </c>
      <c r="G19" s="4">
        <v>25250000</v>
      </c>
    </row>
    <row r="20" spans="1:7">
      <c r="A20" s="3">
        <v>19</v>
      </c>
      <c r="B20" s="3" t="s">
        <v>468</v>
      </c>
      <c r="C20" s="3" t="s">
        <v>469</v>
      </c>
      <c r="D20" s="3" t="str">
        <f t="shared" si="0"/>
        <v>Paul,Chris</v>
      </c>
      <c r="E20" s="3" t="s">
        <v>86</v>
      </c>
      <c r="F20" s="3" t="s">
        <v>1</v>
      </c>
      <c r="G20" s="4">
        <v>24599495</v>
      </c>
    </row>
    <row r="21" spans="1:7">
      <c r="A21" s="3">
        <v>20</v>
      </c>
      <c r="B21" s="3" t="s">
        <v>470</v>
      </c>
      <c r="C21" s="3" t="s">
        <v>471</v>
      </c>
      <c r="D21" s="3" t="str">
        <f t="shared" si="0"/>
        <v>Antetokounmpo,Giannis</v>
      </c>
      <c r="E21" s="3" t="s">
        <v>47</v>
      </c>
      <c r="F21" s="3" t="s">
        <v>5</v>
      </c>
      <c r="G21" s="4">
        <v>24157303</v>
      </c>
    </row>
    <row r="22" spans="1:7">
      <c r="A22" s="3">
        <v>21</v>
      </c>
      <c r="B22" s="3" t="s">
        <v>472</v>
      </c>
      <c r="C22" s="3" t="s">
        <v>473</v>
      </c>
      <c r="D22" s="3" t="str">
        <f t="shared" si="0"/>
        <v>Love,Kevin</v>
      </c>
      <c r="E22" s="3" t="s">
        <v>47</v>
      </c>
      <c r="F22" s="3" t="s">
        <v>17</v>
      </c>
      <c r="G22" s="4">
        <v>24119025</v>
      </c>
    </row>
    <row r="23" spans="1:7">
      <c r="A23" s="3">
        <v>22</v>
      </c>
      <c r="B23" s="3" t="s">
        <v>474</v>
      </c>
      <c r="C23" s="3" t="s">
        <v>475</v>
      </c>
      <c r="D23" s="3" t="str">
        <f t="shared" si="0"/>
        <v>Batum,Nicolas</v>
      </c>
      <c r="E23" s="3" t="s">
        <v>59</v>
      </c>
      <c r="F23" s="3" t="s">
        <v>25</v>
      </c>
      <c r="G23" s="4">
        <v>24000000</v>
      </c>
    </row>
    <row r="24" spans="1:7">
      <c r="A24" s="3">
        <v>23</v>
      </c>
      <c r="B24" s="3" t="s">
        <v>476</v>
      </c>
      <c r="C24" s="3" t="s">
        <v>477</v>
      </c>
      <c r="D24" s="3" t="str">
        <f t="shared" si="0"/>
        <v>McCollum,CJ</v>
      </c>
      <c r="E24" s="3" t="s">
        <v>56</v>
      </c>
      <c r="F24" s="3" t="s">
        <v>2</v>
      </c>
      <c r="G24" s="4">
        <v>23962573</v>
      </c>
    </row>
    <row r="25" spans="1:7">
      <c r="A25" s="3">
        <v>24</v>
      </c>
      <c r="B25" s="3" t="s">
        <v>478</v>
      </c>
      <c r="C25" s="3" t="s">
        <v>479</v>
      </c>
      <c r="D25" s="3" t="str">
        <f t="shared" si="0"/>
        <v>Howard,Dwight</v>
      </c>
      <c r="E25" s="3" t="s">
        <v>61</v>
      </c>
      <c r="F25" s="3" t="s">
        <v>25</v>
      </c>
      <c r="G25" s="4">
        <v>23819725</v>
      </c>
    </row>
    <row r="26" spans="1:7">
      <c r="A26" s="3">
        <v>25</v>
      </c>
      <c r="B26" s="3" t="s">
        <v>480</v>
      </c>
      <c r="C26" s="3" t="s">
        <v>481</v>
      </c>
      <c r="D26" s="3" t="str">
        <f t="shared" si="0"/>
        <v>Davis,Anthony</v>
      </c>
      <c r="E26" s="3" t="s">
        <v>47</v>
      </c>
      <c r="F26" s="3" t="s">
        <v>10</v>
      </c>
      <c r="G26" s="4">
        <v>23775506</v>
      </c>
    </row>
    <row r="27" spans="1:7">
      <c r="A27" s="3">
        <v>26</v>
      </c>
      <c r="B27" s="3" t="s">
        <v>482</v>
      </c>
      <c r="C27" s="3" t="s">
        <v>483</v>
      </c>
      <c r="D27" s="3" t="str">
        <f t="shared" si="0"/>
        <v>Parsons,Chandler</v>
      </c>
      <c r="E27" s="3" t="s">
        <v>59</v>
      </c>
      <c r="F27" s="3" t="s">
        <v>9</v>
      </c>
      <c r="G27" s="4">
        <v>23112004</v>
      </c>
    </row>
    <row r="28" spans="1:7">
      <c r="A28" s="3">
        <v>27</v>
      </c>
      <c r="B28" s="3" t="s">
        <v>484</v>
      </c>
      <c r="C28" s="3" t="s">
        <v>485</v>
      </c>
      <c r="D28" s="3" t="str">
        <f t="shared" si="0"/>
        <v>Barnes,Harrison</v>
      </c>
      <c r="E28" s="3" t="s">
        <v>59</v>
      </c>
      <c r="F28" s="3" t="s">
        <v>26</v>
      </c>
      <c r="G28" s="4">
        <v>23112004</v>
      </c>
    </row>
    <row r="29" spans="1:7">
      <c r="A29" s="3">
        <v>28</v>
      </c>
      <c r="B29" s="3" t="s">
        <v>486</v>
      </c>
      <c r="C29" s="3" t="s">
        <v>487</v>
      </c>
      <c r="D29" s="3" t="str">
        <f t="shared" si="0"/>
        <v>Lopez,Brook</v>
      </c>
      <c r="E29" s="3" t="s">
        <v>61</v>
      </c>
      <c r="F29" s="3" t="s">
        <v>16</v>
      </c>
      <c r="G29" s="4">
        <v>22642650</v>
      </c>
    </row>
    <row r="30" spans="1:7">
      <c r="A30" s="3">
        <v>29</v>
      </c>
      <c r="B30" s="3" t="s">
        <v>488</v>
      </c>
      <c r="C30" s="3" t="s">
        <v>489</v>
      </c>
      <c r="D30" s="3" t="str">
        <f t="shared" si="0"/>
        <v>Gasol,Marc</v>
      </c>
      <c r="E30" s="3" t="s">
        <v>61</v>
      </c>
      <c r="F30" s="3" t="s">
        <v>9</v>
      </c>
      <c r="G30" s="4">
        <v>22642350</v>
      </c>
    </row>
    <row r="31" spans="1:7">
      <c r="A31" s="3">
        <v>30</v>
      </c>
      <c r="B31" s="3" t="s">
        <v>490</v>
      </c>
      <c r="C31" s="3" t="s">
        <v>491</v>
      </c>
      <c r="D31" s="3" t="str">
        <f t="shared" si="0"/>
        <v>Jordan,DeAndre</v>
      </c>
      <c r="E31" s="3" t="s">
        <v>61</v>
      </c>
      <c r="F31" s="3" t="s">
        <v>424</v>
      </c>
      <c r="G31" s="4">
        <v>22642350</v>
      </c>
    </row>
    <row r="32" spans="1:7">
      <c r="A32" s="3">
        <v>31</v>
      </c>
      <c r="B32" s="3" t="s">
        <v>492</v>
      </c>
      <c r="C32" s="3" t="s">
        <v>493</v>
      </c>
      <c r="D32" s="3" t="str">
        <f t="shared" si="0"/>
        <v>Adams,Steven</v>
      </c>
      <c r="E32" s="3" t="s">
        <v>61</v>
      </c>
      <c r="F32" s="3" t="s">
        <v>8</v>
      </c>
      <c r="G32" s="4">
        <v>22471910</v>
      </c>
    </row>
    <row r="33" spans="1:7">
      <c r="A33" s="3">
        <v>32</v>
      </c>
      <c r="B33" s="3" t="s">
        <v>494</v>
      </c>
      <c r="C33" s="3" t="s">
        <v>495</v>
      </c>
      <c r="D33" s="3" t="str">
        <f t="shared" si="0"/>
        <v>Gobert,Rudy</v>
      </c>
      <c r="E33" s="3" t="s">
        <v>61</v>
      </c>
      <c r="F33" s="3" t="s">
        <v>3</v>
      </c>
      <c r="G33" s="4">
        <v>21924719</v>
      </c>
    </row>
    <row r="34" spans="1:7">
      <c r="A34" s="3">
        <v>33</v>
      </c>
      <c r="B34" s="3" t="s">
        <v>496</v>
      </c>
      <c r="C34" s="3" t="s">
        <v>497</v>
      </c>
      <c r="D34" s="3" t="str">
        <f t="shared" si="0"/>
        <v>Ibaka,Serge</v>
      </c>
      <c r="E34" s="3" t="s">
        <v>61</v>
      </c>
      <c r="F34" s="3" t="s">
        <v>15</v>
      </c>
      <c r="G34" s="4">
        <v>21666667</v>
      </c>
    </row>
    <row r="35" spans="1:7">
      <c r="A35" s="3">
        <v>34</v>
      </c>
      <c r="B35" s="3" t="s">
        <v>498</v>
      </c>
      <c r="C35" s="3" t="s">
        <v>499</v>
      </c>
      <c r="D35" s="3" t="str">
        <f t="shared" si="0"/>
        <v>Aldridge,LaMarcus</v>
      </c>
      <c r="E35" s="3" t="s">
        <v>61</v>
      </c>
      <c r="F35" s="3" t="s">
        <v>11</v>
      </c>
      <c r="G35" s="4">
        <v>21461010</v>
      </c>
    </row>
    <row r="36" spans="1:7">
      <c r="A36" s="3">
        <v>35</v>
      </c>
      <c r="B36" s="3" t="s">
        <v>500</v>
      </c>
      <c r="C36" s="3" t="s">
        <v>501</v>
      </c>
      <c r="D36" s="3" t="str">
        <f t="shared" si="0"/>
        <v>Oladipo,Victor</v>
      </c>
      <c r="E36" s="3" t="s">
        <v>56</v>
      </c>
      <c r="F36" s="3" t="s">
        <v>24</v>
      </c>
      <c r="G36" s="4">
        <v>21000000</v>
      </c>
    </row>
    <row r="37" spans="1:7">
      <c r="A37" s="3">
        <v>36</v>
      </c>
      <c r="B37" s="3" t="s">
        <v>502</v>
      </c>
      <c r="C37" s="3" t="s">
        <v>503</v>
      </c>
      <c r="D37" s="3" t="str">
        <f t="shared" si="0"/>
        <v>Gallinari,Danilo</v>
      </c>
      <c r="E37" s="3" t="s">
        <v>59</v>
      </c>
      <c r="F37" s="3" t="s">
        <v>424</v>
      </c>
      <c r="G37" s="4">
        <v>20559599</v>
      </c>
    </row>
    <row r="38" spans="1:7">
      <c r="A38" s="3">
        <v>37</v>
      </c>
      <c r="B38" s="3" t="s">
        <v>504</v>
      </c>
      <c r="C38" s="3" t="s">
        <v>505</v>
      </c>
      <c r="D38" s="3" t="str">
        <f t="shared" si="0"/>
        <v>Anderson,Ryan</v>
      </c>
      <c r="E38" s="3" t="s">
        <v>47</v>
      </c>
      <c r="F38" s="3" t="s">
        <v>1</v>
      </c>
      <c r="G38" s="4">
        <v>19578455</v>
      </c>
    </row>
    <row r="39" spans="1:7">
      <c r="A39" s="3">
        <v>38</v>
      </c>
      <c r="B39" s="3" t="s">
        <v>435</v>
      </c>
      <c r="C39" s="3" t="s">
        <v>506</v>
      </c>
      <c r="D39" s="3" t="str">
        <f t="shared" si="0"/>
        <v>George,Paul</v>
      </c>
      <c r="E39" s="3" t="s">
        <v>59</v>
      </c>
      <c r="F39" s="3" t="s">
        <v>8</v>
      </c>
      <c r="G39" s="4">
        <v>19508958</v>
      </c>
    </row>
    <row r="40" spans="1:7">
      <c r="A40" s="3">
        <v>39</v>
      </c>
      <c r="B40" s="3" t="s">
        <v>507</v>
      </c>
      <c r="C40" s="3" t="s">
        <v>508</v>
      </c>
      <c r="D40" s="3" t="str">
        <f t="shared" si="0"/>
        <v>Butler,Jimmy</v>
      </c>
      <c r="E40" s="3" t="s">
        <v>56</v>
      </c>
      <c r="F40" s="3" t="s">
        <v>12</v>
      </c>
      <c r="G40" s="4">
        <v>19301070</v>
      </c>
    </row>
    <row r="41" spans="1:7">
      <c r="A41" s="3">
        <v>40</v>
      </c>
      <c r="B41" s="3" t="s">
        <v>509</v>
      </c>
      <c r="C41" s="3" t="s">
        <v>510</v>
      </c>
      <c r="D41" s="3" t="str">
        <f t="shared" si="0"/>
        <v>Johnson,Tyler</v>
      </c>
      <c r="E41" s="3" t="s">
        <v>56</v>
      </c>
      <c r="F41" s="3" t="s">
        <v>14</v>
      </c>
      <c r="G41" s="4">
        <v>19245370</v>
      </c>
    </row>
    <row r="42" spans="1:7">
      <c r="A42" s="3">
        <v>41</v>
      </c>
      <c r="B42" s="3" t="s">
        <v>511</v>
      </c>
      <c r="C42" s="3" t="s">
        <v>512</v>
      </c>
      <c r="D42" s="3" t="str">
        <f t="shared" si="0"/>
        <v>Wall,John</v>
      </c>
      <c r="E42" s="3" t="s">
        <v>86</v>
      </c>
      <c r="F42" s="3" t="s">
        <v>7</v>
      </c>
      <c r="G42" s="4">
        <v>19169800</v>
      </c>
    </row>
    <row r="43" spans="1:7">
      <c r="A43" s="3">
        <v>42</v>
      </c>
      <c r="B43" s="3" t="s">
        <v>513</v>
      </c>
      <c r="C43" s="3" t="s">
        <v>514</v>
      </c>
      <c r="D43" s="3" t="str">
        <f t="shared" si="0"/>
        <v>Teague,Jeff</v>
      </c>
      <c r="E43" s="3" t="s">
        <v>86</v>
      </c>
      <c r="F43" s="3" t="s">
        <v>12</v>
      </c>
      <c r="G43" s="4">
        <v>19000000</v>
      </c>
    </row>
    <row r="44" spans="1:7">
      <c r="A44" s="3">
        <v>43</v>
      </c>
      <c r="B44" s="3" t="s">
        <v>515</v>
      </c>
      <c r="C44" s="3" t="s">
        <v>516</v>
      </c>
      <c r="D44" s="3" t="str">
        <f t="shared" si="0"/>
        <v>Hill,George</v>
      </c>
      <c r="E44" s="3" t="s">
        <v>86</v>
      </c>
      <c r="F44" s="3" t="s">
        <v>0</v>
      </c>
      <c r="G44" s="4">
        <v>19000000</v>
      </c>
    </row>
    <row r="45" spans="1:7">
      <c r="A45" s="3">
        <v>44</v>
      </c>
      <c r="B45" s="3" t="s">
        <v>517</v>
      </c>
      <c r="C45" s="3" t="s">
        <v>518</v>
      </c>
      <c r="D45" s="3" t="str">
        <f t="shared" si="0"/>
        <v>Leonard,Kawhi</v>
      </c>
      <c r="E45" s="3" t="s">
        <v>59</v>
      </c>
      <c r="F45" s="3" t="s">
        <v>11</v>
      </c>
      <c r="G45" s="4">
        <v>18868626</v>
      </c>
    </row>
    <row r="46" spans="1:7">
      <c r="A46" s="3">
        <v>45</v>
      </c>
      <c r="B46" s="3" t="s">
        <v>519</v>
      </c>
      <c r="C46" s="3" t="s">
        <v>520</v>
      </c>
      <c r="D46" s="3" t="str">
        <f t="shared" si="0"/>
        <v>Irving,Kyrie</v>
      </c>
      <c r="E46" s="3" t="s">
        <v>86</v>
      </c>
      <c r="F46" s="3" t="s">
        <v>21</v>
      </c>
      <c r="G46" s="4">
        <v>18868626</v>
      </c>
    </row>
    <row r="47" spans="1:7">
      <c r="A47" s="3">
        <v>46</v>
      </c>
      <c r="B47" s="3" t="s">
        <v>521</v>
      </c>
      <c r="C47" s="3" t="s">
        <v>522</v>
      </c>
      <c r="D47" s="3" t="str">
        <f t="shared" si="0"/>
        <v>Kanter,Enes</v>
      </c>
      <c r="E47" s="3" t="s">
        <v>61</v>
      </c>
      <c r="F47" s="3" t="s">
        <v>18</v>
      </c>
      <c r="G47" s="4">
        <v>18622514</v>
      </c>
    </row>
    <row r="48" spans="1:7">
      <c r="A48" s="3">
        <v>47</v>
      </c>
      <c r="B48" s="3" t="s">
        <v>523</v>
      </c>
      <c r="C48" s="3" t="s">
        <v>524</v>
      </c>
      <c r="D48" s="3" t="str">
        <f t="shared" si="0"/>
        <v>Noah,Joakim</v>
      </c>
      <c r="E48" s="3" t="s">
        <v>61</v>
      </c>
      <c r="F48" s="3" t="s">
        <v>18</v>
      </c>
      <c r="G48" s="4">
        <v>18530000</v>
      </c>
    </row>
    <row r="49" spans="1:7">
      <c r="A49" s="3">
        <v>48</v>
      </c>
      <c r="B49" s="3" t="s">
        <v>525</v>
      </c>
      <c r="C49" s="3" t="s">
        <v>526</v>
      </c>
      <c r="D49" s="3" t="str">
        <f t="shared" si="0"/>
        <v>Crabbe,Allen</v>
      </c>
      <c r="E49" s="3" t="s">
        <v>56</v>
      </c>
      <c r="F49" s="3" t="s">
        <v>22</v>
      </c>
      <c r="G49" s="4">
        <v>18500000</v>
      </c>
    </row>
    <row r="50" spans="1:7">
      <c r="A50" s="3">
        <v>49</v>
      </c>
      <c r="B50" s="3" t="s">
        <v>527</v>
      </c>
      <c r="C50" s="3" t="s">
        <v>528</v>
      </c>
      <c r="D50" s="3" t="str">
        <f t="shared" si="0"/>
        <v>Dragic,Goran</v>
      </c>
      <c r="E50" s="3" t="s">
        <v>86</v>
      </c>
      <c r="F50" s="3" t="s">
        <v>14</v>
      </c>
      <c r="G50" s="4">
        <v>18109175</v>
      </c>
    </row>
    <row r="51" spans="1:7">
      <c r="A51" s="3">
        <v>50</v>
      </c>
      <c r="B51" s="3" t="s">
        <v>529</v>
      </c>
      <c r="C51" s="3" t="s">
        <v>530</v>
      </c>
      <c r="D51" s="3" t="str">
        <f t="shared" si="0"/>
        <v>Bazemore,Kent</v>
      </c>
      <c r="E51" s="3" t="s">
        <v>56</v>
      </c>
      <c r="F51" s="3" t="s">
        <v>28</v>
      </c>
      <c r="G51" s="4">
        <v>18089887</v>
      </c>
    </row>
    <row r="52" spans="1:7">
      <c r="A52" s="3">
        <v>51</v>
      </c>
      <c r="B52" s="3" t="s">
        <v>531</v>
      </c>
      <c r="C52" s="3" t="s">
        <v>532</v>
      </c>
      <c r="D52" s="3" t="str">
        <f t="shared" si="0"/>
        <v>Cousins,DeMarcus</v>
      </c>
      <c r="E52" s="3" t="s">
        <v>61</v>
      </c>
      <c r="F52" s="3" t="s">
        <v>10</v>
      </c>
      <c r="G52" s="4">
        <v>18063850</v>
      </c>
    </row>
    <row r="53" spans="1:7">
      <c r="A53" s="3">
        <v>52</v>
      </c>
      <c r="B53" s="3" t="s">
        <v>533</v>
      </c>
      <c r="C53" s="3" t="s">
        <v>534</v>
      </c>
      <c r="D53" s="3" t="str">
        <f t="shared" si="0"/>
        <v>Matthews,Wesley</v>
      </c>
      <c r="E53" s="3" t="s">
        <v>56</v>
      </c>
      <c r="F53" s="3" t="s">
        <v>26</v>
      </c>
      <c r="G53" s="4">
        <v>17884176</v>
      </c>
    </row>
    <row r="54" spans="1:7">
      <c r="A54" s="3">
        <v>53</v>
      </c>
      <c r="B54" s="3" t="s">
        <v>535</v>
      </c>
      <c r="C54" s="3" t="s">
        <v>536</v>
      </c>
      <c r="D54" s="3" t="str">
        <f t="shared" si="0"/>
        <v>Thompson,Klay</v>
      </c>
      <c r="E54" s="3" t="s">
        <v>56</v>
      </c>
      <c r="F54" s="3" t="s">
        <v>23</v>
      </c>
      <c r="G54" s="4">
        <v>17826150</v>
      </c>
    </row>
    <row r="55" spans="1:7">
      <c r="A55" s="3">
        <v>54</v>
      </c>
      <c r="B55" s="3" t="s">
        <v>537</v>
      </c>
      <c r="C55" s="3" t="s">
        <v>538</v>
      </c>
      <c r="D55" s="3" t="str">
        <f t="shared" si="0"/>
        <v>Caldwell-Pope,Kentavious</v>
      </c>
      <c r="E55" s="3" t="s">
        <v>56</v>
      </c>
      <c r="F55" s="3" t="s">
        <v>16</v>
      </c>
      <c r="G55" s="4">
        <v>17745894</v>
      </c>
    </row>
    <row r="56" spans="1:7">
      <c r="A56" s="3">
        <v>55</v>
      </c>
      <c r="B56" s="3" t="s">
        <v>539</v>
      </c>
      <c r="C56" s="3" t="s">
        <v>540</v>
      </c>
      <c r="D56" s="3" t="str">
        <f t="shared" si="0"/>
        <v>Green,Draymond</v>
      </c>
      <c r="E56" s="3" t="s">
        <v>47</v>
      </c>
      <c r="F56" s="3" t="s">
        <v>23</v>
      </c>
      <c r="G56" s="4">
        <v>17469565</v>
      </c>
    </row>
    <row r="57" spans="1:7">
      <c r="A57" s="3">
        <v>56</v>
      </c>
      <c r="B57" s="3" t="s">
        <v>541</v>
      </c>
      <c r="C57" s="3" t="s">
        <v>536</v>
      </c>
      <c r="D57" s="3" t="str">
        <f t="shared" si="0"/>
        <v>Thompson,Tristan</v>
      </c>
      <c r="E57" s="3" t="s">
        <v>61</v>
      </c>
      <c r="F57" s="3" t="s">
        <v>17</v>
      </c>
      <c r="G57" s="4">
        <v>17469565</v>
      </c>
    </row>
    <row r="58" spans="1:7">
      <c r="A58" s="3">
        <v>57</v>
      </c>
      <c r="B58" s="3" t="s">
        <v>542</v>
      </c>
      <c r="C58" s="3" t="s">
        <v>543</v>
      </c>
      <c r="D58" s="3" t="str">
        <f t="shared" si="0"/>
        <v>HardawayTim</v>
      </c>
      <c r="E58" s="3" t="s">
        <v>544</v>
      </c>
      <c r="F58" s="3" t="s">
        <v>18</v>
      </c>
      <c r="G58" s="4">
        <v>17325000</v>
      </c>
    </row>
    <row r="59" spans="1:7">
      <c r="A59" s="3">
        <v>58</v>
      </c>
      <c r="B59" s="3" t="s">
        <v>545</v>
      </c>
      <c r="C59" s="3" t="s">
        <v>546</v>
      </c>
      <c r="D59" s="3" t="str">
        <f t="shared" si="0"/>
        <v>Deng,Luol</v>
      </c>
      <c r="E59" s="3" t="s">
        <v>59</v>
      </c>
      <c r="F59" s="3" t="s">
        <v>16</v>
      </c>
      <c r="G59" s="4">
        <v>17190000</v>
      </c>
    </row>
    <row r="60" spans="1:7">
      <c r="A60" s="3">
        <v>59</v>
      </c>
      <c r="B60" s="3" t="s">
        <v>547</v>
      </c>
      <c r="C60" s="3" t="s">
        <v>548</v>
      </c>
      <c r="D60" s="3" t="str">
        <f t="shared" si="0"/>
        <v>Turner,Evan</v>
      </c>
      <c r="E60" s="3" t="s">
        <v>56</v>
      </c>
      <c r="F60" s="3" t="s">
        <v>2</v>
      </c>
      <c r="G60" s="4">
        <v>17131148</v>
      </c>
    </row>
    <row r="61" spans="1:7">
      <c r="A61" s="3">
        <v>60</v>
      </c>
      <c r="B61" s="3" t="s">
        <v>549</v>
      </c>
      <c r="C61" s="3" t="s">
        <v>550</v>
      </c>
      <c r="D61" s="3" t="str">
        <f t="shared" si="0"/>
        <v>Jackson,Reggie</v>
      </c>
      <c r="E61" s="3" t="s">
        <v>86</v>
      </c>
      <c r="F61" s="3" t="s">
        <v>20</v>
      </c>
      <c r="G61" s="4">
        <v>17043478</v>
      </c>
    </row>
    <row r="62" spans="1:7">
      <c r="A62" s="3">
        <v>61</v>
      </c>
      <c r="B62" s="3" t="s">
        <v>551</v>
      </c>
      <c r="C62" s="3" t="s">
        <v>552</v>
      </c>
      <c r="D62" s="3" t="str">
        <f t="shared" si="0"/>
        <v>Biyombo,Bismack</v>
      </c>
      <c r="E62" s="3" t="s">
        <v>61</v>
      </c>
      <c r="F62" s="3" t="s">
        <v>6</v>
      </c>
      <c r="G62" s="4">
        <v>17000000</v>
      </c>
    </row>
    <row r="63" spans="1:7">
      <c r="A63" s="3">
        <v>62</v>
      </c>
      <c r="B63" s="3" t="s">
        <v>547</v>
      </c>
      <c r="C63" s="3" t="s">
        <v>553</v>
      </c>
      <c r="D63" s="3" t="str">
        <f t="shared" si="0"/>
        <v>Fournier,Evan</v>
      </c>
      <c r="E63" s="3" t="s">
        <v>56</v>
      </c>
      <c r="F63" s="3" t="s">
        <v>6</v>
      </c>
      <c r="G63" s="4">
        <v>17000000</v>
      </c>
    </row>
    <row r="64" spans="1:7">
      <c r="A64" s="3">
        <v>63</v>
      </c>
      <c r="B64" s="3" t="s">
        <v>554</v>
      </c>
      <c r="C64" s="3" t="s">
        <v>555</v>
      </c>
      <c r="D64" s="3" t="str">
        <f t="shared" si="0"/>
        <v>Valanciunas,Jonas</v>
      </c>
      <c r="E64" s="3" t="s">
        <v>61</v>
      </c>
      <c r="F64" s="3" t="s">
        <v>15</v>
      </c>
      <c r="G64" s="4">
        <v>16539326</v>
      </c>
    </row>
    <row r="65" spans="1:7">
      <c r="A65" s="3">
        <v>64</v>
      </c>
      <c r="B65" s="3" t="s">
        <v>556</v>
      </c>
      <c r="C65" s="3" t="s">
        <v>557</v>
      </c>
      <c r="D65" s="3" t="str">
        <f t="shared" si="0"/>
        <v>Harris,Tobias</v>
      </c>
      <c r="E65" s="3" t="s">
        <v>59</v>
      </c>
      <c r="F65" s="3" t="s">
        <v>424</v>
      </c>
      <c r="G65" s="4">
        <v>16000000</v>
      </c>
    </row>
    <row r="66" spans="1:7">
      <c r="A66" s="3">
        <v>65</v>
      </c>
      <c r="B66" s="3" t="s">
        <v>558</v>
      </c>
      <c r="C66" s="3" t="s">
        <v>489</v>
      </c>
      <c r="D66" s="3" t="str">
        <f t="shared" si="0"/>
        <v>Gasol,Pau</v>
      </c>
      <c r="E66" s="3" t="s">
        <v>61</v>
      </c>
      <c r="F66" s="3" t="s">
        <v>11</v>
      </c>
      <c r="G66" s="4">
        <v>16000000</v>
      </c>
    </row>
    <row r="67" spans="1:7">
      <c r="A67" s="3">
        <v>66</v>
      </c>
      <c r="B67" s="3" t="s">
        <v>559</v>
      </c>
      <c r="C67" s="3" t="s">
        <v>560</v>
      </c>
      <c r="D67" s="3" t="str">
        <f t="shared" ref="D67:D130" si="1">CONCATENATE(C67,B67)</f>
        <v>Mahinmi,Ian</v>
      </c>
      <c r="E67" s="3" t="s">
        <v>61</v>
      </c>
      <c r="F67" s="3" t="s">
        <v>7</v>
      </c>
      <c r="G67" s="4">
        <v>15944154</v>
      </c>
    </row>
    <row r="68" spans="1:7">
      <c r="A68" s="3">
        <v>67</v>
      </c>
      <c r="B68" s="3" t="s">
        <v>561</v>
      </c>
      <c r="C68" s="3" t="s">
        <v>562</v>
      </c>
      <c r="D68" s="3" t="str">
        <f t="shared" si="1"/>
        <v>Schroder,Dennis</v>
      </c>
      <c r="E68" s="3" t="s">
        <v>86</v>
      </c>
      <c r="F68" s="3" t="s">
        <v>28</v>
      </c>
      <c r="G68" s="4">
        <v>15500000</v>
      </c>
    </row>
    <row r="69" spans="1:7">
      <c r="A69" s="3">
        <v>68</v>
      </c>
      <c r="B69" s="3" t="s">
        <v>563</v>
      </c>
      <c r="C69" s="3" t="s">
        <v>564</v>
      </c>
      <c r="D69" s="3" t="str">
        <f t="shared" si="1"/>
        <v>Parker,Tony</v>
      </c>
      <c r="E69" s="3" t="s">
        <v>86</v>
      </c>
      <c r="F69" s="3" t="s">
        <v>11</v>
      </c>
      <c r="G69" s="4">
        <v>15453126</v>
      </c>
    </row>
    <row r="70" spans="1:7">
      <c r="A70" s="3">
        <v>69</v>
      </c>
      <c r="B70" s="3" t="s">
        <v>565</v>
      </c>
      <c r="C70" s="3" t="s">
        <v>566</v>
      </c>
      <c r="D70" s="3" t="str">
        <f t="shared" si="1"/>
        <v>Carroll,DeMarre</v>
      </c>
      <c r="E70" s="3" t="s">
        <v>59</v>
      </c>
      <c r="F70" s="3" t="s">
        <v>22</v>
      </c>
      <c r="G70" s="4">
        <v>15400000</v>
      </c>
    </row>
    <row r="71" spans="1:7">
      <c r="A71" s="3">
        <v>70</v>
      </c>
      <c r="B71" s="3" t="s">
        <v>567</v>
      </c>
      <c r="C71" s="3" t="s">
        <v>568</v>
      </c>
      <c r="D71" s="3" t="str">
        <f t="shared" si="1"/>
        <v>Bledsoe,Eric</v>
      </c>
      <c r="E71" s="3" t="s">
        <v>86</v>
      </c>
      <c r="F71" s="3" t="s">
        <v>27</v>
      </c>
      <c r="G71" s="4">
        <v>15000000</v>
      </c>
    </row>
    <row r="72" spans="1:7">
      <c r="A72" s="3">
        <v>71</v>
      </c>
      <c r="B72" s="3" t="s">
        <v>462</v>
      </c>
      <c r="C72" s="3" t="s">
        <v>569</v>
      </c>
      <c r="D72" s="3" t="str">
        <f t="shared" si="1"/>
        <v>Iguodala,Andre</v>
      </c>
      <c r="E72" s="3" t="s">
        <v>56</v>
      </c>
      <c r="F72" s="3" t="s">
        <v>23</v>
      </c>
      <c r="G72" s="4">
        <v>14814815</v>
      </c>
    </row>
    <row r="73" spans="1:7">
      <c r="A73" s="3">
        <v>72</v>
      </c>
      <c r="B73" s="3" t="s">
        <v>570</v>
      </c>
      <c r="C73" s="3" t="s">
        <v>571</v>
      </c>
      <c r="D73" s="3" t="str">
        <f t="shared" si="1"/>
        <v>Smith,JR</v>
      </c>
      <c r="E73" s="3" t="s">
        <v>56</v>
      </c>
      <c r="F73" s="3" t="s">
        <v>17</v>
      </c>
      <c r="G73" s="4">
        <v>14720000</v>
      </c>
    </row>
    <row r="74" spans="1:7">
      <c r="A74" s="3">
        <v>73</v>
      </c>
      <c r="B74" s="3" t="s">
        <v>445</v>
      </c>
      <c r="C74" s="3" t="s">
        <v>510</v>
      </c>
      <c r="D74" s="3" t="str">
        <f t="shared" si="1"/>
        <v>Johnson,James</v>
      </c>
      <c r="E74" s="3" t="s">
        <v>47</v>
      </c>
      <c r="F74" s="3" t="s">
        <v>14</v>
      </c>
      <c r="G74" s="4">
        <v>14651700</v>
      </c>
    </row>
    <row r="75" spans="1:7">
      <c r="A75" s="3">
        <v>74</v>
      </c>
      <c r="B75" s="3" t="s">
        <v>572</v>
      </c>
      <c r="C75" s="3" t="s">
        <v>487</v>
      </c>
      <c r="D75" s="3" t="str">
        <f t="shared" si="1"/>
        <v>Lopez,Robin</v>
      </c>
      <c r="E75" s="3" t="s">
        <v>61</v>
      </c>
      <c r="F75" s="3" t="s">
        <v>19</v>
      </c>
      <c r="G75" s="4">
        <v>14357750</v>
      </c>
    </row>
    <row r="76" spans="1:7">
      <c r="A76" s="3">
        <v>75</v>
      </c>
      <c r="B76" s="3" t="s">
        <v>573</v>
      </c>
      <c r="C76" s="3" t="s">
        <v>574</v>
      </c>
      <c r="D76" s="3" t="str">
        <f t="shared" si="1"/>
        <v>Rubio,Ricky</v>
      </c>
      <c r="E76" s="3" t="s">
        <v>86</v>
      </c>
      <c r="F76" s="3" t="s">
        <v>3</v>
      </c>
      <c r="G76" s="4">
        <v>14275000</v>
      </c>
    </row>
    <row r="77" spans="1:7">
      <c r="A77" s="3">
        <v>76</v>
      </c>
      <c r="B77" s="3" t="s">
        <v>575</v>
      </c>
      <c r="C77" s="3" t="s">
        <v>576</v>
      </c>
      <c r="D77" s="3" t="str">
        <f t="shared" si="1"/>
        <v>Ingles,Joe</v>
      </c>
      <c r="E77" s="3" t="s">
        <v>59</v>
      </c>
      <c r="F77" s="3" t="s">
        <v>3</v>
      </c>
      <c r="G77" s="4">
        <v>14136364</v>
      </c>
    </row>
    <row r="78" spans="1:7">
      <c r="A78" s="3">
        <v>77</v>
      </c>
      <c r="B78" s="3" t="s">
        <v>577</v>
      </c>
      <c r="C78" s="3" t="s">
        <v>578</v>
      </c>
      <c r="D78" s="3" t="str">
        <f t="shared" si="1"/>
        <v>Dieng,Gorgui</v>
      </c>
      <c r="E78" s="3" t="s">
        <v>61</v>
      </c>
      <c r="F78" s="3" t="s">
        <v>12</v>
      </c>
      <c r="G78" s="4">
        <v>14112360</v>
      </c>
    </row>
    <row r="79" spans="1:7">
      <c r="A79" s="3">
        <v>78</v>
      </c>
      <c r="B79" s="3" t="s">
        <v>579</v>
      </c>
      <c r="C79" s="3" t="s">
        <v>580</v>
      </c>
      <c r="D79" s="3" t="str">
        <f t="shared" si="1"/>
        <v>Williams,Marvin</v>
      </c>
      <c r="E79" s="3" t="s">
        <v>47</v>
      </c>
      <c r="F79" s="3" t="s">
        <v>25</v>
      </c>
      <c r="G79" s="4">
        <v>14087500</v>
      </c>
    </row>
    <row r="80" spans="1:7">
      <c r="A80" s="3">
        <v>79</v>
      </c>
      <c r="B80" s="3" t="s">
        <v>581</v>
      </c>
      <c r="C80" s="3" t="s">
        <v>582</v>
      </c>
      <c r="D80" s="3" t="str">
        <f t="shared" si="1"/>
        <v>Plumlee,Mason</v>
      </c>
      <c r="E80" s="3" t="s">
        <v>47</v>
      </c>
      <c r="F80" s="3" t="s">
        <v>13</v>
      </c>
      <c r="G80" s="4">
        <v>14041096</v>
      </c>
    </row>
    <row r="81" spans="1:7">
      <c r="A81" s="3">
        <v>80</v>
      </c>
      <c r="B81" s="3" t="s">
        <v>583</v>
      </c>
      <c r="C81" s="3" t="s">
        <v>584</v>
      </c>
      <c r="D81" s="3" t="str">
        <f t="shared" si="1"/>
        <v>Gibson,Taj</v>
      </c>
      <c r="E81" s="3" t="s">
        <v>47</v>
      </c>
      <c r="F81" s="3" t="s">
        <v>12</v>
      </c>
      <c r="G81" s="4">
        <v>14000000</v>
      </c>
    </row>
    <row r="82" spans="1:7">
      <c r="A82" s="3">
        <v>81</v>
      </c>
      <c r="B82" s="3" t="s">
        <v>585</v>
      </c>
      <c r="C82" s="3" t="s">
        <v>586</v>
      </c>
      <c r="D82" s="3" t="str">
        <f t="shared" si="1"/>
        <v>Young,Thaddeus</v>
      </c>
      <c r="E82" s="3" t="s">
        <v>47</v>
      </c>
      <c r="F82" s="3" t="s">
        <v>24</v>
      </c>
      <c r="G82" s="4">
        <v>13964045</v>
      </c>
    </row>
    <row r="83" spans="1:7">
      <c r="A83" s="3">
        <v>82</v>
      </c>
      <c r="B83" s="3" t="s">
        <v>587</v>
      </c>
      <c r="C83" s="3" t="s">
        <v>588</v>
      </c>
      <c r="D83" s="3" t="str">
        <f t="shared" si="1"/>
        <v>Knight,Brandon</v>
      </c>
      <c r="E83" s="3" t="s">
        <v>86</v>
      </c>
      <c r="F83" s="3" t="s">
        <v>17</v>
      </c>
      <c r="G83" s="4">
        <v>13618750</v>
      </c>
    </row>
    <row r="84" spans="1:7">
      <c r="A84" s="3">
        <v>83</v>
      </c>
      <c r="B84" s="3" t="s">
        <v>589</v>
      </c>
      <c r="C84" s="3" t="s">
        <v>590</v>
      </c>
      <c r="D84" s="3" t="str">
        <f t="shared" si="1"/>
        <v>Zeller,Cody</v>
      </c>
      <c r="E84" s="3" t="s">
        <v>61</v>
      </c>
      <c r="F84" s="3" t="s">
        <v>25</v>
      </c>
      <c r="G84" s="4">
        <v>13528090</v>
      </c>
    </row>
    <row r="85" spans="1:7">
      <c r="A85" s="3">
        <v>84</v>
      </c>
      <c r="B85" s="3" t="s">
        <v>591</v>
      </c>
      <c r="C85" s="3" t="s">
        <v>592</v>
      </c>
      <c r="D85" s="3" t="str">
        <f t="shared" si="1"/>
        <v>Kidd-Gilchrist,Michael</v>
      </c>
      <c r="E85" s="3" t="s">
        <v>59</v>
      </c>
      <c r="F85" s="3" t="s">
        <v>25</v>
      </c>
      <c r="G85" s="4">
        <v>13000000</v>
      </c>
    </row>
    <row r="86" spans="1:7">
      <c r="A86" s="3">
        <v>85</v>
      </c>
      <c r="B86" s="3" t="s">
        <v>593</v>
      </c>
      <c r="C86" s="3" t="s">
        <v>594</v>
      </c>
      <c r="D86" s="3" t="str">
        <f t="shared" si="1"/>
        <v>Chandler,Tyson</v>
      </c>
      <c r="E86" s="3" t="s">
        <v>61</v>
      </c>
      <c r="F86" s="3" t="s">
        <v>27</v>
      </c>
      <c r="G86" s="4">
        <v>13000000</v>
      </c>
    </row>
    <row r="87" spans="1:7">
      <c r="A87" s="3">
        <v>86</v>
      </c>
      <c r="B87" s="3" t="s">
        <v>567</v>
      </c>
      <c r="C87" s="3" t="s">
        <v>595</v>
      </c>
      <c r="D87" s="3" t="str">
        <f t="shared" si="1"/>
        <v>Gordon,Eric</v>
      </c>
      <c r="E87" s="3" t="s">
        <v>56</v>
      </c>
      <c r="F87" s="3" t="s">
        <v>1</v>
      </c>
      <c r="G87" s="4">
        <v>12943020</v>
      </c>
    </row>
    <row r="88" spans="1:7">
      <c r="A88" s="3">
        <v>87</v>
      </c>
      <c r="B88" s="3" t="s">
        <v>596</v>
      </c>
      <c r="C88" s="3" t="s">
        <v>597</v>
      </c>
      <c r="D88" s="3" t="str">
        <f t="shared" si="1"/>
        <v>Faried,Kenneth</v>
      </c>
      <c r="E88" s="3" t="s">
        <v>47</v>
      </c>
      <c r="F88" s="3" t="s">
        <v>13</v>
      </c>
      <c r="G88" s="4">
        <v>12921348</v>
      </c>
    </row>
    <row r="89" spans="1:7">
      <c r="A89" s="3">
        <v>88</v>
      </c>
      <c r="B89" s="3" t="s">
        <v>598</v>
      </c>
      <c r="C89" s="3" t="s">
        <v>599</v>
      </c>
      <c r="D89" s="3" t="str">
        <f t="shared" si="1"/>
        <v>Gortat,Marcin</v>
      </c>
      <c r="E89" s="3" t="s">
        <v>61</v>
      </c>
      <c r="F89" s="3" t="s">
        <v>7</v>
      </c>
      <c r="G89" s="4">
        <v>12782609</v>
      </c>
    </row>
    <row r="90" spans="1:7">
      <c r="A90" s="3">
        <v>89</v>
      </c>
      <c r="B90" s="3" t="s">
        <v>600</v>
      </c>
      <c r="C90" s="3" t="s">
        <v>601</v>
      </c>
      <c r="D90" s="3" t="str">
        <f t="shared" si="1"/>
        <v>Vucevic,Nikola</v>
      </c>
      <c r="E90" s="3" t="s">
        <v>61</v>
      </c>
      <c r="F90" s="3" t="s">
        <v>6</v>
      </c>
      <c r="G90" s="4">
        <v>12750000</v>
      </c>
    </row>
    <row r="91" spans="1:7">
      <c r="A91" s="3">
        <v>90</v>
      </c>
      <c r="B91" s="3" t="s">
        <v>602</v>
      </c>
      <c r="C91" s="3" t="s">
        <v>603</v>
      </c>
      <c r="D91" s="3" t="str">
        <f t="shared" si="1"/>
        <v>Rivers,Austin</v>
      </c>
      <c r="E91" s="3" t="s">
        <v>86</v>
      </c>
      <c r="F91" s="3" t="s">
        <v>424</v>
      </c>
      <c r="G91" s="4">
        <v>12650000</v>
      </c>
    </row>
    <row r="92" spans="1:7">
      <c r="A92" s="3">
        <v>91</v>
      </c>
      <c r="B92" s="3" t="s">
        <v>604</v>
      </c>
      <c r="C92" s="3" t="s">
        <v>605</v>
      </c>
      <c r="D92" s="3" t="str">
        <f t="shared" si="1"/>
        <v>Olynyk,Kelly</v>
      </c>
      <c r="E92" s="3" t="s">
        <v>47</v>
      </c>
      <c r="F92" s="3" t="s">
        <v>14</v>
      </c>
      <c r="G92" s="4">
        <v>12537527</v>
      </c>
    </row>
    <row r="93" spans="1:7">
      <c r="A93" s="3">
        <v>92</v>
      </c>
      <c r="B93" s="3" t="s">
        <v>606</v>
      </c>
      <c r="C93" s="3" t="s">
        <v>607</v>
      </c>
      <c r="D93" s="3" t="str">
        <f t="shared" si="1"/>
        <v>Lin,Jeremy</v>
      </c>
      <c r="E93" s="3" t="s">
        <v>86</v>
      </c>
      <c r="F93" s="3" t="s">
        <v>22</v>
      </c>
      <c r="G93" s="4">
        <v>12516746</v>
      </c>
    </row>
    <row r="94" spans="1:7">
      <c r="A94" s="3">
        <v>93</v>
      </c>
      <c r="B94" s="3" t="s">
        <v>600</v>
      </c>
      <c r="C94" s="3" t="s">
        <v>608</v>
      </c>
      <c r="D94" s="3" t="str">
        <f t="shared" si="1"/>
        <v>Mirotic,Nikola</v>
      </c>
      <c r="E94" s="3" t="s">
        <v>47</v>
      </c>
      <c r="F94" s="3" t="s">
        <v>19</v>
      </c>
      <c r="G94" s="4">
        <v>12500000</v>
      </c>
    </row>
    <row r="95" spans="1:7">
      <c r="A95" s="3">
        <v>94</v>
      </c>
      <c r="B95" s="3" t="s">
        <v>609</v>
      </c>
      <c r="C95" s="3" t="s">
        <v>582</v>
      </c>
      <c r="D95" s="3" t="str">
        <f t="shared" si="1"/>
        <v>Plumlee,Miles</v>
      </c>
      <c r="E95" s="3" t="s">
        <v>61</v>
      </c>
      <c r="F95" s="3" t="s">
        <v>28</v>
      </c>
      <c r="G95" s="4">
        <v>12500000</v>
      </c>
    </row>
    <row r="96" spans="1:7">
      <c r="A96" s="3">
        <v>95</v>
      </c>
      <c r="B96" s="3" t="s">
        <v>610</v>
      </c>
      <c r="C96" s="3" t="s">
        <v>611</v>
      </c>
      <c r="D96" s="3" t="str">
        <f t="shared" si="1"/>
        <v>Randolph,Zach</v>
      </c>
      <c r="E96" s="3" t="s">
        <v>453</v>
      </c>
      <c r="F96" s="3" t="s">
        <v>0</v>
      </c>
      <c r="G96" s="4">
        <v>12307692</v>
      </c>
    </row>
    <row r="97" spans="1:7">
      <c r="A97" s="3">
        <v>96</v>
      </c>
      <c r="B97" s="3" t="s">
        <v>612</v>
      </c>
      <c r="C97" s="3" t="s">
        <v>613</v>
      </c>
      <c r="D97" s="3" t="str">
        <f t="shared" si="1"/>
        <v>Lee,Courtney</v>
      </c>
      <c r="E97" s="3" t="s">
        <v>56</v>
      </c>
      <c r="F97" s="3" t="s">
        <v>18</v>
      </c>
      <c r="G97" s="4">
        <v>12253780</v>
      </c>
    </row>
    <row r="98" spans="1:7">
      <c r="A98" s="3">
        <v>97</v>
      </c>
      <c r="B98" s="3" t="s">
        <v>614</v>
      </c>
      <c r="C98" s="3" t="s">
        <v>516</v>
      </c>
      <c r="D98" s="3" t="str">
        <f t="shared" si="1"/>
        <v>Hill,Solomon</v>
      </c>
      <c r="E98" s="3" t="s">
        <v>59</v>
      </c>
      <c r="F98" s="3" t="s">
        <v>10</v>
      </c>
      <c r="G98" s="4">
        <v>12236535</v>
      </c>
    </row>
    <row r="99" spans="1:7">
      <c r="A99" s="3">
        <v>98</v>
      </c>
      <c r="B99" s="3" t="s">
        <v>600</v>
      </c>
      <c r="C99" s="3" t="s">
        <v>615</v>
      </c>
      <c r="D99" s="3" t="str">
        <f t="shared" si="1"/>
        <v>Pekovic,Nikola</v>
      </c>
      <c r="E99" s="3" t="s">
        <v>61</v>
      </c>
      <c r="F99" s="3" t="s">
        <v>12</v>
      </c>
      <c r="G99" s="4">
        <v>12100000</v>
      </c>
    </row>
    <row r="100" spans="1:7">
      <c r="A100" s="3">
        <v>99</v>
      </c>
      <c r="B100" s="3" t="s">
        <v>616</v>
      </c>
      <c r="C100" s="3" t="s">
        <v>594</v>
      </c>
      <c r="D100" s="3" t="str">
        <f t="shared" si="1"/>
        <v>Chandler,Wilson</v>
      </c>
      <c r="E100" s="3" t="s">
        <v>59</v>
      </c>
      <c r="F100" s="3" t="s">
        <v>13</v>
      </c>
      <c r="G100" s="4">
        <v>12016854</v>
      </c>
    </row>
    <row r="101" spans="1:7">
      <c r="A101" s="3">
        <v>100</v>
      </c>
      <c r="B101" s="3" t="s">
        <v>617</v>
      </c>
      <c r="C101" s="3" t="s">
        <v>618</v>
      </c>
      <c r="D101" s="3" t="str">
        <f t="shared" si="1"/>
        <v>Walker,Kemba</v>
      </c>
      <c r="E101" s="3" t="s">
        <v>86</v>
      </c>
      <c r="F101" s="3" t="s">
        <v>25</v>
      </c>
      <c r="G101" s="4">
        <v>12000000</v>
      </c>
    </row>
    <row r="102" spans="1:7">
      <c r="A102" s="3">
        <v>101</v>
      </c>
      <c r="B102" s="3" t="s">
        <v>619</v>
      </c>
      <c r="C102" s="3" t="s">
        <v>620</v>
      </c>
      <c r="D102" s="3" t="str">
        <f t="shared" si="1"/>
        <v>Favors,Derrick</v>
      </c>
      <c r="E102" s="3" t="s">
        <v>47</v>
      </c>
      <c r="F102" s="3" t="s">
        <v>3</v>
      </c>
      <c r="G102" s="4">
        <v>12000000</v>
      </c>
    </row>
    <row r="103" spans="1:7">
      <c r="A103" s="3">
        <v>102</v>
      </c>
      <c r="B103" s="3" t="s">
        <v>621</v>
      </c>
      <c r="C103" s="3" t="s">
        <v>622</v>
      </c>
      <c r="D103" s="3" t="str">
        <f t="shared" si="1"/>
        <v>Waiters,Dion</v>
      </c>
      <c r="E103" s="3" t="s">
        <v>56</v>
      </c>
      <c r="F103" s="3" t="s">
        <v>14</v>
      </c>
      <c r="G103" s="4">
        <v>11550000</v>
      </c>
    </row>
    <row r="104" spans="1:7">
      <c r="A104" s="3">
        <v>103</v>
      </c>
      <c r="B104" s="3" t="s">
        <v>511</v>
      </c>
      <c r="C104" s="3" t="s">
        <v>623</v>
      </c>
      <c r="D104" s="3" t="str">
        <f t="shared" si="1"/>
        <v>Henson,John</v>
      </c>
      <c r="E104" s="3" t="s">
        <v>453</v>
      </c>
      <c r="F104" s="3" t="s">
        <v>5</v>
      </c>
      <c r="G104" s="4">
        <v>11327466</v>
      </c>
    </row>
    <row r="105" spans="1:7">
      <c r="A105" s="3">
        <v>104</v>
      </c>
      <c r="B105" s="3" t="s">
        <v>624</v>
      </c>
      <c r="C105" s="3" t="s">
        <v>625</v>
      </c>
      <c r="D105" s="3" t="str">
        <f t="shared" si="1"/>
        <v>Asik,Omer</v>
      </c>
      <c r="E105" s="3" t="s">
        <v>61</v>
      </c>
      <c r="F105" s="3" t="s">
        <v>19</v>
      </c>
      <c r="G105" s="4">
        <v>11286516</v>
      </c>
    </row>
    <row r="106" spans="1:7">
      <c r="A106" s="3">
        <v>105</v>
      </c>
      <c r="B106" s="3" t="s">
        <v>626</v>
      </c>
      <c r="C106" s="3" t="s">
        <v>627</v>
      </c>
      <c r="D106" s="3" t="str">
        <f t="shared" si="1"/>
        <v>Ellis,Monta</v>
      </c>
      <c r="E106" s="3" t="s">
        <v>56</v>
      </c>
      <c r="F106" s="3" t="s">
        <v>24</v>
      </c>
      <c r="G106" s="4">
        <v>11227000</v>
      </c>
    </row>
    <row r="107" spans="1:7">
      <c r="A107" s="3">
        <v>106</v>
      </c>
      <c r="B107" s="3" t="s">
        <v>628</v>
      </c>
      <c r="C107" s="3" t="s">
        <v>629</v>
      </c>
      <c r="D107" s="3" t="str">
        <f t="shared" si="1"/>
        <v>Burks,Alec</v>
      </c>
      <c r="E107" s="3" t="s">
        <v>56</v>
      </c>
      <c r="F107" s="3" t="s">
        <v>3</v>
      </c>
      <c r="G107" s="4">
        <v>10845506</v>
      </c>
    </row>
    <row r="108" spans="1:7">
      <c r="A108" s="3">
        <v>107</v>
      </c>
      <c r="B108" s="3" t="s">
        <v>630</v>
      </c>
      <c r="C108" s="3" t="s">
        <v>631</v>
      </c>
      <c r="D108" s="3" t="str">
        <f t="shared" si="1"/>
        <v>Mills,Patty</v>
      </c>
      <c r="E108" s="3" t="s">
        <v>86</v>
      </c>
      <c r="F108" s="3" t="s">
        <v>11</v>
      </c>
      <c r="G108" s="4">
        <v>10714286</v>
      </c>
    </row>
    <row r="109" spans="1:7">
      <c r="A109" s="3">
        <v>108</v>
      </c>
      <c r="B109" s="3" t="s">
        <v>563</v>
      </c>
      <c r="C109" s="3" t="s">
        <v>632</v>
      </c>
      <c r="D109" s="3" t="str">
        <f t="shared" si="1"/>
        <v>Snell,Tony</v>
      </c>
      <c r="E109" s="3" t="s">
        <v>56</v>
      </c>
      <c r="F109" s="3" t="s">
        <v>5</v>
      </c>
      <c r="G109" s="4">
        <v>10607143</v>
      </c>
    </row>
    <row r="110" spans="1:7">
      <c r="A110" s="3">
        <v>109</v>
      </c>
      <c r="B110" s="3" t="s">
        <v>633</v>
      </c>
      <c r="C110" s="3" t="s">
        <v>634</v>
      </c>
      <c r="D110" s="3" t="str">
        <f t="shared" si="1"/>
        <v>Ross,Terrence</v>
      </c>
      <c r="E110" s="3" t="s">
        <v>56</v>
      </c>
      <c r="F110" s="3" t="s">
        <v>6</v>
      </c>
      <c r="G110" s="4">
        <v>10500000</v>
      </c>
    </row>
    <row r="111" spans="1:7">
      <c r="A111" s="3">
        <v>110</v>
      </c>
      <c r="B111" s="3" t="s">
        <v>635</v>
      </c>
      <c r="C111" s="3" t="s">
        <v>636</v>
      </c>
      <c r="D111" s="3" t="str">
        <f t="shared" si="1"/>
        <v>Bogdanovic,Bojan</v>
      </c>
      <c r="E111" s="3" t="s">
        <v>59</v>
      </c>
      <c r="F111" s="3" t="s">
        <v>24</v>
      </c>
      <c r="G111" s="4">
        <v>10500000</v>
      </c>
    </row>
    <row r="112" spans="1:7">
      <c r="A112" s="3">
        <v>111</v>
      </c>
      <c r="B112" s="3" t="s">
        <v>637</v>
      </c>
      <c r="C112" s="3" t="s">
        <v>638</v>
      </c>
      <c r="D112" s="3" t="str">
        <f t="shared" si="1"/>
        <v>Covington,Robert</v>
      </c>
      <c r="E112" s="3" t="s">
        <v>59</v>
      </c>
      <c r="F112" s="3" t="s">
        <v>4</v>
      </c>
      <c r="G112" s="4">
        <v>10464092</v>
      </c>
    </row>
    <row r="113" spans="1:7">
      <c r="A113" s="3">
        <v>112</v>
      </c>
      <c r="B113" s="3" t="s">
        <v>639</v>
      </c>
      <c r="C113" s="3" t="s">
        <v>640</v>
      </c>
      <c r="D113" s="3" t="str">
        <f t="shared" si="1"/>
        <v>Shumpert,Iman</v>
      </c>
      <c r="E113" s="3" t="s">
        <v>56</v>
      </c>
      <c r="F113" s="3" t="s">
        <v>17</v>
      </c>
      <c r="G113" s="4">
        <v>10337079</v>
      </c>
    </row>
    <row r="114" spans="1:7">
      <c r="A114" s="3">
        <v>113</v>
      </c>
      <c r="B114" s="3" t="s">
        <v>641</v>
      </c>
      <c r="C114" s="3" t="s">
        <v>642</v>
      </c>
      <c r="D114" s="3" t="str">
        <f t="shared" si="1"/>
        <v>Harkless,Maurice</v>
      </c>
      <c r="E114" s="3" t="s">
        <v>59</v>
      </c>
      <c r="F114" s="3" t="s">
        <v>2</v>
      </c>
      <c r="G114" s="4">
        <v>10162922</v>
      </c>
    </row>
    <row r="115" spans="1:7">
      <c r="A115" s="3">
        <v>114</v>
      </c>
      <c r="B115" s="3" t="s">
        <v>643</v>
      </c>
      <c r="C115" s="3" t="s">
        <v>644</v>
      </c>
      <c r="D115" s="3" t="str">
        <f t="shared" si="1"/>
        <v>Leuer,Jon</v>
      </c>
      <c r="E115" s="3" t="s">
        <v>47</v>
      </c>
      <c r="F115" s="3" t="s">
        <v>20</v>
      </c>
      <c r="G115" s="4">
        <v>10002681</v>
      </c>
    </row>
    <row r="116" spans="1:7">
      <c r="A116" s="3">
        <v>115</v>
      </c>
      <c r="B116" s="3" t="s">
        <v>645</v>
      </c>
      <c r="C116" s="3" t="s">
        <v>540</v>
      </c>
      <c r="D116" s="3" t="str">
        <f t="shared" si="1"/>
        <v>Green,Danny</v>
      </c>
      <c r="E116" s="3" t="s">
        <v>56</v>
      </c>
      <c r="F116" s="3" t="s">
        <v>11</v>
      </c>
      <c r="G116" s="4">
        <v>10000000</v>
      </c>
    </row>
    <row r="117" spans="1:7">
      <c r="A117" s="3">
        <v>116</v>
      </c>
      <c r="B117" s="3" t="s">
        <v>646</v>
      </c>
      <c r="C117" s="3" t="s">
        <v>647</v>
      </c>
      <c r="D117" s="3" t="str">
        <f t="shared" si="1"/>
        <v>Dudley,Jared</v>
      </c>
      <c r="E117" s="3" t="s">
        <v>59</v>
      </c>
      <c r="F117" s="3" t="s">
        <v>27</v>
      </c>
      <c r="G117" s="4">
        <v>10000000</v>
      </c>
    </row>
    <row r="118" spans="1:7">
      <c r="A118" s="3">
        <v>117</v>
      </c>
      <c r="B118" s="3" t="s">
        <v>449</v>
      </c>
      <c r="C118" s="3" t="s">
        <v>648</v>
      </c>
      <c r="D118" s="3" t="str">
        <f t="shared" si="1"/>
        <v>Jefferson,Al</v>
      </c>
      <c r="E118" s="3" t="s">
        <v>61</v>
      </c>
      <c r="F118" s="3" t="s">
        <v>24</v>
      </c>
      <c r="G118" s="4">
        <v>10000000</v>
      </c>
    </row>
    <row r="119" spans="1:7">
      <c r="A119" s="3">
        <v>118</v>
      </c>
      <c r="B119" s="3" t="s">
        <v>649</v>
      </c>
      <c r="C119" s="3" t="s">
        <v>518</v>
      </c>
      <c r="D119" s="3" t="str">
        <f t="shared" si="1"/>
        <v>Leonard,Meyers</v>
      </c>
      <c r="E119" s="3" t="s">
        <v>47</v>
      </c>
      <c r="F119" s="3" t="s">
        <v>2</v>
      </c>
      <c r="G119" s="4">
        <v>9904495</v>
      </c>
    </row>
    <row r="120" spans="1:7">
      <c r="A120" s="3">
        <v>119</v>
      </c>
      <c r="B120" s="3" t="s">
        <v>650</v>
      </c>
      <c r="C120" s="3" t="s">
        <v>651</v>
      </c>
      <c r="D120" s="3" t="str">
        <f t="shared" si="1"/>
        <v>Dellavedova,Matthew</v>
      </c>
      <c r="E120" s="3" t="s">
        <v>86</v>
      </c>
      <c r="F120" s="3" t="s">
        <v>5</v>
      </c>
      <c r="G120" s="4">
        <v>9607500</v>
      </c>
    </row>
    <row r="121" spans="1:7">
      <c r="A121" s="3">
        <v>120</v>
      </c>
      <c r="B121" s="3" t="s">
        <v>652</v>
      </c>
      <c r="C121" s="3" t="s">
        <v>636</v>
      </c>
      <c r="D121" s="3" t="str">
        <f t="shared" si="1"/>
        <v>Bogdanovic,Bogdan</v>
      </c>
      <c r="E121" s="3" t="s">
        <v>56</v>
      </c>
      <c r="F121" s="3" t="s">
        <v>0</v>
      </c>
      <c r="G121" s="4">
        <v>9412280</v>
      </c>
    </row>
    <row r="122" spans="1:7">
      <c r="A122" s="3">
        <v>121</v>
      </c>
      <c r="B122" s="3" t="s">
        <v>653</v>
      </c>
      <c r="C122" s="3" t="s">
        <v>654</v>
      </c>
      <c r="D122" s="3" t="str">
        <f t="shared" si="1"/>
        <v>Powell,Norman</v>
      </c>
      <c r="E122" s="3" t="s">
        <v>59</v>
      </c>
      <c r="F122" s="3" t="s">
        <v>15</v>
      </c>
      <c r="G122" s="4">
        <v>9367200</v>
      </c>
    </row>
    <row r="123" spans="1:7">
      <c r="A123" s="3">
        <v>122</v>
      </c>
      <c r="B123" s="3" t="s">
        <v>655</v>
      </c>
      <c r="C123" s="3" t="s">
        <v>656</v>
      </c>
      <c r="D123" s="3" t="str">
        <f t="shared" si="1"/>
        <v>Richardson,Josh</v>
      </c>
      <c r="E123" s="3" t="s">
        <v>56</v>
      </c>
      <c r="F123" s="3" t="s">
        <v>14</v>
      </c>
      <c r="G123" s="4">
        <v>9367200</v>
      </c>
    </row>
    <row r="124" spans="1:7">
      <c r="A124" s="3">
        <v>123</v>
      </c>
      <c r="B124" s="3" t="s">
        <v>462</v>
      </c>
      <c r="C124" s="3" t="s">
        <v>657</v>
      </c>
      <c r="D124" s="3" t="str">
        <f t="shared" si="1"/>
        <v>Roberson,Andre</v>
      </c>
      <c r="E124" s="3" t="s">
        <v>56</v>
      </c>
      <c r="F124" s="3" t="s">
        <v>8</v>
      </c>
      <c r="G124" s="4">
        <v>9259260</v>
      </c>
    </row>
    <row r="125" spans="1:7">
      <c r="A125" s="3">
        <v>124</v>
      </c>
      <c r="B125" s="3" t="s">
        <v>478</v>
      </c>
      <c r="C125" s="3" t="s">
        <v>654</v>
      </c>
      <c r="D125" s="3" t="str">
        <f t="shared" si="1"/>
        <v>Powell,Dwight</v>
      </c>
      <c r="E125" s="3" t="s">
        <v>47</v>
      </c>
      <c r="F125" s="3" t="s">
        <v>26</v>
      </c>
      <c r="G125" s="4">
        <v>9003125</v>
      </c>
    </row>
    <row r="126" spans="1:7">
      <c r="A126" s="3">
        <v>125</v>
      </c>
      <c r="B126" s="3" t="s">
        <v>658</v>
      </c>
      <c r="C126" s="3" t="s">
        <v>659</v>
      </c>
      <c r="D126" s="3" t="str">
        <f t="shared" si="1"/>
        <v>Henderson,Gerald</v>
      </c>
      <c r="E126" s="3" t="s">
        <v>56</v>
      </c>
      <c r="F126" s="3" t="s">
        <v>4</v>
      </c>
      <c r="G126" s="4">
        <v>9000000</v>
      </c>
    </row>
    <row r="127" spans="1:7">
      <c r="A127" s="3">
        <v>126</v>
      </c>
      <c r="B127" s="3" t="s">
        <v>660</v>
      </c>
      <c r="C127" s="3" t="s">
        <v>661</v>
      </c>
      <c r="D127" s="3" t="str">
        <f t="shared" si="1"/>
        <v>Bradley,Avery</v>
      </c>
      <c r="E127" s="3" t="s">
        <v>56</v>
      </c>
      <c r="F127" s="3" t="s">
        <v>424</v>
      </c>
      <c r="G127" s="4">
        <v>8808989</v>
      </c>
    </row>
    <row r="128" spans="1:7">
      <c r="A128" s="3">
        <v>127</v>
      </c>
      <c r="B128" s="3" t="s">
        <v>662</v>
      </c>
      <c r="C128" s="3" t="s">
        <v>663</v>
      </c>
      <c r="D128" s="3" t="str">
        <f t="shared" si="1"/>
        <v>Morris,Markieff</v>
      </c>
      <c r="E128" s="3" t="s">
        <v>47</v>
      </c>
      <c r="F128" s="3" t="s">
        <v>7</v>
      </c>
      <c r="G128" s="4">
        <v>8600000</v>
      </c>
    </row>
    <row r="129" spans="1:7">
      <c r="A129" s="3">
        <v>128</v>
      </c>
      <c r="B129" s="3" t="s">
        <v>664</v>
      </c>
      <c r="C129" s="3" t="s">
        <v>665</v>
      </c>
      <c r="D129" s="3" t="str">
        <f t="shared" si="1"/>
        <v>Bayless,Jerryd</v>
      </c>
      <c r="E129" s="3" t="s">
        <v>86</v>
      </c>
      <c r="F129" s="3" t="s">
        <v>4</v>
      </c>
      <c r="G129" s="4">
        <v>8575916</v>
      </c>
    </row>
    <row r="130" spans="1:7">
      <c r="A130" s="3">
        <v>129</v>
      </c>
      <c r="B130" s="3" t="s">
        <v>666</v>
      </c>
      <c r="C130" s="3" t="s">
        <v>540</v>
      </c>
      <c r="D130" s="3" t="str">
        <f t="shared" si="1"/>
        <v>Green,JaMychal</v>
      </c>
      <c r="E130" s="3" t="s">
        <v>47</v>
      </c>
      <c r="F130" s="3" t="s">
        <v>9</v>
      </c>
      <c r="G130" s="4">
        <v>8533333</v>
      </c>
    </row>
    <row r="131" spans="1:7">
      <c r="A131" s="3">
        <v>130</v>
      </c>
      <c r="B131" s="3" t="s">
        <v>667</v>
      </c>
      <c r="C131" s="3" t="s">
        <v>668</v>
      </c>
      <c r="D131" s="3" t="str">
        <f t="shared" ref="D131:D194" si="2">CONCATENATE(C131,B131)</f>
        <v>Felicio,Cristiano</v>
      </c>
      <c r="E131" s="3" t="s">
        <v>47</v>
      </c>
      <c r="F131" s="3" t="s">
        <v>19</v>
      </c>
      <c r="G131" s="4">
        <v>8470980</v>
      </c>
    </row>
    <row r="132" spans="1:7">
      <c r="A132" s="3">
        <v>131</v>
      </c>
      <c r="B132" s="3" t="s">
        <v>669</v>
      </c>
      <c r="C132" s="3" t="s">
        <v>670</v>
      </c>
      <c r="D132" s="3" t="str">
        <f t="shared" si="2"/>
        <v>Moore,E'Twaun</v>
      </c>
      <c r="E132" s="3" t="s">
        <v>544</v>
      </c>
      <c r="F132" s="3" t="s">
        <v>10</v>
      </c>
      <c r="G132" s="4">
        <v>8445024</v>
      </c>
    </row>
    <row r="133" spans="1:7">
      <c r="A133" s="3">
        <v>132</v>
      </c>
      <c r="B133" s="3" t="s">
        <v>494</v>
      </c>
      <c r="C133" s="3" t="s">
        <v>671</v>
      </c>
      <c r="D133" s="3" t="str">
        <f t="shared" si="2"/>
        <v>Gay,Rudy</v>
      </c>
      <c r="E133" s="3" t="s">
        <v>59</v>
      </c>
      <c r="F133" s="3" t="s">
        <v>11</v>
      </c>
      <c r="G133" s="4">
        <v>8406000</v>
      </c>
    </row>
    <row r="134" spans="1:7">
      <c r="A134" s="3">
        <v>133</v>
      </c>
      <c r="B134" s="3" t="s">
        <v>672</v>
      </c>
      <c r="C134" s="3" t="s">
        <v>673</v>
      </c>
      <c r="D134" s="3" t="str">
        <f t="shared" si="2"/>
        <v>Koufos,Kosta</v>
      </c>
      <c r="E134" s="3" t="s">
        <v>61</v>
      </c>
      <c r="F134" s="3" t="s">
        <v>0</v>
      </c>
      <c r="G134" s="4">
        <v>8393000</v>
      </c>
    </row>
    <row r="135" spans="1:7">
      <c r="A135" s="3">
        <v>134</v>
      </c>
      <c r="B135" s="3" t="s">
        <v>674</v>
      </c>
      <c r="C135" s="3" t="s">
        <v>675</v>
      </c>
      <c r="D135" s="3" t="str">
        <f t="shared" si="2"/>
        <v>Fultz,Markelle</v>
      </c>
      <c r="E135" s="3" t="s">
        <v>86</v>
      </c>
      <c r="F135" s="3" t="s">
        <v>4</v>
      </c>
      <c r="G135" s="4">
        <v>8339880</v>
      </c>
    </row>
    <row r="136" spans="1:7">
      <c r="A136" s="3">
        <v>135</v>
      </c>
      <c r="B136" s="3" t="s">
        <v>472</v>
      </c>
      <c r="C136" s="3" t="s">
        <v>676</v>
      </c>
      <c r="D136" s="3" t="str">
        <f t="shared" si="2"/>
        <v>Garnett,Kevin</v>
      </c>
      <c r="E136" s="3" t="s">
        <v>47</v>
      </c>
      <c r="F136" s="3" t="s">
        <v>12</v>
      </c>
      <c r="G136" s="4">
        <v>8000000</v>
      </c>
    </row>
    <row r="137" spans="1:7">
      <c r="A137" s="3">
        <v>136</v>
      </c>
      <c r="B137" s="3" t="s">
        <v>677</v>
      </c>
      <c r="C137" s="3" t="s">
        <v>678</v>
      </c>
      <c r="D137" s="3" t="str">
        <f t="shared" si="2"/>
        <v>Jianlian,Yi</v>
      </c>
      <c r="E137" s="3" t="s">
        <v>59</v>
      </c>
      <c r="F137" s="3" t="s">
        <v>16</v>
      </c>
      <c r="G137" s="4">
        <v>8000000</v>
      </c>
    </row>
    <row r="138" spans="1:7">
      <c r="A138" s="3">
        <v>137</v>
      </c>
      <c r="B138" s="3" t="s">
        <v>679</v>
      </c>
      <c r="C138" s="3" t="s">
        <v>680</v>
      </c>
      <c r="D138" s="3" t="str">
        <f t="shared" si="2"/>
        <v>Carter,Vince</v>
      </c>
      <c r="E138" s="3" t="s">
        <v>59</v>
      </c>
      <c r="F138" s="3" t="s">
        <v>0</v>
      </c>
      <c r="G138" s="4">
        <v>8000000</v>
      </c>
    </row>
    <row r="139" spans="1:7">
      <c r="A139" s="3">
        <v>138</v>
      </c>
      <c r="B139" s="3" t="s">
        <v>681</v>
      </c>
      <c r="C139" s="3" t="s">
        <v>682</v>
      </c>
      <c r="D139" s="3" t="str">
        <f t="shared" si="2"/>
        <v>Joseph,Cory</v>
      </c>
      <c r="E139" s="3" t="s">
        <v>86</v>
      </c>
      <c r="F139" s="3" t="s">
        <v>24</v>
      </c>
      <c r="G139" s="4">
        <v>7945000</v>
      </c>
    </row>
    <row r="140" spans="1:7">
      <c r="A140" s="3">
        <v>139</v>
      </c>
      <c r="B140" s="3" t="s">
        <v>476</v>
      </c>
      <c r="C140" s="3" t="s">
        <v>683</v>
      </c>
      <c r="D140" s="3" t="str">
        <f t="shared" si="2"/>
        <v>Miles,CJ</v>
      </c>
      <c r="E140" s="3" t="s">
        <v>59</v>
      </c>
      <c r="F140" s="3" t="s">
        <v>15</v>
      </c>
      <c r="G140" s="4">
        <v>7936509</v>
      </c>
    </row>
    <row r="141" spans="1:7">
      <c r="A141" s="3">
        <v>140</v>
      </c>
      <c r="B141" s="3" t="s">
        <v>684</v>
      </c>
      <c r="C141" s="3" t="s">
        <v>685</v>
      </c>
      <c r="D141" s="3" t="str">
        <f t="shared" si="2"/>
        <v>Livingston,Shaun</v>
      </c>
      <c r="E141" s="3" t="s">
        <v>86</v>
      </c>
      <c r="F141" s="3" t="s">
        <v>23</v>
      </c>
      <c r="G141" s="4">
        <v>7692308</v>
      </c>
    </row>
    <row r="142" spans="1:7">
      <c r="A142" s="3">
        <v>141</v>
      </c>
      <c r="B142" s="3" t="s">
        <v>686</v>
      </c>
      <c r="C142" s="3" t="s">
        <v>687</v>
      </c>
      <c r="D142" s="3" t="str">
        <f t="shared" si="2"/>
        <v>Tucker,PJ</v>
      </c>
      <c r="E142" s="3" t="s">
        <v>59</v>
      </c>
      <c r="F142" s="3" t="s">
        <v>1</v>
      </c>
      <c r="G142" s="4">
        <v>7590035</v>
      </c>
    </row>
    <row r="143" spans="1:7">
      <c r="A143" s="3">
        <v>142</v>
      </c>
      <c r="B143" s="3" t="s">
        <v>688</v>
      </c>
      <c r="C143" s="3" t="s">
        <v>689</v>
      </c>
      <c r="D143" s="3" t="str">
        <f t="shared" si="2"/>
        <v>Brewer,Corey</v>
      </c>
      <c r="E143" s="3" t="s">
        <v>56</v>
      </c>
      <c r="F143" s="3" t="s">
        <v>8</v>
      </c>
      <c r="G143" s="4">
        <v>7579366</v>
      </c>
    </row>
    <row r="144" spans="1:7">
      <c r="A144" s="3">
        <v>143</v>
      </c>
      <c r="B144" s="3" t="s">
        <v>690</v>
      </c>
      <c r="C144" s="3" t="s">
        <v>691</v>
      </c>
      <c r="D144" s="3" t="str">
        <f t="shared" si="2"/>
        <v>Wiggins,Andrew</v>
      </c>
      <c r="E144" s="3" t="s">
        <v>59</v>
      </c>
      <c r="F144" s="3" t="s">
        <v>12</v>
      </c>
      <c r="G144" s="4">
        <v>7574323</v>
      </c>
    </row>
    <row r="145" spans="1:7">
      <c r="A145" s="3">
        <v>144</v>
      </c>
      <c r="B145" s="3" t="s">
        <v>437</v>
      </c>
      <c r="C145" s="3" t="s">
        <v>692</v>
      </c>
      <c r="D145" s="3" t="str">
        <f t="shared" si="2"/>
        <v>Korver,Kyle</v>
      </c>
      <c r="E145" s="3" t="s">
        <v>56</v>
      </c>
      <c r="F145" s="3" t="s">
        <v>17</v>
      </c>
      <c r="G145" s="4">
        <v>7560000</v>
      </c>
    </row>
    <row r="146" spans="1:7">
      <c r="A146" s="3">
        <v>145</v>
      </c>
      <c r="B146" s="3" t="s">
        <v>693</v>
      </c>
      <c r="C146" s="3" t="s">
        <v>694</v>
      </c>
      <c r="D146" s="3" t="str">
        <f t="shared" si="2"/>
        <v>Diaw,Boris</v>
      </c>
      <c r="E146" s="3" t="s">
        <v>61</v>
      </c>
      <c r="F146" s="3" t="s">
        <v>3</v>
      </c>
      <c r="G146" s="4">
        <v>7500000</v>
      </c>
    </row>
    <row r="147" spans="1:7">
      <c r="A147" s="3">
        <v>146</v>
      </c>
      <c r="B147" s="3" t="s">
        <v>606</v>
      </c>
      <c r="C147" s="3" t="s">
        <v>695</v>
      </c>
      <c r="D147" s="3" t="str">
        <f t="shared" si="2"/>
        <v>Lamb,Jeremy</v>
      </c>
      <c r="E147" s="3" t="s">
        <v>56</v>
      </c>
      <c r="F147" s="3" t="s">
        <v>25</v>
      </c>
      <c r="G147" s="4">
        <v>7488372</v>
      </c>
    </row>
    <row r="148" spans="1:7">
      <c r="A148" s="3">
        <v>147</v>
      </c>
      <c r="B148" s="3" t="s">
        <v>696</v>
      </c>
      <c r="C148" s="3" t="s">
        <v>697</v>
      </c>
      <c r="D148" s="3" t="str">
        <f t="shared" si="2"/>
        <v>Arthur,Darrell</v>
      </c>
      <c r="E148" s="3" t="s">
        <v>453</v>
      </c>
      <c r="F148" s="3" t="s">
        <v>13</v>
      </c>
      <c r="G148" s="4">
        <v>7464912</v>
      </c>
    </row>
    <row r="149" spans="1:7">
      <c r="A149" s="3">
        <v>148</v>
      </c>
      <c r="B149" s="3" t="s">
        <v>698</v>
      </c>
      <c r="C149" s="3" t="s">
        <v>699</v>
      </c>
      <c r="D149" s="3" t="str">
        <f t="shared" si="2"/>
        <v>Ariza,Trevor</v>
      </c>
      <c r="E149" s="3" t="s">
        <v>59</v>
      </c>
      <c r="F149" s="3" t="s">
        <v>1</v>
      </c>
      <c r="G149" s="4">
        <v>7420912</v>
      </c>
    </row>
    <row r="150" spans="1:7">
      <c r="A150" s="3">
        <v>149</v>
      </c>
      <c r="B150" s="3" t="s">
        <v>700</v>
      </c>
      <c r="C150" s="3" t="s">
        <v>701</v>
      </c>
      <c r="D150" s="3" t="str">
        <f t="shared" si="2"/>
        <v>Frye,Channing</v>
      </c>
      <c r="E150" s="3" t="s">
        <v>47</v>
      </c>
      <c r="F150" s="3" t="s">
        <v>16</v>
      </c>
      <c r="G150" s="4">
        <v>7420912</v>
      </c>
    </row>
    <row r="151" spans="1:7">
      <c r="A151" s="3">
        <v>150</v>
      </c>
      <c r="B151" s="3" t="s">
        <v>702</v>
      </c>
      <c r="C151" s="3" t="s">
        <v>703</v>
      </c>
      <c r="D151" s="3" t="str">
        <f t="shared" si="2"/>
        <v>Ezeli,Festus</v>
      </c>
      <c r="E151" s="3" t="s">
        <v>61</v>
      </c>
      <c r="F151" s="3" t="s">
        <v>2</v>
      </c>
      <c r="G151" s="4">
        <v>7400000</v>
      </c>
    </row>
    <row r="152" spans="1:7">
      <c r="A152" s="3">
        <v>151</v>
      </c>
      <c r="B152" s="3" t="s">
        <v>704</v>
      </c>
      <c r="C152" s="3" t="s">
        <v>705</v>
      </c>
      <c r="D152" s="3" t="str">
        <f t="shared" si="2"/>
        <v>Aminu,Al-Farouq</v>
      </c>
      <c r="E152" s="3" t="s">
        <v>47</v>
      </c>
      <c r="F152" s="3" t="s">
        <v>2</v>
      </c>
      <c r="G152" s="4">
        <v>7319035</v>
      </c>
    </row>
    <row r="153" spans="1:7">
      <c r="A153" s="3">
        <v>152</v>
      </c>
      <c r="B153" s="3" t="s">
        <v>706</v>
      </c>
      <c r="C153" s="3" t="s">
        <v>707</v>
      </c>
      <c r="D153" s="3" t="str">
        <f t="shared" si="2"/>
        <v>Aldrich,Cole</v>
      </c>
      <c r="E153" s="3" t="s">
        <v>61</v>
      </c>
      <c r="F153" s="3" t="s">
        <v>12</v>
      </c>
      <c r="G153" s="4">
        <v>7300000</v>
      </c>
    </row>
    <row r="154" spans="1:7">
      <c r="A154" s="3">
        <v>153</v>
      </c>
      <c r="B154" s="3" t="s">
        <v>708</v>
      </c>
      <c r="C154" s="3" t="s">
        <v>709</v>
      </c>
      <c r="D154" s="3" t="str">
        <f t="shared" si="2"/>
        <v>Augustin,D.J.</v>
      </c>
      <c r="E154" s="3" t="s">
        <v>86</v>
      </c>
      <c r="F154" s="3" t="s">
        <v>6</v>
      </c>
      <c r="G154" s="4">
        <v>7250000</v>
      </c>
    </row>
    <row r="155" spans="1:7">
      <c r="A155" s="3">
        <v>154</v>
      </c>
      <c r="B155" s="3" t="s">
        <v>710</v>
      </c>
      <c r="C155" s="3" t="s">
        <v>711</v>
      </c>
      <c r="D155" s="3" t="str">
        <f t="shared" si="2"/>
        <v>Dedmon,Dewayne</v>
      </c>
      <c r="E155" s="3" t="s">
        <v>61</v>
      </c>
      <c r="F155" s="3" t="s">
        <v>28</v>
      </c>
      <c r="G155" s="4">
        <v>7200000</v>
      </c>
    </row>
    <row r="156" spans="1:7">
      <c r="A156" s="3">
        <v>155</v>
      </c>
      <c r="B156" s="3" t="s">
        <v>712</v>
      </c>
      <c r="C156" s="3" t="s">
        <v>713</v>
      </c>
      <c r="D156" s="3" t="str">
        <f t="shared" si="2"/>
        <v>Thomas,Lance</v>
      </c>
      <c r="E156" s="3" t="s">
        <v>59</v>
      </c>
      <c r="F156" s="3" t="s">
        <v>18</v>
      </c>
      <c r="G156" s="4">
        <v>7119650</v>
      </c>
    </row>
    <row r="157" spans="1:7">
      <c r="A157" s="3">
        <v>156</v>
      </c>
      <c r="B157" s="3" t="s">
        <v>714</v>
      </c>
      <c r="C157" s="3" t="s">
        <v>715</v>
      </c>
      <c r="D157" s="3" t="str">
        <f t="shared" si="2"/>
        <v>Russell,D'Angelo</v>
      </c>
      <c r="E157" s="3" t="s">
        <v>86</v>
      </c>
      <c r="F157" s="3" t="s">
        <v>22</v>
      </c>
      <c r="G157" s="4">
        <v>7019698</v>
      </c>
    </row>
    <row r="158" spans="1:7">
      <c r="A158" s="3">
        <v>157</v>
      </c>
      <c r="B158" s="3" t="s">
        <v>716</v>
      </c>
      <c r="C158" s="3" t="s">
        <v>717</v>
      </c>
      <c r="D158" s="3" t="str">
        <f t="shared" si="2"/>
        <v>Marjanovic,Boban</v>
      </c>
      <c r="E158" s="3" t="s">
        <v>61</v>
      </c>
      <c r="F158" s="3" t="s">
        <v>424</v>
      </c>
      <c r="G158" s="4">
        <v>7000000</v>
      </c>
    </row>
    <row r="159" spans="1:7">
      <c r="A159" s="3">
        <v>158</v>
      </c>
      <c r="B159" s="3" t="s">
        <v>718</v>
      </c>
      <c r="C159" s="3" t="s">
        <v>719</v>
      </c>
      <c r="D159" s="3" t="str">
        <f t="shared" si="2"/>
        <v>Galloway,Langston</v>
      </c>
      <c r="E159" s="3" t="s">
        <v>56</v>
      </c>
      <c r="F159" s="3" t="s">
        <v>20</v>
      </c>
      <c r="G159" s="4">
        <v>7000000</v>
      </c>
    </row>
    <row r="160" spans="1:7">
      <c r="A160" s="3">
        <v>159</v>
      </c>
      <c r="B160" s="3" t="s">
        <v>720</v>
      </c>
      <c r="C160" s="3" t="s">
        <v>721</v>
      </c>
      <c r="D160" s="3" t="str">
        <f t="shared" si="2"/>
        <v>Crowder,Jae</v>
      </c>
      <c r="E160" s="3" t="s">
        <v>47</v>
      </c>
      <c r="F160" s="3" t="s">
        <v>3</v>
      </c>
      <c r="G160" s="4">
        <v>6796117</v>
      </c>
    </row>
    <row r="161" spans="1:7">
      <c r="A161" s="3">
        <v>160</v>
      </c>
      <c r="B161" s="3" t="s">
        <v>722</v>
      </c>
      <c r="C161" s="3" t="s">
        <v>723</v>
      </c>
      <c r="D161" s="3" t="str">
        <f t="shared" si="2"/>
        <v>Landry,Carl</v>
      </c>
      <c r="E161" s="3" t="s">
        <v>47</v>
      </c>
      <c r="F161" s="3" t="s">
        <v>4</v>
      </c>
      <c r="G161" s="4">
        <v>6500000</v>
      </c>
    </row>
    <row r="162" spans="1:7">
      <c r="A162" s="3">
        <v>161</v>
      </c>
      <c r="B162" s="3" t="s">
        <v>724</v>
      </c>
      <c r="C162" s="3" t="s">
        <v>725</v>
      </c>
      <c r="D162" s="3" t="str">
        <f t="shared" si="2"/>
        <v>Simmons,Ben</v>
      </c>
      <c r="E162" s="3" t="s">
        <v>86</v>
      </c>
      <c r="F162" s="3" t="s">
        <v>4</v>
      </c>
      <c r="G162" s="4">
        <v>6434520</v>
      </c>
    </row>
    <row r="163" spans="1:7">
      <c r="A163" s="3">
        <v>162</v>
      </c>
      <c r="B163" s="3" t="s">
        <v>542</v>
      </c>
      <c r="C163" s="3" t="s">
        <v>726</v>
      </c>
      <c r="D163" s="3" t="str">
        <f t="shared" si="2"/>
        <v>Duncan,Tim</v>
      </c>
      <c r="E163" s="3" t="s">
        <v>61</v>
      </c>
      <c r="F163" s="3" t="s">
        <v>11</v>
      </c>
      <c r="G163" s="4">
        <v>6393750</v>
      </c>
    </row>
    <row r="164" spans="1:7">
      <c r="A164" s="3">
        <v>163</v>
      </c>
      <c r="B164" s="3" t="s">
        <v>690</v>
      </c>
      <c r="C164" s="3" t="s">
        <v>727</v>
      </c>
      <c r="D164" s="3" t="str">
        <f t="shared" si="2"/>
        <v>Nicholson,Andrew</v>
      </c>
      <c r="E164" s="3" t="s">
        <v>47</v>
      </c>
      <c r="F164" s="3" t="s">
        <v>2</v>
      </c>
      <c r="G164" s="4">
        <v>6362998</v>
      </c>
    </row>
    <row r="165" spans="1:7">
      <c r="A165" s="3">
        <v>164</v>
      </c>
      <c r="B165" s="3" t="s">
        <v>728</v>
      </c>
      <c r="C165" s="3" t="s">
        <v>481</v>
      </c>
      <c r="D165" s="3" t="str">
        <f t="shared" si="2"/>
        <v>Davis,Ed</v>
      </c>
      <c r="E165" s="3" t="s">
        <v>47</v>
      </c>
      <c r="F165" s="3" t="s">
        <v>2</v>
      </c>
      <c r="G165" s="4">
        <v>6352531</v>
      </c>
    </row>
    <row r="166" spans="1:7">
      <c r="A166" s="3">
        <v>165</v>
      </c>
      <c r="B166" s="3" t="s">
        <v>729</v>
      </c>
      <c r="C166" s="3" t="s">
        <v>730</v>
      </c>
      <c r="D166" s="3" t="str">
        <f t="shared" si="2"/>
        <v>Ball,Lonzo</v>
      </c>
      <c r="E166" s="3" t="s">
        <v>86</v>
      </c>
      <c r="F166" s="3" t="s">
        <v>16</v>
      </c>
      <c r="G166" s="4">
        <v>6286560</v>
      </c>
    </row>
    <row r="167" spans="1:7">
      <c r="A167" s="3">
        <v>166</v>
      </c>
      <c r="B167" s="3" t="s">
        <v>731</v>
      </c>
      <c r="C167" s="3" t="s">
        <v>713</v>
      </c>
      <c r="D167" s="3" t="str">
        <f t="shared" si="2"/>
        <v>Thomas,Isaiah</v>
      </c>
      <c r="E167" s="3" t="s">
        <v>86</v>
      </c>
      <c r="F167" s="3" t="s">
        <v>16</v>
      </c>
      <c r="G167" s="4">
        <v>6261395</v>
      </c>
    </row>
    <row r="168" spans="1:7">
      <c r="A168" s="3">
        <v>167</v>
      </c>
      <c r="B168" s="3" t="s">
        <v>732</v>
      </c>
      <c r="C168" s="3" t="s">
        <v>733</v>
      </c>
      <c r="D168" s="3" t="str">
        <f t="shared" si="2"/>
        <v>Towns,Karl-Anthony</v>
      </c>
      <c r="E168" s="3" t="s">
        <v>61</v>
      </c>
      <c r="F168" s="3" t="s">
        <v>12</v>
      </c>
      <c r="G168" s="4">
        <v>6216840</v>
      </c>
    </row>
    <row r="169" spans="1:7">
      <c r="A169" s="3">
        <v>168</v>
      </c>
      <c r="B169" s="3" t="s">
        <v>734</v>
      </c>
      <c r="C169" s="3" t="s">
        <v>735</v>
      </c>
      <c r="D169" s="3" t="str">
        <f t="shared" si="2"/>
        <v>Hawes,Spencer</v>
      </c>
      <c r="E169" s="3" t="s">
        <v>47</v>
      </c>
      <c r="F169" s="3" t="s">
        <v>5</v>
      </c>
      <c r="G169" s="4">
        <v>6061175</v>
      </c>
    </row>
    <row r="170" spans="1:7">
      <c r="A170" s="3">
        <v>169</v>
      </c>
      <c r="B170" s="3" t="s">
        <v>655</v>
      </c>
      <c r="C170" s="3" t="s">
        <v>736</v>
      </c>
      <c r="D170" s="3" t="str">
        <f t="shared" si="2"/>
        <v>McRoberts,Josh</v>
      </c>
      <c r="E170" s="3" t="s">
        <v>47</v>
      </c>
      <c r="F170" s="3" t="s">
        <v>26</v>
      </c>
      <c r="G170" s="4">
        <v>6021175</v>
      </c>
    </row>
    <row r="171" spans="1:7">
      <c r="A171" s="3">
        <v>170</v>
      </c>
      <c r="B171" s="3" t="s">
        <v>737</v>
      </c>
      <c r="C171" s="3" t="s">
        <v>738</v>
      </c>
      <c r="D171" s="3" t="str">
        <f t="shared" si="2"/>
        <v>Mack,Shelvin</v>
      </c>
      <c r="E171" s="3" t="s">
        <v>86</v>
      </c>
      <c r="F171" s="3" t="s">
        <v>6</v>
      </c>
      <c r="G171" s="4">
        <v>6000000</v>
      </c>
    </row>
    <row r="172" spans="1:7">
      <c r="A172" s="3">
        <v>171</v>
      </c>
      <c r="B172" s="3" t="s">
        <v>739</v>
      </c>
      <c r="C172" s="3" t="s">
        <v>725</v>
      </c>
      <c r="D172" s="3" t="str">
        <f t="shared" si="2"/>
        <v>Simmons,Jonathon</v>
      </c>
      <c r="E172" s="3" t="s">
        <v>59</v>
      </c>
      <c r="F172" s="3" t="s">
        <v>6</v>
      </c>
      <c r="G172" s="4">
        <v>6000000</v>
      </c>
    </row>
    <row r="173" spans="1:7">
      <c r="A173" s="3">
        <v>172</v>
      </c>
      <c r="B173" s="3" t="s">
        <v>740</v>
      </c>
      <c r="C173" s="3" t="s">
        <v>580</v>
      </c>
      <c r="D173" s="3" t="str">
        <f t="shared" si="2"/>
        <v>Williams,Alan</v>
      </c>
      <c r="E173" s="3" t="s">
        <v>47</v>
      </c>
      <c r="F173" s="3" t="s">
        <v>27</v>
      </c>
      <c r="G173" s="4">
        <v>6000000</v>
      </c>
    </row>
    <row r="174" spans="1:7">
      <c r="A174" s="3">
        <v>173</v>
      </c>
      <c r="B174" s="3" t="s">
        <v>741</v>
      </c>
      <c r="C174" s="3" t="s">
        <v>571</v>
      </c>
      <c r="D174" s="3" t="str">
        <f t="shared" si="2"/>
        <v>Smith,Ish</v>
      </c>
      <c r="E174" s="3" t="s">
        <v>86</v>
      </c>
      <c r="F174" s="3" t="s">
        <v>20</v>
      </c>
      <c r="G174" s="4">
        <v>6000000</v>
      </c>
    </row>
    <row r="175" spans="1:7">
      <c r="A175" s="3">
        <v>174</v>
      </c>
      <c r="B175" s="3" t="s">
        <v>533</v>
      </c>
      <c r="C175" s="3" t="s">
        <v>510</v>
      </c>
      <c r="D175" s="3" t="str">
        <f t="shared" si="2"/>
        <v>Johnson,Wesley</v>
      </c>
      <c r="E175" s="3" t="s">
        <v>59</v>
      </c>
      <c r="F175" s="3" t="s">
        <v>424</v>
      </c>
      <c r="G175" s="4">
        <v>5882260</v>
      </c>
    </row>
    <row r="176" spans="1:7">
      <c r="A176" s="3">
        <v>175</v>
      </c>
      <c r="B176" s="3" t="s">
        <v>742</v>
      </c>
      <c r="C176" s="3" t="s">
        <v>743</v>
      </c>
      <c r="D176" s="3" t="str">
        <f t="shared" si="2"/>
        <v>Abrines,Alex</v>
      </c>
      <c r="E176" s="3" t="s">
        <v>544</v>
      </c>
      <c r="F176" s="3" t="s">
        <v>8</v>
      </c>
      <c r="G176" s="4">
        <v>5725000</v>
      </c>
    </row>
    <row r="177" spans="1:7">
      <c r="A177" s="3">
        <v>176</v>
      </c>
      <c r="B177" s="3" t="s">
        <v>744</v>
      </c>
      <c r="C177" s="3" t="s">
        <v>745</v>
      </c>
      <c r="D177" s="3" t="str">
        <f t="shared" si="2"/>
        <v>Porzingis,Kristaps</v>
      </c>
      <c r="E177" s="3" t="s">
        <v>47</v>
      </c>
      <c r="F177" s="3" t="s">
        <v>18</v>
      </c>
      <c r="G177" s="4">
        <v>5697054</v>
      </c>
    </row>
    <row r="178" spans="1:7">
      <c r="A178" s="3">
        <v>177</v>
      </c>
      <c r="B178" s="3" t="s">
        <v>746</v>
      </c>
      <c r="C178" s="3" t="s">
        <v>747</v>
      </c>
      <c r="D178" s="3" t="str">
        <f t="shared" si="2"/>
        <v>Tatum,Jayson</v>
      </c>
      <c r="E178" s="3" t="s">
        <v>59</v>
      </c>
      <c r="F178" s="3" t="s">
        <v>21</v>
      </c>
      <c r="G178" s="4">
        <v>5645400</v>
      </c>
    </row>
    <row r="179" spans="1:7">
      <c r="A179" s="3">
        <v>178</v>
      </c>
      <c r="B179" s="3" t="s">
        <v>646</v>
      </c>
      <c r="C179" s="3" t="s">
        <v>748</v>
      </c>
      <c r="D179" s="3" t="str">
        <f t="shared" si="2"/>
        <v>Sullinger,Jared</v>
      </c>
      <c r="E179" s="3" t="s">
        <v>61</v>
      </c>
      <c r="F179" s="3" t="s">
        <v>27</v>
      </c>
      <c r="G179" s="4">
        <v>5628000</v>
      </c>
    </row>
    <row r="180" spans="1:7">
      <c r="A180" s="3">
        <v>179</v>
      </c>
      <c r="B180" s="3" t="s">
        <v>587</v>
      </c>
      <c r="C180" s="3" t="s">
        <v>749</v>
      </c>
      <c r="D180" s="3" t="str">
        <f t="shared" si="2"/>
        <v>Ingram,Brandon</v>
      </c>
      <c r="E180" s="3" t="s">
        <v>59</v>
      </c>
      <c r="F180" s="3" t="s">
        <v>16</v>
      </c>
      <c r="G180" s="4">
        <v>5519400</v>
      </c>
    </row>
    <row r="181" spans="1:7">
      <c r="A181" s="3">
        <v>180</v>
      </c>
      <c r="B181" s="3" t="s">
        <v>750</v>
      </c>
      <c r="C181" s="3" t="s">
        <v>751</v>
      </c>
      <c r="D181" s="3" t="str">
        <f t="shared" si="2"/>
        <v>Beverley,Patrick</v>
      </c>
      <c r="E181" s="3" t="s">
        <v>86</v>
      </c>
      <c r="F181" s="3" t="s">
        <v>424</v>
      </c>
      <c r="G181" s="4">
        <v>5513514</v>
      </c>
    </row>
    <row r="182" spans="1:7">
      <c r="A182" s="3">
        <v>181</v>
      </c>
      <c r="B182" s="3" t="s">
        <v>752</v>
      </c>
      <c r="C182" s="3" t="s">
        <v>753</v>
      </c>
      <c r="D182" s="3" t="str">
        <f t="shared" si="2"/>
        <v>Sefolosha,Thabo</v>
      </c>
      <c r="E182" s="3" t="s">
        <v>59</v>
      </c>
      <c r="F182" s="3" t="s">
        <v>3</v>
      </c>
      <c r="G182" s="4">
        <v>5500000</v>
      </c>
    </row>
    <row r="183" spans="1:7">
      <c r="A183" s="3">
        <v>182</v>
      </c>
      <c r="B183" s="3" t="s">
        <v>754</v>
      </c>
      <c r="C183" s="3" t="s">
        <v>755</v>
      </c>
      <c r="D183" s="3" t="str">
        <f t="shared" si="2"/>
        <v>Scola,Luis</v>
      </c>
      <c r="E183" s="3" t="s">
        <v>453</v>
      </c>
      <c r="F183" s="3" t="s">
        <v>425</v>
      </c>
      <c r="G183" s="4">
        <v>5500000</v>
      </c>
    </row>
    <row r="184" spans="1:7">
      <c r="A184" s="3">
        <v>183</v>
      </c>
      <c r="B184" s="3" t="s">
        <v>756</v>
      </c>
      <c r="C184" s="3" t="s">
        <v>571</v>
      </c>
      <c r="D184" s="3" t="str">
        <f t="shared" si="2"/>
        <v>Smith,Jason</v>
      </c>
      <c r="E184" s="3" t="s">
        <v>47</v>
      </c>
      <c r="F184" s="3" t="s">
        <v>7</v>
      </c>
      <c r="G184" s="4">
        <v>5450000</v>
      </c>
    </row>
    <row r="185" spans="1:7">
      <c r="A185" s="3">
        <v>184</v>
      </c>
      <c r="B185" s="3" t="s">
        <v>724</v>
      </c>
      <c r="C185" s="3" t="s">
        <v>757</v>
      </c>
      <c r="D185" s="3" t="str">
        <f t="shared" si="2"/>
        <v>McLemore,Ben</v>
      </c>
      <c r="E185" s="3" t="s">
        <v>544</v>
      </c>
      <c r="F185" s="3" t="s">
        <v>9</v>
      </c>
      <c r="G185" s="4">
        <v>5200000</v>
      </c>
    </row>
    <row r="186" spans="1:7">
      <c r="A186" s="3">
        <v>185</v>
      </c>
      <c r="B186" s="3" t="s">
        <v>750</v>
      </c>
      <c r="C186" s="3" t="s">
        <v>758</v>
      </c>
      <c r="D186" s="3" t="str">
        <f t="shared" si="2"/>
        <v>Patterson,Patrick</v>
      </c>
      <c r="E186" s="3" t="s">
        <v>47</v>
      </c>
      <c r="F186" s="3" t="s">
        <v>8</v>
      </c>
      <c r="G186" s="4">
        <v>5192000</v>
      </c>
    </row>
    <row r="187" spans="1:7">
      <c r="A187" s="3">
        <v>186</v>
      </c>
      <c r="B187" s="3" t="s">
        <v>759</v>
      </c>
      <c r="C187" s="3" t="s">
        <v>586</v>
      </c>
      <c r="D187" s="3" t="str">
        <f t="shared" si="2"/>
        <v>Young,Nick</v>
      </c>
      <c r="E187" s="3" t="s">
        <v>544</v>
      </c>
      <c r="F187" s="3" t="s">
        <v>23</v>
      </c>
      <c r="G187" s="4">
        <v>5192000</v>
      </c>
    </row>
    <row r="188" spans="1:7">
      <c r="A188" s="3">
        <v>187</v>
      </c>
      <c r="B188" s="3" t="s">
        <v>655</v>
      </c>
      <c r="C188" s="3" t="s">
        <v>550</v>
      </c>
      <c r="D188" s="3" t="str">
        <f t="shared" si="2"/>
        <v>Jackson,Josh</v>
      </c>
      <c r="E188" s="3" t="s">
        <v>59</v>
      </c>
      <c r="F188" s="3" t="s">
        <v>27</v>
      </c>
      <c r="G188" s="4">
        <v>5090040</v>
      </c>
    </row>
    <row r="189" spans="1:7">
      <c r="A189" s="3">
        <v>188</v>
      </c>
      <c r="B189" s="3" t="s">
        <v>760</v>
      </c>
      <c r="C189" s="3" t="s">
        <v>761</v>
      </c>
      <c r="D189" s="3" t="str">
        <f t="shared" si="2"/>
        <v>Watson,C.J.</v>
      </c>
      <c r="E189" s="3" t="s">
        <v>86</v>
      </c>
      <c r="F189" s="3" t="s">
        <v>6</v>
      </c>
      <c r="G189" s="4">
        <v>5000000</v>
      </c>
    </row>
    <row r="190" spans="1:7">
      <c r="A190" s="3">
        <v>189</v>
      </c>
      <c r="B190" s="3" t="s">
        <v>441</v>
      </c>
      <c r="C190" s="3" t="s">
        <v>762</v>
      </c>
      <c r="D190" s="3" t="str">
        <f t="shared" si="2"/>
        <v>Muscala,Mike</v>
      </c>
      <c r="E190" s="3" t="s">
        <v>47</v>
      </c>
      <c r="F190" s="3" t="s">
        <v>28</v>
      </c>
      <c r="G190" s="4">
        <v>5000000</v>
      </c>
    </row>
    <row r="191" spans="1:7">
      <c r="A191" s="3">
        <v>190</v>
      </c>
      <c r="B191" s="3" t="s">
        <v>763</v>
      </c>
      <c r="C191" s="3" t="s">
        <v>764</v>
      </c>
      <c r="D191" s="3" t="str">
        <f t="shared" si="2"/>
        <v>Nowitzki,Dirk</v>
      </c>
      <c r="E191" s="3" t="s">
        <v>47</v>
      </c>
      <c r="F191" s="3" t="s">
        <v>26</v>
      </c>
      <c r="G191" s="4">
        <v>5000000</v>
      </c>
    </row>
    <row r="192" spans="1:7">
      <c r="A192" s="3">
        <v>191</v>
      </c>
      <c r="B192" s="3" t="s">
        <v>765</v>
      </c>
      <c r="C192" s="3" t="s">
        <v>663</v>
      </c>
      <c r="D192" s="3" t="str">
        <f t="shared" si="2"/>
        <v>Morris,Marcus</v>
      </c>
      <c r="E192" s="3" t="s">
        <v>47</v>
      </c>
      <c r="F192" s="3" t="s">
        <v>21</v>
      </c>
      <c r="G192" s="4">
        <v>5000000</v>
      </c>
    </row>
    <row r="193" spans="1:7">
      <c r="A193" s="3">
        <v>192</v>
      </c>
      <c r="B193" s="3" t="s">
        <v>766</v>
      </c>
      <c r="C193" s="3" t="s">
        <v>767</v>
      </c>
      <c r="D193" s="3" t="str">
        <f t="shared" si="2"/>
        <v>Exum,Dante</v>
      </c>
      <c r="E193" s="3" t="s">
        <v>86</v>
      </c>
      <c r="F193" s="3" t="s">
        <v>3</v>
      </c>
      <c r="G193" s="4">
        <v>4992385</v>
      </c>
    </row>
    <row r="194" spans="1:7">
      <c r="A194" s="3">
        <v>193</v>
      </c>
      <c r="B194" s="3" t="s">
        <v>768</v>
      </c>
      <c r="C194" s="3" t="s">
        <v>769</v>
      </c>
      <c r="D194" s="3" t="str">
        <f t="shared" si="2"/>
        <v>Isaac,Jonathan</v>
      </c>
      <c r="E194" s="3" t="s">
        <v>47</v>
      </c>
      <c r="F194" s="3" t="s">
        <v>6</v>
      </c>
      <c r="G194" s="4">
        <v>4969080</v>
      </c>
    </row>
    <row r="195" spans="1:7">
      <c r="A195" s="3">
        <v>194</v>
      </c>
      <c r="B195" s="3" t="s">
        <v>770</v>
      </c>
      <c r="C195" s="3" t="s">
        <v>771</v>
      </c>
      <c r="D195" s="3" t="str">
        <f t="shared" ref="D195:D258" si="3">CONCATENATE(C195,B195)</f>
        <v>Ajinca,Alexis</v>
      </c>
      <c r="E195" s="3" t="s">
        <v>61</v>
      </c>
      <c r="F195" s="3" t="s">
        <v>424</v>
      </c>
      <c r="G195" s="4">
        <v>4961798</v>
      </c>
    </row>
    <row r="196" spans="1:7">
      <c r="A196" s="3">
        <v>195</v>
      </c>
      <c r="B196" s="3" t="s">
        <v>772</v>
      </c>
      <c r="C196" s="3" t="s">
        <v>773</v>
      </c>
      <c r="D196" s="3" t="str">
        <f t="shared" si="3"/>
        <v>Brown,Jaylen</v>
      </c>
      <c r="E196" s="3" t="s">
        <v>56</v>
      </c>
      <c r="F196" s="3" t="s">
        <v>21</v>
      </c>
      <c r="G196" s="4">
        <v>4956480</v>
      </c>
    </row>
    <row r="197" spans="1:7">
      <c r="A197" s="3">
        <v>196</v>
      </c>
      <c r="B197" s="3" t="s">
        <v>441</v>
      </c>
      <c r="C197" s="3" t="s">
        <v>774</v>
      </c>
      <c r="D197" s="3" t="str">
        <f t="shared" si="3"/>
        <v>Dunleavy,Mike</v>
      </c>
      <c r="E197" s="3" t="s">
        <v>56</v>
      </c>
      <c r="F197" s="3" t="s">
        <v>28</v>
      </c>
      <c r="G197" s="4">
        <v>4837500</v>
      </c>
    </row>
    <row r="198" spans="1:7">
      <c r="A198" s="3">
        <v>197</v>
      </c>
      <c r="B198" s="3" t="s">
        <v>437</v>
      </c>
      <c r="C198" s="3" t="s">
        <v>775</v>
      </c>
      <c r="D198" s="3" t="str">
        <f t="shared" si="3"/>
        <v>Singler,Kyle</v>
      </c>
      <c r="E198" s="3" t="s">
        <v>453</v>
      </c>
      <c r="F198" s="3" t="s">
        <v>8</v>
      </c>
      <c r="G198" s="4">
        <v>4666500</v>
      </c>
    </row>
    <row r="199" spans="1:7">
      <c r="A199" s="3">
        <v>198</v>
      </c>
      <c r="B199" s="3" t="s">
        <v>776</v>
      </c>
      <c r="C199" s="3" t="s">
        <v>777</v>
      </c>
      <c r="D199" s="3" t="str">
        <f t="shared" si="3"/>
        <v>Fox,De'Aaron</v>
      </c>
      <c r="E199" s="3" t="s">
        <v>86</v>
      </c>
      <c r="F199" s="3" t="s">
        <v>0</v>
      </c>
      <c r="G199" s="4">
        <v>4609200</v>
      </c>
    </row>
    <row r="200" spans="1:7">
      <c r="A200" s="3">
        <v>199</v>
      </c>
      <c r="B200" s="3" t="s">
        <v>778</v>
      </c>
      <c r="C200" s="3" t="s">
        <v>779</v>
      </c>
      <c r="D200" s="3" t="str">
        <f t="shared" si="3"/>
        <v>Baker,Ron</v>
      </c>
      <c r="E200" s="3" t="s">
        <v>544</v>
      </c>
      <c r="F200" s="3" t="s">
        <v>18</v>
      </c>
      <c r="G200" s="4">
        <v>4544000</v>
      </c>
    </row>
    <row r="201" spans="1:7">
      <c r="A201" s="3">
        <v>200</v>
      </c>
      <c r="B201" s="3" t="s">
        <v>780</v>
      </c>
      <c r="C201" s="3" t="s">
        <v>781</v>
      </c>
      <c r="D201" s="3" t="str">
        <f t="shared" si="3"/>
        <v>Markkanen,Lauri</v>
      </c>
      <c r="E201" s="3" t="s">
        <v>47</v>
      </c>
      <c r="F201" s="3" t="s">
        <v>19</v>
      </c>
      <c r="G201" s="4">
        <v>4536120</v>
      </c>
    </row>
    <row r="202" spans="1:7">
      <c r="A202" s="3">
        <v>201</v>
      </c>
      <c r="B202" s="3" t="s">
        <v>782</v>
      </c>
      <c r="C202" s="3" t="s">
        <v>783</v>
      </c>
      <c r="D202" s="3" t="str">
        <f t="shared" si="3"/>
        <v>Bender,Dragan</v>
      </c>
      <c r="E202" s="3" t="s">
        <v>47</v>
      </c>
      <c r="F202" s="3" t="s">
        <v>27</v>
      </c>
      <c r="G202" s="4">
        <v>4468800</v>
      </c>
    </row>
    <row r="203" spans="1:7">
      <c r="A203" s="3">
        <v>202</v>
      </c>
      <c r="B203" s="3" t="s">
        <v>784</v>
      </c>
      <c r="C203" s="3" t="s">
        <v>557</v>
      </c>
      <c r="D203" s="3" t="str">
        <f t="shared" si="3"/>
        <v>Harris,Devin</v>
      </c>
      <c r="E203" s="3" t="s">
        <v>86</v>
      </c>
      <c r="F203" s="3" t="s">
        <v>13</v>
      </c>
      <c r="G203" s="4">
        <v>4402546</v>
      </c>
    </row>
    <row r="204" spans="1:7">
      <c r="A204" s="3">
        <v>203</v>
      </c>
      <c r="B204" s="3" t="s">
        <v>785</v>
      </c>
      <c r="C204" s="3" t="s">
        <v>459</v>
      </c>
      <c r="D204" s="3" t="str">
        <f t="shared" si="3"/>
        <v>Holiday,Justin</v>
      </c>
      <c r="E204" s="3" t="s">
        <v>59</v>
      </c>
      <c r="F204" s="3" t="s">
        <v>19</v>
      </c>
      <c r="G204" s="4">
        <v>4384616</v>
      </c>
    </row>
    <row r="205" spans="1:7">
      <c r="A205" s="3">
        <v>204</v>
      </c>
      <c r="B205" s="3" t="s">
        <v>786</v>
      </c>
      <c r="C205" s="3" t="s">
        <v>787</v>
      </c>
      <c r="D205" s="3" t="str">
        <f t="shared" si="3"/>
        <v>Vasquez,Greivis</v>
      </c>
      <c r="E205" s="3" t="s">
        <v>86</v>
      </c>
      <c r="F205" s="3" t="s">
        <v>22</v>
      </c>
      <c r="G205" s="4">
        <v>4347826</v>
      </c>
    </row>
    <row r="206" spans="1:7">
      <c r="A206" s="3">
        <v>205</v>
      </c>
      <c r="B206" s="3" t="s">
        <v>788</v>
      </c>
      <c r="C206" s="3" t="s">
        <v>789</v>
      </c>
      <c r="D206" s="3" t="str">
        <f t="shared" si="3"/>
        <v>Crawford,Jamal</v>
      </c>
      <c r="E206" s="3" t="s">
        <v>56</v>
      </c>
      <c r="F206" s="3" t="s">
        <v>12</v>
      </c>
      <c r="G206" s="4">
        <v>4328000</v>
      </c>
    </row>
    <row r="207" spans="1:7">
      <c r="A207" s="3">
        <v>206</v>
      </c>
      <c r="B207" s="3" t="s">
        <v>790</v>
      </c>
      <c r="C207" s="3" t="s">
        <v>791</v>
      </c>
      <c r="D207" s="3" t="str">
        <f t="shared" si="3"/>
        <v>Mudiay,Emmanuel</v>
      </c>
      <c r="E207" s="3" t="s">
        <v>86</v>
      </c>
      <c r="F207" s="3" t="s">
        <v>18</v>
      </c>
      <c r="G207" s="4">
        <v>4294480</v>
      </c>
    </row>
    <row r="208" spans="1:7">
      <c r="A208" s="3">
        <v>207</v>
      </c>
      <c r="B208" s="3" t="s">
        <v>792</v>
      </c>
      <c r="C208" s="3" t="s">
        <v>793</v>
      </c>
      <c r="D208" s="3" t="str">
        <f t="shared" si="3"/>
        <v>Dunn,Kris</v>
      </c>
      <c r="E208" s="3" t="s">
        <v>86</v>
      </c>
      <c r="F208" s="3" t="s">
        <v>19</v>
      </c>
      <c r="G208" s="4">
        <v>4221000</v>
      </c>
    </row>
    <row r="209" spans="1:7">
      <c r="A209" s="3">
        <v>208</v>
      </c>
      <c r="B209" s="3" t="s">
        <v>794</v>
      </c>
      <c r="C209" s="3" t="s">
        <v>795</v>
      </c>
      <c r="D209" s="3" t="str">
        <f t="shared" si="3"/>
        <v>Noel,Nerlens</v>
      </c>
      <c r="E209" s="3" t="s">
        <v>47</v>
      </c>
      <c r="F209" s="3" t="s">
        <v>26</v>
      </c>
      <c r="G209" s="4">
        <v>4187599</v>
      </c>
    </row>
    <row r="210" spans="1:7">
      <c r="A210" s="3">
        <v>209</v>
      </c>
      <c r="B210" s="3" t="s">
        <v>742</v>
      </c>
      <c r="C210" s="3" t="s">
        <v>796</v>
      </c>
      <c r="D210" s="3" t="str">
        <f t="shared" si="3"/>
        <v>Len,Alex</v>
      </c>
      <c r="E210" s="3" t="s">
        <v>61</v>
      </c>
      <c r="F210" s="3" t="s">
        <v>27</v>
      </c>
      <c r="G210" s="4">
        <v>4187599</v>
      </c>
    </row>
    <row r="211" spans="1:7">
      <c r="A211" s="3">
        <v>210</v>
      </c>
      <c r="B211" s="3" t="s">
        <v>797</v>
      </c>
      <c r="C211" s="3" t="s">
        <v>798</v>
      </c>
      <c r="D211" s="3" t="str">
        <f t="shared" si="3"/>
        <v>Ntilikina,Frank</v>
      </c>
      <c r="E211" s="3" t="s">
        <v>86</v>
      </c>
      <c r="F211" s="3" t="s">
        <v>18</v>
      </c>
      <c r="G211" s="4">
        <v>4155720</v>
      </c>
    </row>
    <row r="212" spans="1:7">
      <c r="A212" s="3">
        <v>211</v>
      </c>
      <c r="B212" s="3" t="s">
        <v>799</v>
      </c>
      <c r="C212" s="3" t="s">
        <v>800</v>
      </c>
      <c r="D212" s="3" t="str">
        <f t="shared" si="3"/>
        <v>Randle,Julius</v>
      </c>
      <c r="E212" s="3" t="s">
        <v>61</v>
      </c>
      <c r="F212" s="3" t="s">
        <v>16</v>
      </c>
      <c r="G212" s="4">
        <v>4149242</v>
      </c>
    </row>
    <row r="213" spans="1:7">
      <c r="A213" s="3">
        <v>212</v>
      </c>
      <c r="B213" s="3" t="s">
        <v>801</v>
      </c>
      <c r="C213" s="3" t="s">
        <v>516</v>
      </c>
      <c r="D213" s="3" t="str">
        <f t="shared" si="3"/>
        <v>Hill,Jordan</v>
      </c>
      <c r="E213" s="3" t="s">
        <v>61</v>
      </c>
      <c r="F213" s="3" t="s">
        <v>12</v>
      </c>
      <c r="G213" s="4">
        <v>4000000</v>
      </c>
    </row>
    <row r="214" spans="1:7">
      <c r="A214" s="3">
        <v>213</v>
      </c>
      <c r="B214" s="3" t="s">
        <v>802</v>
      </c>
      <c r="C214" s="3" t="s">
        <v>803</v>
      </c>
      <c r="D214" s="3" t="str">
        <f t="shared" si="3"/>
        <v>Barbosa,Leandro</v>
      </c>
      <c r="E214" s="3" t="s">
        <v>544</v>
      </c>
      <c r="F214" s="3" t="s">
        <v>426</v>
      </c>
      <c r="G214" s="4">
        <v>4000000</v>
      </c>
    </row>
    <row r="215" spans="1:7">
      <c r="A215" s="3">
        <v>214</v>
      </c>
      <c r="B215" s="3" t="s">
        <v>554</v>
      </c>
      <c r="C215" s="3" t="s">
        <v>804</v>
      </c>
      <c r="D215" s="3" t="str">
        <f t="shared" si="3"/>
        <v>Jerebko,Jonas</v>
      </c>
      <c r="E215" s="3" t="s">
        <v>47</v>
      </c>
      <c r="F215" s="3" t="s">
        <v>3</v>
      </c>
      <c r="G215" s="4">
        <v>4000000</v>
      </c>
    </row>
    <row r="216" spans="1:7">
      <c r="A216" s="3">
        <v>215</v>
      </c>
      <c r="B216" s="3" t="s">
        <v>805</v>
      </c>
      <c r="C216" s="3" t="s">
        <v>806</v>
      </c>
      <c r="D216" s="3" t="str">
        <f t="shared" si="3"/>
        <v>Bjelica,Nemanja</v>
      </c>
      <c r="E216" s="3" t="s">
        <v>47</v>
      </c>
      <c r="F216" s="3" t="s">
        <v>12</v>
      </c>
      <c r="G216" s="4">
        <v>3949999</v>
      </c>
    </row>
    <row r="217" spans="1:7">
      <c r="A217" s="3">
        <v>216</v>
      </c>
      <c r="B217" s="3" t="s">
        <v>807</v>
      </c>
      <c r="C217" s="3" t="s">
        <v>510</v>
      </c>
      <c r="D217" s="3" t="str">
        <f t="shared" si="3"/>
        <v>Johnson,Stanley</v>
      </c>
      <c r="E217" s="3" t="s">
        <v>59</v>
      </c>
      <c r="F217" s="3" t="s">
        <v>20</v>
      </c>
      <c r="G217" s="4">
        <v>3940402</v>
      </c>
    </row>
    <row r="218" spans="1:7">
      <c r="A218" s="3">
        <v>217</v>
      </c>
      <c r="B218" s="3" t="s">
        <v>808</v>
      </c>
      <c r="C218" s="3" t="s">
        <v>809</v>
      </c>
      <c r="D218" s="3" t="str">
        <f t="shared" si="3"/>
        <v>Barea,J.J.</v>
      </c>
      <c r="E218" s="3" t="s">
        <v>86</v>
      </c>
      <c r="F218" s="3" t="s">
        <v>26</v>
      </c>
      <c r="G218" s="4">
        <v>3903900</v>
      </c>
    </row>
    <row r="219" spans="1:7">
      <c r="A219" s="3">
        <v>218</v>
      </c>
      <c r="B219" s="3" t="s">
        <v>810</v>
      </c>
      <c r="C219" s="3" t="s">
        <v>811</v>
      </c>
      <c r="D219" s="3" t="str">
        <f t="shared" si="3"/>
        <v>Pondexter,Quincy</v>
      </c>
      <c r="E219" s="3" t="s">
        <v>59</v>
      </c>
      <c r="F219" s="3" t="s">
        <v>19</v>
      </c>
      <c r="G219" s="4">
        <v>3853931</v>
      </c>
    </row>
    <row r="220" spans="1:7">
      <c r="A220" s="3">
        <v>219</v>
      </c>
      <c r="B220" s="3" t="s">
        <v>812</v>
      </c>
      <c r="C220" s="3" t="s">
        <v>813</v>
      </c>
      <c r="D220" s="3" t="str">
        <f t="shared" si="3"/>
        <v>Cauley-Stein,Willie</v>
      </c>
      <c r="E220" s="3" t="s">
        <v>61</v>
      </c>
      <c r="F220" s="3" t="s">
        <v>0</v>
      </c>
      <c r="G220" s="4">
        <v>3704160</v>
      </c>
    </row>
    <row r="221" spans="1:7">
      <c r="A221" s="3">
        <v>220</v>
      </c>
      <c r="B221" s="3" t="s">
        <v>814</v>
      </c>
      <c r="C221" s="3" t="s">
        <v>815</v>
      </c>
      <c r="D221" s="3" t="str">
        <f t="shared" si="3"/>
        <v>Hield,Buddy</v>
      </c>
      <c r="E221" s="3" t="s">
        <v>56</v>
      </c>
      <c r="F221" s="3" t="s">
        <v>0</v>
      </c>
      <c r="G221" s="4">
        <v>3675480</v>
      </c>
    </row>
    <row r="222" spans="1:7">
      <c r="A222" s="3">
        <v>221</v>
      </c>
      <c r="B222" s="3" t="s">
        <v>797</v>
      </c>
      <c r="C222" s="3" t="s">
        <v>816</v>
      </c>
      <c r="D222" s="3" t="str">
        <f t="shared" si="3"/>
        <v>Kaminsky,Frank</v>
      </c>
      <c r="E222" s="3" t="s">
        <v>47</v>
      </c>
      <c r="F222" s="3" t="s">
        <v>25</v>
      </c>
      <c r="G222" s="4">
        <v>3627842</v>
      </c>
    </row>
    <row r="223" spans="1:7">
      <c r="A223" s="3">
        <v>222</v>
      </c>
      <c r="B223" s="3" t="s">
        <v>817</v>
      </c>
      <c r="C223" s="3" t="s">
        <v>818</v>
      </c>
      <c r="D223" s="3" t="str">
        <f t="shared" si="3"/>
        <v>Gooden,Drew</v>
      </c>
      <c r="E223" s="3" t="s">
        <v>47</v>
      </c>
      <c r="F223" s="3" t="s">
        <v>7</v>
      </c>
      <c r="G223" s="4">
        <v>3547000</v>
      </c>
    </row>
    <row r="224" spans="1:7">
      <c r="A224" s="3">
        <v>223</v>
      </c>
      <c r="B224" s="3" t="s">
        <v>819</v>
      </c>
      <c r="C224" s="3" t="s">
        <v>820</v>
      </c>
      <c r="D224" s="3" t="str">
        <f t="shared" si="3"/>
        <v>Barton,Will</v>
      </c>
      <c r="E224" s="3" t="s">
        <v>56</v>
      </c>
      <c r="F224" s="3" t="s">
        <v>13</v>
      </c>
      <c r="G224" s="4">
        <v>3533333</v>
      </c>
    </row>
    <row r="225" spans="1:7">
      <c r="A225" s="3">
        <v>224</v>
      </c>
      <c r="B225" s="3" t="s">
        <v>435</v>
      </c>
      <c r="C225" s="3" t="s">
        <v>821</v>
      </c>
      <c r="D225" s="3" t="str">
        <f t="shared" si="3"/>
        <v>Pierce,Paul</v>
      </c>
      <c r="E225" s="3" t="s">
        <v>59</v>
      </c>
      <c r="F225" s="3" t="s">
        <v>424</v>
      </c>
      <c r="G225" s="4">
        <v>3527920</v>
      </c>
    </row>
    <row r="226" spans="1:7">
      <c r="A226" s="3">
        <v>225</v>
      </c>
      <c r="B226" s="3" t="s">
        <v>441</v>
      </c>
      <c r="C226" s="3" t="s">
        <v>822</v>
      </c>
      <c r="D226" s="3" t="str">
        <f t="shared" si="3"/>
        <v>Miller,Mike</v>
      </c>
      <c r="E226" s="3" t="s">
        <v>56</v>
      </c>
      <c r="F226" s="3" t="s">
        <v>13</v>
      </c>
      <c r="G226" s="4">
        <v>3500000</v>
      </c>
    </row>
    <row r="227" spans="1:7">
      <c r="A227" s="3">
        <v>226</v>
      </c>
      <c r="B227" s="3" t="s">
        <v>823</v>
      </c>
      <c r="C227" s="3" t="s">
        <v>824</v>
      </c>
      <c r="D227" s="3" t="str">
        <f t="shared" si="3"/>
        <v>Hilario,Nene</v>
      </c>
      <c r="E227" s="3" t="s">
        <v>61</v>
      </c>
      <c r="F227" s="3" t="s">
        <v>1</v>
      </c>
      <c r="G227" s="4">
        <v>3477600</v>
      </c>
    </row>
    <row r="228" spans="1:7">
      <c r="A228" s="3">
        <v>227</v>
      </c>
      <c r="B228" s="3" t="s">
        <v>825</v>
      </c>
      <c r="C228" s="3" t="s">
        <v>826</v>
      </c>
      <c r="D228" s="3" t="str">
        <f t="shared" si="3"/>
        <v>Pachulia,Zaza</v>
      </c>
      <c r="E228" s="3" t="s">
        <v>61</v>
      </c>
      <c r="F228" s="3" t="s">
        <v>23</v>
      </c>
      <c r="G228" s="4">
        <v>3477600</v>
      </c>
    </row>
    <row r="229" spans="1:7">
      <c r="A229" s="3">
        <v>228</v>
      </c>
      <c r="B229" s="3" t="s">
        <v>827</v>
      </c>
      <c r="C229" s="3" t="s">
        <v>828</v>
      </c>
      <c r="D229" s="3" t="str">
        <f t="shared" si="3"/>
        <v>Meeks,Jodie</v>
      </c>
      <c r="E229" s="3" t="s">
        <v>56</v>
      </c>
      <c r="F229" s="3" t="s">
        <v>7</v>
      </c>
      <c r="G229" s="4">
        <v>3454500</v>
      </c>
    </row>
    <row r="230" spans="1:7">
      <c r="A230" s="3">
        <v>229</v>
      </c>
      <c r="B230" s="3" t="s">
        <v>829</v>
      </c>
      <c r="C230" s="3" t="s">
        <v>830</v>
      </c>
      <c r="D230" s="3" t="str">
        <f t="shared" si="3"/>
        <v>Winslow,Justise</v>
      </c>
      <c r="E230" s="3" t="s">
        <v>59</v>
      </c>
      <c r="F230" s="3" t="s">
        <v>14</v>
      </c>
      <c r="G230" s="4">
        <v>3448926</v>
      </c>
    </row>
    <row r="231" spans="1:7">
      <c r="A231" s="3">
        <v>230</v>
      </c>
      <c r="B231" s="3" t="s">
        <v>831</v>
      </c>
      <c r="C231" s="3" t="s">
        <v>832</v>
      </c>
      <c r="D231" s="3" t="str">
        <f t="shared" si="3"/>
        <v>Monk,Malik</v>
      </c>
      <c r="E231" s="3" t="s">
        <v>56</v>
      </c>
      <c r="F231" s="3" t="s">
        <v>25</v>
      </c>
      <c r="G231" s="4">
        <v>3447480</v>
      </c>
    </row>
    <row r="232" spans="1:7">
      <c r="A232" s="3">
        <v>231</v>
      </c>
      <c r="B232" s="3" t="s">
        <v>833</v>
      </c>
      <c r="C232" s="3" t="s">
        <v>548</v>
      </c>
      <c r="D232" s="3" t="str">
        <f t="shared" si="3"/>
        <v>Turner,Myles</v>
      </c>
      <c r="E232" s="3" t="s">
        <v>61</v>
      </c>
      <c r="F232" s="3" t="s">
        <v>24</v>
      </c>
      <c r="G232" s="4">
        <v>3410284</v>
      </c>
    </row>
    <row r="233" spans="1:7">
      <c r="A233" s="3">
        <v>232</v>
      </c>
      <c r="B233" s="3" t="s">
        <v>834</v>
      </c>
      <c r="C233" s="3" t="s">
        <v>835</v>
      </c>
      <c r="D233" s="3" t="str">
        <f t="shared" si="3"/>
        <v>Daniels,Troy</v>
      </c>
      <c r="E233" s="3" t="s">
        <v>56</v>
      </c>
      <c r="F233" s="3" t="s">
        <v>27</v>
      </c>
      <c r="G233" s="4">
        <v>3408520</v>
      </c>
    </row>
    <row r="234" spans="1:7">
      <c r="A234" s="3">
        <v>233</v>
      </c>
      <c r="B234" s="3" t="s">
        <v>788</v>
      </c>
      <c r="C234" s="3" t="s">
        <v>836</v>
      </c>
      <c r="D234" s="3" t="str">
        <f t="shared" si="3"/>
        <v>Murray,Jamal</v>
      </c>
      <c r="E234" s="3" t="s">
        <v>86</v>
      </c>
      <c r="F234" s="3" t="s">
        <v>13</v>
      </c>
      <c r="G234" s="4">
        <v>3355320</v>
      </c>
    </row>
    <row r="235" spans="1:7">
      <c r="A235" s="3">
        <v>234</v>
      </c>
      <c r="B235" s="3" t="s">
        <v>837</v>
      </c>
      <c r="C235" s="3" t="s">
        <v>838</v>
      </c>
      <c r="D235" s="3" t="str">
        <f t="shared" si="3"/>
        <v>Payton,Elfrid</v>
      </c>
      <c r="E235" s="3" t="s">
        <v>86</v>
      </c>
      <c r="F235" s="3" t="s">
        <v>27</v>
      </c>
      <c r="G235" s="4">
        <v>3332340</v>
      </c>
    </row>
    <row r="236" spans="1:7">
      <c r="A236" s="3">
        <v>235</v>
      </c>
      <c r="B236" s="3" t="s">
        <v>839</v>
      </c>
      <c r="C236" s="3" t="s">
        <v>840</v>
      </c>
      <c r="D236" s="3" t="str">
        <f t="shared" si="3"/>
        <v>Rondo,Rajon</v>
      </c>
      <c r="E236" s="3" t="s">
        <v>86</v>
      </c>
      <c r="F236" s="3" t="s">
        <v>10</v>
      </c>
      <c r="G236" s="4">
        <v>3300000</v>
      </c>
    </row>
    <row r="237" spans="1:7">
      <c r="A237" s="3">
        <v>236</v>
      </c>
      <c r="B237" s="3" t="s">
        <v>841</v>
      </c>
      <c r="C237" s="3" t="s">
        <v>842</v>
      </c>
      <c r="D237" s="3" t="str">
        <f t="shared" si="3"/>
        <v>McDermott,Doug</v>
      </c>
      <c r="E237" s="3" t="s">
        <v>59</v>
      </c>
      <c r="F237" s="3" t="s">
        <v>18</v>
      </c>
      <c r="G237" s="4">
        <v>3294994</v>
      </c>
    </row>
    <row r="238" spans="1:7">
      <c r="A238" s="3">
        <v>237</v>
      </c>
      <c r="B238" s="3" t="s">
        <v>480</v>
      </c>
      <c r="C238" s="3" t="s">
        <v>843</v>
      </c>
      <c r="D238" s="3" t="str">
        <f t="shared" si="3"/>
        <v>Tolliver,Anthony</v>
      </c>
      <c r="E238" s="3" t="s">
        <v>47</v>
      </c>
      <c r="F238" s="3" t="s">
        <v>20</v>
      </c>
      <c r="G238" s="4">
        <v>3290000</v>
      </c>
    </row>
    <row r="239" spans="1:7">
      <c r="A239" s="3">
        <v>238</v>
      </c>
      <c r="B239" s="3" t="s">
        <v>844</v>
      </c>
      <c r="C239" s="3" t="s">
        <v>845</v>
      </c>
      <c r="D239" s="3" t="str">
        <f t="shared" si="3"/>
        <v>Evans,Tyreke</v>
      </c>
      <c r="E239" s="3" t="s">
        <v>56</v>
      </c>
      <c r="F239" s="3" t="s">
        <v>9</v>
      </c>
      <c r="G239" s="4">
        <v>3290000</v>
      </c>
    </row>
    <row r="240" spans="1:7">
      <c r="A240" s="3">
        <v>239</v>
      </c>
      <c r="B240" s="3" t="s">
        <v>846</v>
      </c>
      <c r="C240" s="3" t="s">
        <v>847</v>
      </c>
      <c r="D240" s="3" t="str">
        <f t="shared" si="3"/>
        <v>Black,Tarik</v>
      </c>
      <c r="E240" s="3" t="s">
        <v>61</v>
      </c>
      <c r="F240" s="3" t="s">
        <v>1</v>
      </c>
      <c r="G240" s="4">
        <v>3290000</v>
      </c>
    </row>
    <row r="241" spans="1:7">
      <c r="A241" s="3">
        <v>240</v>
      </c>
      <c r="B241" s="3" t="s">
        <v>848</v>
      </c>
      <c r="C241" s="3" t="s">
        <v>849</v>
      </c>
      <c r="D241" s="3" t="str">
        <f t="shared" si="3"/>
        <v>Kennard,Luke</v>
      </c>
      <c r="E241" s="3" t="s">
        <v>56</v>
      </c>
      <c r="F241" s="3" t="s">
        <v>20</v>
      </c>
      <c r="G241" s="4">
        <v>3275280</v>
      </c>
    </row>
    <row r="242" spans="1:7">
      <c r="A242" s="3">
        <v>241</v>
      </c>
      <c r="B242" s="3" t="s">
        <v>850</v>
      </c>
      <c r="C242" s="3" t="s">
        <v>851</v>
      </c>
      <c r="D242" s="3" t="str">
        <f t="shared" si="3"/>
        <v>Payne,Cameron</v>
      </c>
      <c r="E242" s="3" t="s">
        <v>544</v>
      </c>
      <c r="F242" s="3" t="s">
        <v>19</v>
      </c>
      <c r="G242" s="4">
        <v>3263294</v>
      </c>
    </row>
    <row r="243" spans="1:7">
      <c r="A243" s="3">
        <v>242</v>
      </c>
      <c r="B243" s="3" t="s">
        <v>561</v>
      </c>
      <c r="C243" s="3" t="s">
        <v>852</v>
      </c>
      <c r="D243" s="3" t="str">
        <f t="shared" si="3"/>
        <v>SmithDennis</v>
      </c>
      <c r="E243" s="3" t="s">
        <v>86</v>
      </c>
      <c r="F243" s="3" t="s">
        <v>26</v>
      </c>
      <c r="G243" s="4">
        <v>3218280</v>
      </c>
    </row>
    <row r="244" spans="1:7">
      <c r="A244" s="3">
        <v>243</v>
      </c>
      <c r="B244" s="3" t="s">
        <v>604</v>
      </c>
      <c r="C244" s="3" t="s">
        <v>853</v>
      </c>
      <c r="D244" s="3" t="str">
        <f t="shared" si="3"/>
        <v>OubreKelly</v>
      </c>
      <c r="E244" s="3" t="s">
        <v>59</v>
      </c>
      <c r="F244" s="3" t="s">
        <v>7</v>
      </c>
      <c r="G244" s="4">
        <v>3208630</v>
      </c>
    </row>
    <row r="245" spans="1:7">
      <c r="A245" s="3">
        <v>244</v>
      </c>
      <c r="B245" s="3" t="s">
        <v>854</v>
      </c>
      <c r="C245" s="3" t="s">
        <v>855</v>
      </c>
      <c r="D245" s="3" t="str">
        <f t="shared" si="3"/>
        <v>Udoh,Ekpe</v>
      </c>
      <c r="E245" s="3" t="s">
        <v>61</v>
      </c>
      <c r="F245" s="3" t="s">
        <v>3</v>
      </c>
      <c r="G245" s="4">
        <v>3200000</v>
      </c>
    </row>
    <row r="246" spans="1:7">
      <c r="A246" s="3">
        <v>245</v>
      </c>
      <c r="B246" s="3" t="s">
        <v>856</v>
      </c>
      <c r="C246" s="3" t="s">
        <v>857</v>
      </c>
      <c r="D246" s="3" t="str">
        <f t="shared" si="3"/>
        <v>Warren,T.J.</v>
      </c>
      <c r="E246" s="3" t="s">
        <v>59</v>
      </c>
      <c r="F246" s="3" t="s">
        <v>27</v>
      </c>
      <c r="G246" s="4">
        <v>3152931</v>
      </c>
    </row>
    <row r="247" spans="1:7">
      <c r="A247" s="3">
        <v>246</v>
      </c>
      <c r="B247" s="3" t="s">
        <v>858</v>
      </c>
      <c r="C247" s="3" t="s">
        <v>859</v>
      </c>
      <c r="D247" s="3" t="str">
        <f t="shared" si="3"/>
        <v>Chriss,Marquese</v>
      </c>
      <c r="E247" s="3" t="s">
        <v>47</v>
      </c>
      <c r="F247" s="3" t="s">
        <v>27</v>
      </c>
      <c r="G247" s="4">
        <v>3073800</v>
      </c>
    </row>
    <row r="248" spans="1:7">
      <c r="A248" s="3">
        <v>247</v>
      </c>
      <c r="B248" s="3" t="s">
        <v>610</v>
      </c>
      <c r="C248" s="3" t="s">
        <v>860</v>
      </c>
      <c r="D248" s="3" t="str">
        <f t="shared" si="3"/>
        <v>Collins,Zach</v>
      </c>
      <c r="E248" s="3" t="s">
        <v>47</v>
      </c>
      <c r="F248" s="3" t="s">
        <v>2</v>
      </c>
      <c r="G248" s="4">
        <v>3057240</v>
      </c>
    </row>
    <row r="249" spans="1:7">
      <c r="A249" s="3">
        <v>248</v>
      </c>
      <c r="B249" s="3" t="s">
        <v>861</v>
      </c>
      <c r="C249" s="3" t="s">
        <v>432</v>
      </c>
      <c r="D249" s="3" t="str">
        <f t="shared" si="3"/>
        <v>Curry,Seth</v>
      </c>
      <c r="E249" s="3" t="s">
        <v>56</v>
      </c>
      <c r="F249" s="3" t="s">
        <v>2</v>
      </c>
      <c r="G249" s="4">
        <v>3028410</v>
      </c>
    </row>
    <row r="250" spans="1:7">
      <c r="A250" s="3">
        <v>249</v>
      </c>
      <c r="B250" s="3" t="s">
        <v>862</v>
      </c>
      <c r="C250" s="3" t="s">
        <v>863</v>
      </c>
      <c r="D250" s="3" t="str">
        <f t="shared" si="3"/>
        <v>Kuzminskas,Mindaugas</v>
      </c>
      <c r="E250" s="3" t="s">
        <v>453</v>
      </c>
      <c r="F250" s="3" t="s">
        <v>18</v>
      </c>
      <c r="G250" s="4">
        <v>3025035</v>
      </c>
    </row>
    <row r="251" spans="1:7">
      <c r="A251" s="3">
        <v>250</v>
      </c>
      <c r="B251" s="3" t="s">
        <v>785</v>
      </c>
      <c r="C251" s="3" t="s">
        <v>864</v>
      </c>
      <c r="D251" s="3" t="str">
        <f t="shared" si="3"/>
        <v>Hamilton,Justin</v>
      </c>
      <c r="E251" s="3" t="s">
        <v>61</v>
      </c>
      <c r="F251" s="3" t="s">
        <v>427</v>
      </c>
      <c r="G251" s="4">
        <v>3000000</v>
      </c>
    </row>
    <row r="252" spans="1:7">
      <c r="A252" s="3">
        <v>251</v>
      </c>
      <c r="B252" s="3" t="s">
        <v>865</v>
      </c>
      <c r="C252" s="3" t="s">
        <v>866</v>
      </c>
      <c r="D252" s="3" t="str">
        <f t="shared" si="3"/>
        <v>Satoransky,Tomas</v>
      </c>
      <c r="E252" s="3" t="s">
        <v>56</v>
      </c>
      <c r="F252" s="3" t="s">
        <v>7</v>
      </c>
      <c r="G252" s="4">
        <v>3000000</v>
      </c>
    </row>
    <row r="253" spans="1:7">
      <c r="A253" s="3">
        <v>252</v>
      </c>
      <c r="B253" s="3" t="s">
        <v>867</v>
      </c>
      <c r="C253" s="3" t="s">
        <v>868</v>
      </c>
      <c r="D253" s="3" t="str">
        <f t="shared" si="3"/>
        <v>Pleiss,Tibor</v>
      </c>
      <c r="E253" s="3" t="s">
        <v>61</v>
      </c>
      <c r="F253" s="3" t="s">
        <v>4</v>
      </c>
      <c r="G253" s="4">
        <v>3000000</v>
      </c>
    </row>
    <row r="254" spans="1:7">
      <c r="A254" s="3">
        <v>253</v>
      </c>
      <c r="B254" s="3" t="s">
        <v>869</v>
      </c>
      <c r="C254" s="3" t="s">
        <v>870</v>
      </c>
      <c r="D254" s="3" t="str">
        <f t="shared" si="3"/>
        <v>Adebayo,Bam</v>
      </c>
      <c r="E254" s="3" t="s">
        <v>61</v>
      </c>
      <c r="F254" s="3" t="s">
        <v>14</v>
      </c>
      <c r="G254" s="4">
        <v>2955840</v>
      </c>
    </row>
    <row r="255" spans="1:7">
      <c r="A255" s="3">
        <v>254</v>
      </c>
      <c r="B255" s="3" t="s">
        <v>871</v>
      </c>
      <c r="C255" s="3" t="s">
        <v>872</v>
      </c>
      <c r="D255" s="3" t="str">
        <f t="shared" si="3"/>
        <v>Poeltl,Jakob</v>
      </c>
      <c r="E255" s="3" t="s">
        <v>61</v>
      </c>
      <c r="F255" s="3" t="s">
        <v>15</v>
      </c>
      <c r="G255" s="4">
        <v>2947320</v>
      </c>
    </row>
    <row r="256" spans="1:7">
      <c r="A256" s="3">
        <v>255</v>
      </c>
      <c r="B256" s="3" t="s">
        <v>873</v>
      </c>
      <c r="C256" s="3" t="s">
        <v>874</v>
      </c>
      <c r="D256" s="3" t="str">
        <f t="shared" si="3"/>
        <v>Nurkic,Jusuf</v>
      </c>
      <c r="E256" s="3" t="s">
        <v>61</v>
      </c>
      <c r="F256" s="3" t="s">
        <v>2</v>
      </c>
      <c r="G256" s="4">
        <v>2947305</v>
      </c>
    </row>
    <row r="257" spans="1:7">
      <c r="A257" s="3">
        <v>256</v>
      </c>
      <c r="B257" s="3" t="s">
        <v>875</v>
      </c>
      <c r="C257" s="3" t="s">
        <v>876</v>
      </c>
      <c r="D257" s="3" t="str">
        <f t="shared" si="3"/>
        <v>Maker,Thon</v>
      </c>
      <c r="E257" s="3" t="s">
        <v>47</v>
      </c>
      <c r="F257" s="3" t="s">
        <v>5</v>
      </c>
      <c r="G257" s="4">
        <v>2799720</v>
      </c>
    </row>
    <row r="258" spans="1:7">
      <c r="A258" s="3">
        <v>257</v>
      </c>
      <c r="B258" s="3" t="s">
        <v>877</v>
      </c>
      <c r="C258" s="3" t="s">
        <v>878</v>
      </c>
      <c r="D258" s="3" t="str">
        <f t="shared" si="3"/>
        <v>Osman,Cedi</v>
      </c>
      <c r="E258" s="3" t="s">
        <v>59</v>
      </c>
      <c r="F258" s="3" t="s">
        <v>17</v>
      </c>
      <c r="G258" s="4">
        <v>2775000</v>
      </c>
    </row>
    <row r="259" spans="1:7">
      <c r="A259" s="3">
        <v>258</v>
      </c>
      <c r="B259" s="3" t="s">
        <v>879</v>
      </c>
      <c r="C259" s="3" t="s">
        <v>880</v>
      </c>
      <c r="D259" s="3" t="str">
        <f t="shared" ref="D259:D322" si="4">CONCATENATE(C259,B259)</f>
        <v>Sabonis,Domantas</v>
      </c>
      <c r="E259" s="3" t="s">
        <v>47</v>
      </c>
      <c r="F259" s="3" t="s">
        <v>24</v>
      </c>
      <c r="G259" s="4">
        <v>2659800</v>
      </c>
    </row>
    <row r="260" spans="1:7">
      <c r="A260" s="3">
        <v>259</v>
      </c>
      <c r="B260" s="3" t="s">
        <v>881</v>
      </c>
      <c r="C260" s="3" t="s">
        <v>882</v>
      </c>
      <c r="D260" s="3" t="str">
        <f t="shared" si="4"/>
        <v>Grant,Jerian</v>
      </c>
      <c r="E260" s="3" t="s">
        <v>86</v>
      </c>
      <c r="F260" s="3" t="s">
        <v>19</v>
      </c>
      <c r="G260" s="4">
        <v>2639314</v>
      </c>
    </row>
    <row r="261" spans="1:7">
      <c r="A261" s="3">
        <v>260</v>
      </c>
      <c r="B261" s="3" t="s">
        <v>883</v>
      </c>
      <c r="C261" s="3" t="s">
        <v>884</v>
      </c>
      <c r="D261" s="3" t="str">
        <f t="shared" si="4"/>
        <v>Mitchell,Donovan</v>
      </c>
      <c r="E261" s="3" t="s">
        <v>56</v>
      </c>
      <c r="F261" s="3" t="s">
        <v>3</v>
      </c>
      <c r="G261" s="4">
        <v>2621280</v>
      </c>
    </row>
    <row r="262" spans="1:7">
      <c r="A262" s="3">
        <v>261</v>
      </c>
      <c r="B262" s="3" t="s">
        <v>885</v>
      </c>
      <c r="C262" s="3" t="s">
        <v>557</v>
      </c>
      <c r="D262" s="3" t="str">
        <f t="shared" si="4"/>
        <v>Harris,Gary</v>
      </c>
      <c r="E262" s="3" t="s">
        <v>56</v>
      </c>
      <c r="F262" s="3" t="s">
        <v>13</v>
      </c>
      <c r="G262" s="4">
        <v>2550055</v>
      </c>
    </row>
    <row r="263" spans="1:7">
      <c r="A263" s="3">
        <v>262</v>
      </c>
      <c r="B263" s="3" t="s">
        <v>886</v>
      </c>
      <c r="C263" s="3" t="s">
        <v>887</v>
      </c>
      <c r="D263" s="3" t="str">
        <f t="shared" si="4"/>
        <v>Wright,Delon</v>
      </c>
      <c r="E263" s="3" t="s">
        <v>86</v>
      </c>
      <c r="F263" s="3" t="s">
        <v>15</v>
      </c>
      <c r="G263" s="4">
        <v>2536898</v>
      </c>
    </row>
    <row r="264" spans="1:7">
      <c r="A264" s="3">
        <v>263</v>
      </c>
      <c r="B264" s="3" t="s">
        <v>708</v>
      </c>
      <c r="C264" s="3" t="s">
        <v>888</v>
      </c>
      <c r="D264" s="3" t="str">
        <f t="shared" si="4"/>
        <v>Wilson,D.J.</v>
      </c>
      <c r="E264" s="3" t="s">
        <v>47</v>
      </c>
      <c r="F264" s="3" t="s">
        <v>5</v>
      </c>
      <c r="G264" s="4">
        <v>2534280</v>
      </c>
    </row>
    <row r="265" spans="1:7">
      <c r="A265" s="3">
        <v>264</v>
      </c>
      <c r="B265" s="3" t="s">
        <v>889</v>
      </c>
      <c r="C265" s="3" t="s">
        <v>890</v>
      </c>
      <c r="D265" s="3" t="str">
        <f t="shared" si="4"/>
        <v>Saric,Dario</v>
      </c>
      <c r="E265" s="3" t="s">
        <v>47</v>
      </c>
      <c r="F265" s="3" t="s">
        <v>4</v>
      </c>
      <c r="G265" s="4">
        <v>2526840</v>
      </c>
    </row>
    <row r="266" spans="1:7">
      <c r="A266" s="3">
        <v>265</v>
      </c>
      <c r="B266" s="3" t="s">
        <v>891</v>
      </c>
      <c r="C266" s="3" t="s">
        <v>892</v>
      </c>
      <c r="D266" s="3" t="str">
        <f t="shared" si="4"/>
        <v>Prince,Taurean</v>
      </c>
      <c r="E266" s="3" t="s">
        <v>59</v>
      </c>
      <c r="F266" s="3" t="s">
        <v>28</v>
      </c>
      <c r="G266" s="4">
        <v>2526840</v>
      </c>
    </row>
    <row r="267" spans="1:7">
      <c r="A267" s="3">
        <v>266</v>
      </c>
      <c r="B267" s="3" t="s">
        <v>785</v>
      </c>
      <c r="C267" s="3" t="s">
        <v>505</v>
      </c>
      <c r="D267" s="3" t="str">
        <f t="shared" si="4"/>
        <v>Anderson,Justin</v>
      </c>
      <c r="E267" s="3" t="s">
        <v>56</v>
      </c>
      <c r="F267" s="3" t="s">
        <v>4</v>
      </c>
      <c r="G267" s="4">
        <v>2516048</v>
      </c>
    </row>
    <row r="268" spans="1:7">
      <c r="A268" s="3">
        <v>267</v>
      </c>
      <c r="B268" s="3" t="s">
        <v>893</v>
      </c>
      <c r="C268" s="3" t="s">
        <v>894</v>
      </c>
      <c r="D268" s="3" t="str">
        <f t="shared" si="4"/>
        <v>Ginobili,Manu</v>
      </c>
      <c r="E268" s="3" t="s">
        <v>544</v>
      </c>
      <c r="F268" s="3" t="s">
        <v>11</v>
      </c>
      <c r="G268" s="4">
        <v>2500000</v>
      </c>
    </row>
    <row r="269" spans="1:7">
      <c r="A269" s="3">
        <v>268</v>
      </c>
      <c r="B269" s="3" t="s">
        <v>549</v>
      </c>
      <c r="C269" s="3" t="s">
        <v>895</v>
      </c>
      <c r="D269" s="3" t="str">
        <f t="shared" si="4"/>
        <v>Bullock,Reggie</v>
      </c>
      <c r="E269" s="3" t="s">
        <v>56</v>
      </c>
      <c r="F269" s="3" t="s">
        <v>20</v>
      </c>
      <c r="G269" s="4">
        <v>2500000</v>
      </c>
    </row>
    <row r="270" spans="1:7">
      <c r="A270" s="3">
        <v>269</v>
      </c>
      <c r="B270" s="3" t="s">
        <v>896</v>
      </c>
      <c r="C270" s="3" t="s">
        <v>897</v>
      </c>
      <c r="D270" s="3" t="str">
        <f t="shared" si="4"/>
        <v>Portis,Bobby</v>
      </c>
      <c r="E270" s="3" t="s">
        <v>47</v>
      </c>
      <c r="F270" s="3" t="s">
        <v>19</v>
      </c>
      <c r="G270" s="4">
        <v>2494346</v>
      </c>
    </row>
    <row r="271" spans="1:7">
      <c r="A271" s="3">
        <v>270</v>
      </c>
      <c r="B271" s="3" t="s">
        <v>898</v>
      </c>
      <c r="C271" s="3" t="s">
        <v>899</v>
      </c>
      <c r="D271" s="3" t="str">
        <f t="shared" si="4"/>
        <v>Hollis-Jefferson,Rondae</v>
      </c>
      <c r="E271" s="3" t="s">
        <v>59</v>
      </c>
      <c r="F271" s="3" t="s">
        <v>22</v>
      </c>
      <c r="G271" s="4">
        <v>2470357</v>
      </c>
    </row>
    <row r="272" spans="1:7">
      <c r="A272" s="3">
        <v>271</v>
      </c>
      <c r="B272" s="3" t="s">
        <v>900</v>
      </c>
      <c r="C272" s="3" t="s">
        <v>901</v>
      </c>
      <c r="D272" s="3" t="str">
        <f t="shared" si="4"/>
        <v>Caboclo,Bruno</v>
      </c>
      <c r="E272" s="3" t="s">
        <v>59</v>
      </c>
      <c r="F272" s="3" t="s">
        <v>15</v>
      </c>
      <c r="G272" s="4">
        <v>2451225</v>
      </c>
    </row>
    <row r="273" spans="1:7">
      <c r="A273" s="3">
        <v>272</v>
      </c>
      <c r="B273" s="3" t="s">
        <v>902</v>
      </c>
      <c r="C273" s="3" t="s">
        <v>903</v>
      </c>
      <c r="D273" s="3" t="str">
        <f t="shared" si="4"/>
        <v>Perkins,Kendrick</v>
      </c>
      <c r="E273" s="3" t="s">
        <v>61</v>
      </c>
      <c r="F273" s="3" t="s">
        <v>17</v>
      </c>
      <c r="G273" s="4">
        <v>2445085</v>
      </c>
    </row>
    <row r="274" spans="1:7">
      <c r="A274" s="3">
        <v>273</v>
      </c>
      <c r="B274" s="3" t="s">
        <v>904</v>
      </c>
      <c r="C274" s="3" t="s">
        <v>905</v>
      </c>
      <c r="D274" s="3" t="str">
        <f t="shared" si="4"/>
        <v>Lyles,Trey</v>
      </c>
      <c r="E274" s="3" t="s">
        <v>47</v>
      </c>
      <c r="F274" s="3" t="s">
        <v>13</v>
      </c>
      <c r="G274" s="4">
        <v>2441400</v>
      </c>
    </row>
    <row r="275" spans="1:7">
      <c r="A275" s="3">
        <v>274</v>
      </c>
      <c r="B275" s="3" t="s">
        <v>856</v>
      </c>
      <c r="C275" s="3" t="s">
        <v>906</v>
      </c>
      <c r="D275" s="3" t="str">
        <f t="shared" si="4"/>
        <v>Leaf,T.J.</v>
      </c>
      <c r="E275" s="3" t="s">
        <v>47</v>
      </c>
      <c r="F275" s="3" t="s">
        <v>24</v>
      </c>
      <c r="G275" s="4">
        <v>2407560</v>
      </c>
    </row>
    <row r="276" spans="1:7">
      <c r="A276" s="3">
        <v>275</v>
      </c>
      <c r="B276" s="3" t="s">
        <v>785</v>
      </c>
      <c r="C276" s="3" t="s">
        <v>550</v>
      </c>
      <c r="D276" s="3" t="str">
        <f t="shared" si="4"/>
        <v>Jackson,Justin</v>
      </c>
      <c r="E276" s="3" t="s">
        <v>59</v>
      </c>
      <c r="F276" s="3" t="s">
        <v>0</v>
      </c>
      <c r="G276" s="4">
        <v>2365560</v>
      </c>
    </row>
    <row r="277" spans="1:7">
      <c r="A277" s="3">
        <v>276</v>
      </c>
      <c r="B277" s="3" t="s">
        <v>907</v>
      </c>
      <c r="C277" s="3" t="s">
        <v>908</v>
      </c>
      <c r="D277" s="3" t="str">
        <f t="shared" si="4"/>
        <v>Napier,Shabazz</v>
      </c>
      <c r="E277" s="3" t="s">
        <v>86</v>
      </c>
      <c r="F277" s="3" t="s">
        <v>2</v>
      </c>
      <c r="G277" s="4">
        <v>2361360</v>
      </c>
    </row>
    <row r="278" spans="1:7">
      <c r="A278" s="3">
        <v>277</v>
      </c>
      <c r="B278" s="3" t="s">
        <v>909</v>
      </c>
      <c r="C278" s="3" t="s">
        <v>910</v>
      </c>
      <c r="D278" s="3" t="str">
        <f t="shared" si="4"/>
        <v>Capela,Clint</v>
      </c>
      <c r="E278" s="3" t="s">
        <v>61</v>
      </c>
      <c r="F278" s="3" t="s">
        <v>1</v>
      </c>
      <c r="G278" s="4">
        <v>2334528</v>
      </c>
    </row>
    <row r="279" spans="1:7">
      <c r="A279" s="3">
        <v>278</v>
      </c>
      <c r="B279" s="3" t="s">
        <v>784</v>
      </c>
      <c r="C279" s="3" t="s">
        <v>911</v>
      </c>
      <c r="D279" s="3" t="str">
        <f t="shared" si="4"/>
        <v>Booker,Devin</v>
      </c>
      <c r="E279" s="3" t="s">
        <v>56</v>
      </c>
      <c r="F279" s="3" t="s">
        <v>27</v>
      </c>
      <c r="G279" s="4">
        <v>2319360</v>
      </c>
    </row>
    <row r="280" spans="1:7">
      <c r="A280" s="3">
        <v>279</v>
      </c>
      <c r="B280" s="3" t="s">
        <v>511</v>
      </c>
      <c r="C280" s="3" t="s">
        <v>860</v>
      </c>
      <c r="D280" s="3" t="str">
        <f t="shared" si="4"/>
        <v>Collins,John</v>
      </c>
      <c r="E280" s="3" t="s">
        <v>47</v>
      </c>
      <c r="F280" s="3" t="s">
        <v>28</v>
      </c>
      <c r="G280" s="4">
        <v>2299080</v>
      </c>
    </row>
    <row r="281" spans="1:7">
      <c r="A281" s="3">
        <v>280</v>
      </c>
      <c r="B281" s="3" t="s">
        <v>912</v>
      </c>
      <c r="C281" s="3" t="s">
        <v>913</v>
      </c>
      <c r="D281" s="3" t="str">
        <f t="shared" si="4"/>
        <v>Valentine,Denzel</v>
      </c>
      <c r="E281" s="3" t="s">
        <v>56</v>
      </c>
      <c r="F281" s="3" t="s">
        <v>19</v>
      </c>
      <c r="G281" s="4">
        <v>2280600</v>
      </c>
    </row>
    <row r="282" spans="1:7">
      <c r="A282" s="3">
        <v>281</v>
      </c>
      <c r="B282" s="3" t="s">
        <v>914</v>
      </c>
      <c r="C282" s="3" t="s">
        <v>915</v>
      </c>
      <c r="D282" s="3" t="str">
        <f t="shared" si="4"/>
        <v>NanceLarry</v>
      </c>
      <c r="E282" s="3" t="s">
        <v>47</v>
      </c>
      <c r="F282" s="3" t="s">
        <v>16</v>
      </c>
      <c r="G282" s="4">
        <v>2272391</v>
      </c>
    </row>
    <row r="283" spans="1:7">
      <c r="A283" s="3">
        <v>282</v>
      </c>
      <c r="B283" s="3" t="s">
        <v>785</v>
      </c>
      <c r="C283" s="3" t="s">
        <v>916</v>
      </c>
      <c r="D283" s="3" t="str">
        <f t="shared" si="4"/>
        <v>Patton,Justin</v>
      </c>
      <c r="E283" s="3" t="s">
        <v>61</v>
      </c>
      <c r="F283" s="3" t="s">
        <v>12</v>
      </c>
      <c r="G283" s="4">
        <v>2247480</v>
      </c>
    </row>
    <row r="284" spans="1:7">
      <c r="A284" s="3">
        <v>283</v>
      </c>
      <c r="B284" s="3" t="s">
        <v>917</v>
      </c>
      <c r="C284" s="3" t="s">
        <v>918</v>
      </c>
      <c r="D284" s="3" t="str">
        <f t="shared" si="4"/>
        <v>Yabusele,Guerschon</v>
      </c>
      <c r="E284" s="3" t="s">
        <v>47</v>
      </c>
      <c r="F284" s="3" t="s">
        <v>21</v>
      </c>
      <c r="G284" s="4">
        <v>2247480</v>
      </c>
    </row>
    <row r="285" spans="1:7">
      <c r="A285" s="3">
        <v>284</v>
      </c>
      <c r="B285" s="3" t="s">
        <v>587</v>
      </c>
      <c r="C285" s="3" t="s">
        <v>919</v>
      </c>
      <c r="D285" s="3" t="str">
        <f t="shared" si="4"/>
        <v>Jennings,Brandon</v>
      </c>
      <c r="E285" s="3" t="s">
        <v>544</v>
      </c>
      <c r="F285" s="3" t="s">
        <v>5</v>
      </c>
      <c r="G285" s="4">
        <v>2222803</v>
      </c>
    </row>
    <row r="286" spans="1:7">
      <c r="A286" s="3">
        <v>285</v>
      </c>
      <c r="B286" s="3" t="s">
        <v>920</v>
      </c>
      <c r="C286" s="3" t="s">
        <v>580</v>
      </c>
      <c r="D286" s="3" t="str">
        <f t="shared" si="4"/>
        <v>Williams,Mo</v>
      </c>
      <c r="E286" s="3" t="s">
        <v>86</v>
      </c>
      <c r="F286" s="3" t="s">
        <v>13</v>
      </c>
      <c r="G286" s="4">
        <v>2194500</v>
      </c>
    </row>
    <row r="287" spans="1:7">
      <c r="A287" s="3">
        <v>286</v>
      </c>
      <c r="B287" s="3" t="s">
        <v>437</v>
      </c>
      <c r="C287" s="3" t="s">
        <v>505</v>
      </c>
      <c r="D287" s="3" t="str">
        <f t="shared" si="4"/>
        <v>Anderson,Kyle</v>
      </c>
      <c r="E287" s="3" t="s">
        <v>59</v>
      </c>
      <c r="F287" s="3" t="s">
        <v>11</v>
      </c>
      <c r="G287" s="4">
        <v>2151704</v>
      </c>
    </row>
    <row r="288" spans="1:7">
      <c r="A288" s="3">
        <v>287</v>
      </c>
      <c r="B288" s="3" t="s">
        <v>921</v>
      </c>
      <c r="C288" s="3" t="s">
        <v>822</v>
      </c>
      <c r="D288" s="3" t="str">
        <f t="shared" si="4"/>
        <v>Miller,Darius</v>
      </c>
      <c r="E288" s="3" t="s">
        <v>59</v>
      </c>
      <c r="F288" s="3" t="s">
        <v>10</v>
      </c>
      <c r="G288" s="4">
        <v>2100000</v>
      </c>
    </row>
    <row r="289" spans="1:7">
      <c r="A289" s="3">
        <v>288</v>
      </c>
      <c r="B289" s="3" t="s">
        <v>922</v>
      </c>
      <c r="C289" s="3" t="s">
        <v>923</v>
      </c>
      <c r="D289" s="3" t="str">
        <f t="shared" si="4"/>
        <v>Hernangomez,Juan</v>
      </c>
      <c r="E289" s="3" t="s">
        <v>47</v>
      </c>
      <c r="F289" s="3" t="s">
        <v>13</v>
      </c>
      <c r="G289" s="4">
        <v>2076840</v>
      </c>
    </row>
    <row r="290" spans="1:7">
      <c r="A290" s="3">
        <v>289</v>
      </c>
      <c r="B290" s="3" t="s">
        <v>924</v>
      </c>
      <c r="C290" s="3" t="s">
        <v>925</v>
      </c>
      <c r="D290" s="3" t="str">
        <f t="shared" si="4"/>
        <v>Kilpatrick,Sean</v>
      </c>
      <c r="E290" s="3" t="s">
        <v>544</v>
      </c>
      <c r="F290" s="3" t="s">
        <v>22</v>
      </c>
      <c r="G290" s="4">
        <v>2054856</v>
      </c>
    </row>
    <row r="291" spans="1:7">
      <c r="A291" s="3">
        <v>290</v>
      </c>
      <c r="B291" s="3" t="s">
        <v>926</v>
      </c>
      <c r="C291" s="3" t="s">
        <v>927</v>
      </c>
      <c r="D291" s="3" t="str">
        <f t="shared" si="4"/>
        <v>Marshall,Kendall</v>
      </c>
      <c r="E291" s="3" t="s">
        <v>86</v>
      </c>
      <c r="F291" s="3" t="s">
        <v>5</v>
      </c>
      <c r="G291" s="4">
        <v>2048257</v>
      </c>
    </row>
    <row r="292" spans="1:7">
      <c r="A292" s="3">
        <v>291</v>
      </c>
      <c r="B292" s="3" t="s">
        <v>928</v>
      </c>
      <c r="C292" s="3" t="s">
        <v>929</v>
      </c>
      <c r="D292" s="3" t="str">
        <f t="shared" si="4"/>
        <v>Anunoby,OG</v>
      </c>
      <c r="E292" s="3" t="s">
        <v>59</v>
      </c>
      <c r="F292" s="3" t="s">
        <v>15</v>
      </c>
      <c r="G292" s="4">
        <v>2034120</v>
      </c>
    </row>
    <row r="293" spans="1:7">
      <c r="A293" s="3">
        <v>292</v>
      </c>
      <c r="B293" s="3" t="s">
        <v>930</v>
      </c>
      <c r="C293" s="3" t="s">
        <v>931</v>
      </c>
      <c r="D293" s="3" t="str">
        <f t="shared" si="4"/>
        <v>Allen,Jarrett</v>
      </c>
      <c r="E293" s="3" t="s">
        <v>61</v>
      </c>
      <c r="F293" s="3" t="s">
        <v>22</v>
      </c>
      <c r="G293" s="4">
        <v>2034120</v>
      </c>
    </row>
    <row r="294" spans="1:7">
      <c r="A294" s="3">
        <v>293</v>
      </c>
      <c r="B294" s="3" t="s">
        <v>932</v>
      </c>
      <c r="C294" s="3" t="s">
        <v>933</v>
      </c>
      <c r="D294" s="3" t="str">
        <f t="shared" si="4"/>
        <v>Rozier,Terry</v>
      </c>
      <c r="E294" s="3" t="s">
        <v>86</v>
      </c>
      <c r="F294" s="3" t="s">
        <v>21</v>
      </c>
      <c r="G294" s="4">
        <v>1988520</v>
      </c>
    </row>
    <row r="295" spans="1:7">
      <c r="A295" s="3">
        <v>294</v>
      </c>
      <c r="B295" s="3" t="s">
        <v>472</v>
      </c>
      <c r="C295" s="3" t="s">
        <v>934</v>
      </c>
      <c r="D295" s="3" t="str">
        <f t="shared" si="4"/>
        <v>Seraphin,Kevin</v>
      </c>
      <c r="E295" s="3" t="s">
        <v>61</v>
      </c>
      <c r="F295" s="3" t="s">
        <v>24</v>
      </c>
      <c r="G295" s="4">
        <v>1974159</v>
      </c>
    </row>
    <row r="296" spans="1:7">
      <c r="A296" s="3">
        <v>295</v>
      </c>
      <c r="B296" s="3" t="s">
        <v>935</v>
      </c>
      <c r="C296" s="3" t="s">
        <v>936</v>
      </c>
      <c r="D296" s="3" t="str">
        <f t="shared" si="4"/>
        <v>Zizic,Ante</v>
      </c>
      <c r="E296" s="3" t="s">
        <v>61</v>
      </c>
      <c r="F296" s="3" t="s">
        <v>17</v>
      </c>
      <c r="G296" s="4">
        <v>1952760</v>
      </c>
    </row>
    <row r="297" spans="1:7">
      <c r="A297" s="3">
        <v>296</v>
      </c>
      <c r="B297" s="3" t="s">
        <v>509</v>
      </c>
      <c r="C297" s="3" t="s">
        <v>590</v>
      </c>
      <c r="D297" s="3" t="str">
        <f t="shared" si="4"/>
        <v>Zeller,Tyler</v>
      </c>
      <c r="E297" s="3" t="s">
        <v>61</v>
      </c>
      <c r="F297" s="3" t="s">
        <v>22</v>
      </c>
      <c r="G297" s="4">
        <v>1933941</v>
      </c>
    </row>
    <row r="298" spans="1:7">
      <c r="A298" s="3">
        <v>297</v>
      </c>
      <c r="B298" s="3" t="s">
        <v>937</v>
      </c>
      <c r="C298" s="3" t="s">
        <v>938</v>
      </c>
      <c r="D298" s="3" t="str">
        <f t="shared" si="4"/>
        <v>Vaughn,Rashad</v>
      </c>
      <c r="E298" s="3" t="s">
        <v>544</v>
      </c>
      <c r="F298" s="3" t="s">
        <v>6</v>
      </c>
      <c r="G298" s="4">
        <v>1889040</v>
      </c>
    </row>
    <row r="299" spans="1:7">
      <c r="A299" s="3">
        <v>298</v>
      </c>
      <c r="B299" s="3" t="s">
        <v>939</v>
      </c>
      <c r="C299" s="3" t="s">
        <v>940</v>
      </c>
      <c r="D299" s="3" t="str">
        <f t="shared" si="4"/>
        <v>GilesHarry</v>
      </c>
      <c r="E299" s="3" t="s">
        <v>47</v>
      </c>
      <c r="F299" s="3" t="s">
        <v>0</v>
      </c>
      <c r="G299" s="4">
        <v>1859400</v>
      </c>
    </row>
    <row r="300" spans="1:7">
      <c r="A300" s="3">
        <v>299</v>
      </c>
      <c r="B300" s="3" t="s">
        <v>941</v>
      </c>
      <c r="C300" s="3" t="s">
        <v>942</v>
      </c>
      <c r="D300" s="3" t="str">
        <f t="shared" si="4"/>
        <v>Ellenson,Henry</v>
      </c>
      <c r="E300" s="3" t="s">
        <v>47</v>
      </c>
      <c r="F300" s="3" t="s">
        <v>20</v>
      </c>
      <c r="G300" s="4">
        <v>1857480</v>
      </c>
    </row>
    <row r="301" spans="1:7">
      <c r="A301" s="3">
        <v>300</v>
      </c>
      <c r="B301" s="3" t="s">
        <v>567</v>
      </c>
      <c r="C301" s="3" t="s">
        <v>943</v>
      </c>
      <c r="D301" s="3" t="str">
        <f t="shared" si="4"/>
        <v>Moreland,Eric</v>
      </c>
      <c r="E301" s="3" t="s">
        <v>47</v>
      </c>
      <c r="F301" s="3" t="s">
        <v>20</v>
      </c>
      <c r="G301" s="4">
        <v>1826300</v>
      </c>
    </row>
    <row r="302" spans="1:7">
      <c r="A302" s="3">
        <v>301</v>
      </c>
      <c r="B302" s="3" t="s">
        <v>944</v>
      </c>
      <c r="C302" s="3" t="s">
        <v>945</v>
      </c>
      <c r="D302" s="3" t="str">
        <f t="shared" si="4"/>
        <v>Dekker,Sam</v>
      </c>
      <c r="E302" s="3" t="s">
        <v>59</v>
      </c>
      <c r="F302" s="3" t="s">
        <v>424</v>
      </c>
      <c r="G302" s="4">
        <v>1794600</v>
      </c>
    </row>
    <row r="303" spans="1:7">
      <c r="A303" s="3">
        <v>302</v>
      </c>
      <c r="B303" s="3" t="s">
        <v>946</v>
      </c>
      <c r="C303" s="3" t="s">
        <v>947</v>
      </c>
      <c r="D303" s="3" t="str">
        <f t="shared" si="4"/>
        <v>Ferguson,Terrance</v>
      </c>
      <c r="E303" s="3" t="s">
        <v>56</v>
      </c>
      <c r="F303" s="3" t="s">
        <v>8</v>
      </c>
      <c r="G303" s="4">
        <v>1785000</v>
      </c>
    </row>
    <row r="304" spans="1:7">
      <c r="A304" s="3">
        <v>303</v>
      </c>
      <c r="B304" s="3" t="s">
        <v>948</v>
      </c>
      <c r="C304" s="3" t="s">
        <v>949</v>
      </c>
      <c r="D304" s="3" t="str">
        <f t="shared" si="4"/>
        <v>Korkmaz,Furkan</v>
      </c>
      <c r="E304" s="3" t="s">
        <v>56</v>
      </c>
      <c r="F304" s="3" t="s">
        <v>4</v>
      </c>
      <c r="G304" s="4">
        <v>1740000</v>
      </c>
    </row>
    <row r="305" spans="1:7">
      <c r="A305" s="3">
        <v>304</v>
      </c>
      <c r="B305" s="3" t="s">
        <v>950</v>
      </c>
      <c r="C305" s="3" t="s">
        <v>951</v>
      </c>
      <c r="D305" s="3" t="str">
        <f t="shared" si="4"/>
        <v>LeVert,Caris</v>
      </c>
      <c r="E305" s="3" t="s">
        <v>56</v>
      </c>
      <c r="F305" s="3" t="s">
        <v>22</v>
      </c>
      <c r="G305" s="4">
        <v>1702800</v>
      </c>
    </row>
    <row r="306" spans="1:7">
      <c r="A306" s="3">
        <v>305</v>
      </c>
      <c r="B306" s="3" t="s">
        <v>831</v>
      </c>
      <c r="C306" s="3" t="s">
        <v>952</v>
      </c>
      <c r="D306" s="3" t="str">
        <f t="shared" si="4"/>
        <v>Beasley,Malik</v>
      </c>
      <c r="E306" s="3" t="s">
        <v>56</v>
      </c>
      <c r="F306" s="3" t="s">
        <v>13</v>
      </c>
      <c r="G306" s="4">
        <v>1700640</v>
      </c>
    </row>
    <row r="307" spans="1:7">
      <c r="A307" s="3">
        <v>306</v>
      </c>
      <c r="B307" s="3" t="s">
        <v>734</v>
      </c>
      <c r="C307" s="3" t="s">
        <v>953</v>
      </c>
      <c r="D307" s="3" t="str">
        <f t="shared" si="4"/>
        <v>Dinwiddie,Spencer</v>
      </c>
      <c r="E307" s="3" t="s">
        <v>86</v>
      </c>
      <c r="F307" s="3" t="s">
        <v>22</v>
      </c>
      <c r="G307" s="4">
        <v>1656092</v>
      </c>
    </row>
    <row r="308" spans="1:7">
      <c r="A308" s="3">
        <v>307</v>
      </c>
      <c r="B308" s="3" t="s">
        <v>954</v>
      </c>
      <c r="C308" s="3" t="s">
        <v>955</v>
      </c>
      <c r="D308" s="3" t="str">
        <f t="shared" si="4"/>
        <v>Stone,Julyan</v>
      </c>
      <c r="E308" s="3" t="s">
        <v>544</v>
      </c>
      <c r="F308" s="3" t="s">
        <v>25</v>
      </c>
      <c r="G308" s="4">
        <v>1656092</v>
      </c>
    </row>
    <row r="309" spans="1:7">
      <c r="A309" s="3">
        <v>308</v>
      </c>
      <c r="B309" s="3" t="s">
        <v>956</v>
      </c>
      <c r="C309" s="3" t="s">
        <v>957</v>
      </c>
      <c r="D309" s="3" t="str">
        <f t="shared" si="4"/>
        <v>Bembry,DeAndre'</v>
      </c>
      <c r="E309" s="3" t="s">
        <v>59</v>
      </c>
      <c r="F309" s="3" t="s">
        <v>28</v>
      </c>
      <c r="G309" s="4">
        <v>1634640</v>
      </c>
    </row>
    <row r="310" spans="1:7">
      <c r="A310" s="3">
        <v>309</v>
      </c>
      <c r="B310" s="3" t="s">
        <v>856</v>
      </c>
      <c r="C310" s="3" t="s">
        <v>958</v>
      </c>
      <c r="D310" s="3" t="str">
        <f t="shared" si="4"/>
        <v>McConnell,T.J.</v>
      </c>
      <c r="E310" s="3" t="s">
        <v>86</v>
      </c>
      <c r="F310" s="3" t="s">
        <v>4</v>
      </c>
      <c r="G310" s="4">
        <v>1600520</v>
      </c>
    </row>
    <row r="311" spans="1:7">
      <c r="A311" s="3">
        <v>310</v>
      </c>
      <c r="B311" s="3" t="s">
        <v>959</v>
      </c>
      <c r="C311" s="3" t="s">
        <v>960</v>
      </c>
      <c r="D311" s="3" t="str">
        <f t="shared" si="4"/>
        <v>Holmes,Richaun</v>
      </c>
      <c r="E311" s="3" t="s">
        <v>47</v>
      </c>
      <c r="F311" s="3" t="s">
        <v>4</v>
      </c>
      <c r="G311" s="4">
        <v>1600520</v>
      </c>
    </row>
    <row r="312" spans="1:7">
      <c r="A312" s="3">
        <v>311</v>
      </c>
      <c r="B312" s="3" t="s">
        <v>478</v>
      </c>
      <c r="C312" s="3" t="s">
        <v>961</v>
      </c>
      <c r="D312" s="3" t="str">
        <f t="shared" si="4"/>
        <v>Buycks,Dwight</v>
      </c>
      <c r="E312" s="3" t="s">
        <v>544</v>
      </c>
      <c r="F312" s="3" t="s">
        <v>20</v>
      </c>
      <c r="G312" s="4">
        <v>1600520</v>
      </c>
    </row>
    <row r="313" spans="1:7">
      <c r="A313" s="3">
        <v>312</v>
      </c>
      <c r="B313" s="3" t="s">
        <v>509</v>
      </c>
      <c r="C313" s="3" t="s">
        <v>962</v>
      </c>
      <c r="D313" s="3" t="str">
        <f t="shared" si="4"/>
        <v>Lydon,Tyler</v>
      </c>
      <c r="E313" s="3" t="s">
        <v>47</v>
      </c>
      <c r="F313" s="3" t="s">
        <v>13</v>
      </c>
      <c r="G313" s="4">
        <v>1579440</v>
      </c>
    </row>
    <row r="314" spans="1:7">
      <c r="A314" s="3">
        <v>313</v>
      </c>
      <c r="B314" s="3" t="s">
        <v>504</v>
      </c>
      <c r="C314" s="3" t="s">
        <v>963</v>
      </c>
      <c r="D314" s="3" t="str">
        <f t="shared" si="4"/>
        <v>Kelly,Ryan</v>
      </c>
      <c r="E314" s="3" t="s">
        <v>47</v>
      </c>
      <c r="F314" s="3" t="s">
        <v>28</v>
      </c>
      <c r="G314" s="4">
        <v>1577230</v>
      </c>
    </row>
    <row r="315" spans="1:7">
      <c r="A315" s="3">
        <v>314</v>
      </c>
      <c r="B315" s="3" t="s">
        <v>964</v>
      </c>
      <c r="C315" s="3" t="s">
        <v>965</v>
      </c>
      <c r="D315" s="3" t="str">
        <f t="shared" si="4"/>
        <v>Goodwin,Archie</v>
      </c>
      <c r="E315" s="3" t="s">
        <v>56</v>
      </c>
      <c r="F315" s="3" t="s">
        <v>2</v>
      </c>
      <c r="G315" s="4">
        <v>1577230</v>
      </c>
    </row>
    <row r="316" spans="1:7">
      <c r="A316" s="3">
        <v>315</v>
      </c>
      <c r="B316" s="3" t="s">
        <v>513</v>
      </c>
      <c r="C316" s="3" t="s">
        <v>966</v>
      </c>
      <c r="D316" s="3" t="str">
        <f t="shared" si="4"/>
        <v>Withey,Jeff</v>
      </c>
      <c r="E316" s="3" t="s">
        <v>61</v>
      </c>
      <c r="F316" s="3" t="s">
        <v>26</v>
      </c>
      <c r="G316" s="4">
        <v>1577230</v>
      </c>
    </row>
    <row r="317" spans="1:7">
      <c r="A317" s="3">
        <v>316</v>
      </c>
      <c r="B317" s="3" t="s">
        <v>967</v>
      </c>
      <c r="C317" s="3" t="s">
        <v>656</v>
      </c>
      <c r="D317" s="3" t="str">
        <f t="shared" si="4"/>
        <v>Richardson,Malachi</v>
      </c>
      <c r="E317" s="3" t="s">
        <v>544</v>
      </c>
      <c r="F317" s="3" t="s">
        <v>15</v>
      </c>
      <c r="G317" s="4">
        <v>1569360</v>
      </c>
    </row>
    <row r="318" spans="1:7">
      <c r="A318" s="3">
        <v>317</v>
      </c>
      <c r="B318" s="3" t="s">
        <v>968</v>
      </c>
      <c r="C318" s="3" t="s">
        <v>508</v>
      </c>
      <c r="D318" s="3" t="str">
        <f t="shared" si="4"/>
        <v>Butler,Caron</v>
      </c>
      <c r="E318" s="3" t="s">
        <v>59</v>
      </c>
      <c r="F318" s="3" t="s">
        <v>0</v>
      </c>
      <c r="G318" s="4">
        <v>1551659</v>
      </c>
    </row>
    <row r="319" spans="1:7">
      <c r="A319" s="3">
        <v>318</v>
      </c>
      <c r="B319" s="3" t="s">
        <v>969</v>
      </c>
      <c r="C319" s="3" t="s">
        <v>970</v>
      </c>
      <c r="D319" s="3" t="str">
        <f t="shared" si="4"/>
        <v>Siakam,Pascal</v>
      </c>
      <c r="E319" s="3" t="s">
        <v>47</v>
      </c>
      <c r="F319" s="3" t="s">
        <v>15</v>
      </c>
      <c r="G319" s="4">
        <v>1544951</v>
      </c>
    </row>
    <row r="320" spans="1:7">
      <c r="A320" s="3">
        <v>319</v>
      </c>
      <c r="B320" s="3" t="s">
        <v>971</v>
      </c>
      <c r="C320" s="3" t="s">
        <v>923</v>
      </c>
      <c r="D320" s="3" t="str">
        <f t="shared" si="4"/>
        <v>Hernangomez,Willy</v>
      </c>
      <c r="E320" s="3" t="s">
        <v>61</v>
      </c>
      <c r="F320" s="3" t="s">
        <v>25</v>
      </c>
      <c r="G320" s="4">
        <v>1544951</v>
      </c>
    </row>
    <row r="321" spans="1:7">
      <c r="A321" s="3">
        <v>320</v>
      </c>
      <c r="B321" s="3" t="s">
        <v>972</v>
      </c>
      <c r="C321" s="3" t="s">
        <v>973</v>
      </c>
      <c r="D321" s="3" t="str">
        <f t="shared" si="4"/>
        <v>White,Okaro</v>
      </c>
      <c r="E321" s="3" t="s">
        <v>453</v>
      </c>
      <c r="F321" s="3" t="s">
        <v>14</v>
      </c>
      <c r="G321" s="4">
        <v>1544951</v>
      </c>
    </row>
    <row r="322" spans="1:7">
      <c r="A322" s="3">
        <v>321</v>
      </c>
      <c r="B322" s="3" t="s">
        <v>974</v>
      </c>
      <c r="C322" s="3" t="s">
        <v>975</v>
      </c>
      <c r="D322" s="3" t="str">
        <f t="shared" si="4"/>
        <v>Brogdon,Malcolm</v>
      </c>
      <c r="E322" s="3" t="s">
        <v>86</v>
      </c>
      <c r="F322" s="3" t="s">
        <v>5</v>
      </c>
      <c r="G322" s="4">
        <v>1544951</v>
      </c>
    </row>
    <row r="323" spans="1:7">
      <c r="A323" s="3">
        <v>322</v>
      </c>
      <c r="B323" s="3" t="s">
        <v>976</v>
      </c>
      <c r="C323" s="3" t="s">
        <v>977</v>
      </c>
      <c r="D323" s="3" t="str">
        <f t="shared" ref="D323:D386" si="5">CONCATENATE(C323,B323)</f>
        <v>Cook,Quinn</v>
      </c>
      <c r="E323" s="3" t="s">
        <v>86</v>
      </c>
      <c r="F323" s="3" t="s">
        <v>23</v>
      </c>
      <c r="G323" s="4">
        <v>1544951</v>
      </c>
    </row>
    <row r="324" spans="1:7">
      <c r="A324" s="3">
        <v>323</v>
      </c>
      <c r="B324" s="3" t="s">
        <v>834</v>
      </c>
      <c r="C324" s="3" t="s">
        <v>580</v>
      </c>
      <c r="D324" s="3" t="str">
        <f t="shared" si="5"/>
        <v>Williams,Troy</v>
      </c>
      <c r="E324" s="3" t="s">
        <v>59</v>
      </c>
      <c r="F324" s="3" t="s">
        <v>18</v>
      </c>
      <c r="G324" s="4">
        <v>1544951</v>
      </c>
    </row>
    <row r="325" spans="1:7">
      <c r="A325" s="3">
        <v>324</v>
      </c>
      <c r="B325" s="3" t="s">
        <v>731</v>
      </c>
      <c r="C325" s="3" t="s">
        <v>978</v>
      </c>
      <c r="D325" s="3" t="str">
        <f t="shared" si="5"/>
        <v>Taylor,Isaiah</v>
      </c>
      <c r="E325" s="3" t="s">
        <v>544</v>
      </c>
      <c r="F325" s="3" t="s">
        <v>28</v>
      </c>
      <c r="G325" s="4">
        <v>1544951</v>
      </c>
    </row>
    <row r="326" spans="1:7">
      <c r="A326" s="3">
        <v>325</v>
      </c>
      <c r="B326" s="3" t="s">
        <v>979</v>
      </c>
      <c r="C326" s="3" t="s">
        <v>980</v>
      </c>
      <c r="D326" s="3" t="str">
        <f t="shared" si="5"/>
        <v>McGary,Mitch</v>
      </c>
      <c r="E326" s="3" t="s">
        <v>47</v>
      </c>
      <c r="F326" s="3" t="s">
        <v>8</v>
      </c>
      <c r="G326" s="4">
        <v>1526040</v>
      </c>
    </row>
    <row r="327" spans="1:7">
      <c r="A327" s="3">
        <v>326</v>
      </c>
      <c r="B327" s="3" t="s">
        <v>981</v>
      </c>
      <c r="C327" s="3" t="s">
        <v>882</v>
      </c>
      <c r="D327" s="3" t="str">
        <f t="shared" si="5"/>
        <v>Grant,Jerami</v>
      </c>
      <c r="E327" s="3" t="s">
        <v>59</v>
      </c>
      <c r="F327" s="3" t="s">
        <v>8</v>
      </c>
      <c r="G327" s="4">
        <v>1524305</v>
      </c>
    </row>
    <row r="328" spans="1:7">
      <c r="A328" s="3">
        <v>327</v>
      </c>
      <c r="B328" s="3" t="s">
        <v>982</v>
      </c>
      <c r="C328" s="3" t="s">
        <v>983</v>
      </c>
      <c r="D328" s="3" t="str">
        <f t="shared" si="5"/>
        <v>Lauvergne,Joffrey</v>
      </c>
      <c r="E328" s="3" t="s">
        <v>453</v>
      </c>
      <c r="F328" s="3" t="s">
        <v>11</v>
      </c>
      <c r="G328" s="4">
        <v>1524305</v>
      </c>
    </row>
    <row r="329" spans="1:7">
      <c r="A329" s="3">
        <v>328</v>
      </c>
      <c r="B329" s="3" t="s">
        <v>984</v>
      </c>
      <c r="C329" s="3" t="s">
        <v>985</v>
      </c>
      <c r="D329" s="3" t="str">
        <f t="shared" si="5"/>
        <v>O'BryantJohnny</v>
      </c>
      <c r="E329" s="3" t="s">
        <v>47</v>
      </c>
      <c r="F329" s="3" t="s">
        <v>25</v>
      </c>
      <c r="G329" s="4">
        <v>1524305</v>
      </c>
    </row>
    <row r="330" spans="1:7">
      <c r="A330" s="3">
        <v>329</v>
      </c>
      <c r="B330" s="3" t="s">
        <v>509</v>
      </c>
      <c r="C330" s="3" t="s">
        <v>986</v>
      </c>
      <c r="D330" s="3" t="str">
        <f t="shared" si="5"/>
        <v>Ennis,Tyler</v>
      </c>
      <c r="E330" s="3" t="s">
        <v>544</v>
      </c>
      <c r="F330" s="3" t="s">
        <v>16</v>
      </c>
      <c r="G330" s="4">
        <v>1524305</v>
      </c>
    </row>
    <row r="331" spans="1:7">
      <c r="A331" s="3">
        <v>330</v>
      </c>
      <c r="B331" s="3" t="s">
        <v>987</v>
      </c>
      <c r="C331" s="3" t="s">
        <v>988</v>
      </c>
      <c r="D331" s="3" t="str">
        <f t="shared" si="5"/>
        <v>Huertas,Marcelo</v>
      </c>
      <c r="E331" s="3" t="s">
        <v>86</v>
      </c>
      <c r="F331" s="3" t="s">
        <v>1</v>
      </c>
      <c r="G331" s="4">
        <v>1500000</v>
      </c>
    </row>
    <row r="332" spans="1:7">
      <c r="A332" s="3">
        <v>331</v>
      </c>
      <c r="B332" s="3" t="s">
        <v>989</v>
      </c>
      <c r="C332" s="3" t="s">
        <v>990</v>
      </c>
      <c r="D332" s="3" t="str">
        <f t="shared" si="5"/>
        <v>Brooks,Aaron</v>
      </c>
      <c r="E332" s="3" t="s">
        <v>544</v>
      </c>
      <c r="F332" s="3" t="s">
        <v>12</v>
      </c>
      <c r="G332" s="4">
        <v>1471382</v>
      </c>
    </row>
    <row r="333" spans="1:7">
      <c r="A333" s="3">
        <v>332</v>
      </c>
      <c r="B333" s="3" t="s">
        <v>759</v>
      </c>
      <c r="C333" s="3" t="s">
        <v>991</v>
      </c>
      <c r="D333" s="3" t="str">
        <f t="shared" si="5"/>
        <v>Collison,Nick</v>
      </c>
      <c r="E333" s="3" t="s">
        <v>453</v>
      </c>
      <c r="F333" s="3" t="s">
        <v>8</v>
      </c>
      <c r="G333" s="4">
        <v>1471382</v>
      </c>
    </row>
    <row r="334" spans="1:7">
      <c r="A334" s="3">
        <v>333</v>
      </c>
      <c r="B334" s="3" t="s">
        <v>992</v>
      </c>
      <c r="C334" s="3" t="s">
        <v>993</v>
      </c>
      <c r="D334" s="3" t="str">
        <f t="shared" si="5"/>
        <v>McDaniels,KJ</v>
      </c>
      <c r="E334" s="3" t="s">
        <v>453</v>
      </c>
      <c r="F334" s="3" t="s">
        <v>8</v>
      </c>
      <c r="G334" s="4">
        <v>1471382</v>
      </c>
    </row>
    <row r="335" spans="1:7">
      <c r="A335" s="3">
        <v>334</v>
      </c>
      <c r="B335" s="3" t="s">
        <v>994</v>
      </c>
      <c r="C335" s="3" t="s">
        <v>995</v>
      </c>
      <c r="D335" s="3" t="str">
        <f t="shared" si="5"/>
        <v>Casspi,Omri</v>
      </c>
      <c r="E335" s="3" t="s">
        <v>453</v>
      </c>
      <c r="F335" s="3" t="s">
        <v>23</v>
      </c>
      <c r="G335" s="4">
        <v>1471382</v>
      </c>
    </row>
    <row r="336" spans="1:7">
      <c r="A336" s="3">
        <v>335</v>
      </c>
      <c r="B336" s="3" t="s">
        <v>996</v>
      </c>
      <c r="C336" s="3" t="s">
        <v>997</v>
      </c>
      <c r="D336" s="3" t="str">
        <f t="shared" si="5"/>
        <v>Chalmers,Mario</v>
      </c>
      <c r="E336" s="3" t="s">
        <v>544</v>
      </c>
      <c r="F336" s="3" t="s">
        <v>9</v>
      </c>
      <c r="G336" s="4">
        <v>1471382</v>
      </c>
    </row>
    <row r="337" spans="1:7">
      <c r="A337" s="3">
        <v>336</v>
      </c>
      <c r="B337" s="3" t="s">
        <v>998</v>
      </c>
      <c r="C337" s="3" t="s">
        <v>999</v>
      </c>
      <c r="D337" s="3" t="str">
        <f t="shared" si="5"/>
        <v>Neto,Raul</v>
      </c>
      <c r="E337" s="3" t="s">
        <v>86</v>
      </c>
      <c r="F337" s="3" t="s">
        <v>3</v>
      </c>
      <c r="G337" s="4">
        <v>1471382</v>
      </c>
    </row>
    <row r="338" spans="1:7">
      <c r="A338" s="3">
        <v>337</v>
      </c>
      <c r="B338" s="3" t="s">
        <v>468</v>
      </c>
      <c r="C338" s="3" t="s">
        <v>1000</v>
      </c>
      <c r="D338" s="3" t="str">
        <f t="shared" si="5"/>
        <v>McCullough,Chris</v>
      </c>
      <c r="E338" s="3" t="s">
        <v>453</v>
      </c>
      <c r="F338" s="3" t="s">
        <v>7</v>
      </c>
      <c r="G338" s="4">
        <v>1471382</v>
      </c>
    </row>
    <row r="339" spans="1:7">
      <c r="A339" s="3">
        <v>338</v>
      </c>
      <c r="B339" s="3" t="s">
        <v>606</v>
      </c>
      <c r="C339" s="3" t="s">
        <v>845</v>
      </c>
      <c r="D339" s="3" t="str">
        <f t="shared" si="5"/>
        <v>Evans,Jeremy</v>
      </c>
      <c r="E339" s="3" t="s">
        <v>453</v>
      </c>
      <c r="F339" s="3" t="s">
        <v>28</v>
      </c>
      <c r="G339" s="4">
        <v>1471382</v>
      </c>
    </row>
    <row r="340" spans="1:7">
      <c r="A340" s="3">
        <v>339</v>
      </c>
      <c r="B340" s="3" t="s">
        <v>1001</v>
      </c>
      <c r="C340" s="3" t="s">
        <v>1002</v>
      </c>
      <c r="D340" s="3" t="str">
        <f t="shared" si="5"/>
        <v>Swanigan,Caleb</v>
      </c>
      <c r="E340" s="3" t="s">
        <v>47</v>
      </c>
      <c r="F340" s="3" t="s">
        <v>2</v>
      </c>
      <c r="G340" s="4">
        <v>1465920</v>
      </c>
    </row>
    <row r="341" spans="1:7">
      <c r="A341" s="3">
        <v>340</v>
      </c>
      <c r="B341" s="3" t="s">
        <v>801</v>
      </c>
      <c r="C341" s="3" t="s">
        <v>493</v>
      </c>
      <c r="D341" s="3" t="str">
        <f t="shared" si="5"/>
        <v>Adams,Jordan</v>
      </c>
      <c r="E341" s="3" t="s">
        <v>56</v>
      </c>
      <c r="F341" s="3" t="s">
        <v>9</v>
      </c>
      <c r="G341" s="4">
        <v>1465080</v>
      </c>
    </row>
    <row r="342" spans="1:7">
      <c r="A342" s="3">
        <v>341</v>
      </c>
      <c r="B342" s="3" t="s">
        <v>1003</v>
      </c>
      <c r="C342" s="3" t="s">
        <v>648</v>
      </c>
      <c r="D342" s="3" t="str">
        <f t="shared" si="5"/>
        <v>Jefferson,Richard</v>
      </c>
      <c r="E342" s="3" t="s">
        <v>453</v>
      </c>
      <c r="F342" s="3" t="s">
        <v>13</v>
      </c>
      <c r="G342" s="4">
        <v>1454756</v>
      </c>
    </row>
    <row r="343" spans="1:7">
      <c r="A343" s="3">
        <v>342</v>
      </c>
      <c r="B343" s="3" t="s">
        <v>437</v>
      </c>
      <c r="C343" s="3" t="s">
        <v>1004</v>
      </c>
      <c r="D343" s="3" t="str">
        <f t="shared" si="5"/>
        <v>Kuzma,Kyle</v>
      </c>
      <c r="E343" s="3" t="s">
        <v>47</v>
      </c>
      <c r="F343" s="3" t="s">
        <v>16</v>
      </c>
      <c r="G343" s="4">
        <v>1423560</v>
      </c>
    </row>
    <row r="344" spans="1:7">
      <c r="A344" s="3">
        <v>343</v>
      </c>
      <c r="B344" s="3" t="s">
        <v>563</v>
      </c>
      <c r="C344" s="3" t="s">
        <v>661</v>
      </c>
      <c r="D344" s="3" t="str">
        <f t="shared" si="5"/>
        <v>Bradley,Tony</v>
      </c>
      <c r="E344" s="3" t="s">
        <v>61</v>
      </c>
      <c r="F344" s="3" t="s">
        <v>3</v>
      </c>
      <c r="G344" s="4">
        <v>1414920</v>
      </c>
    </row>
    <row r="345" spans="1:7">
      <c r="A345" s="3">
        <v>344</v>
      </c>
      <c r="B345" s="3" t="s">
        <v>619</v>
      </c>
      <c r="C345" s="3" t="s">
        <v>973</v>
      </c>
      <c r="D345" s="3" t="str">
        <f t="shared" si="5"/>
        <v>White,Derrick</v>
      </c>
      <c r="E345" s="3" t="s">
        <v>86</v>
      </c>
      <c r="F345" s="3" t="s">
        <v>11</v>
      </c>
      <c r="G345" s="4">
        <v>1404600</v>
      </c>
    </row>
    <row r="346" spans="1:7">
      <c r="A346" s="3">
        <v>345</v>
      </c>
      <c r="B346" s="3" t="s">
        <v>655</v>
      </c>
      <c r="C346" s="3" t="s">
        <v>1005</v>
      </c>
      <c r="D346" s="3" t="str">
        <f t="shared" si="5"/>
        <v>Hart,Josh</v>
      </c>
      <c r="E346" s="3" t="s">
        <v>56</v>
      </c>
      <c r="F346" s="3" t="s">
        <v>16</v>
      </c>
      <c r="G346" s="4">
        <v>1394520</v>
      </c>
    </row>
    <row r="347" spans="1:7">
      <c r="A347" s="3">
        <v>346</v>
      </c>
      <c r="B347" s="3" t="s">
        <v>1006</v>
      </c>
      <c r="C347" s="3" t="s">
        <v>1007</v>
      </c>
      <c r="D347" s="3" t="str">
        <f t="shared" si="5"/>
        <v>Luwawu-Cabarrot,Timothe</v>
      </c>
      <c r="E347" s="3" t="s">
        <v>56</v>
      </c>
      <c r="F347" s="3" t="s">
        <v>4</v>
      </c>
      <c r="G347" s="4">
        <v>1386600</v>
      </c>
    </row>
    <row r="348" spans="1:7">
      <c r="A348" s="3">
        <v>347</v>
      </c>
      <c r="B348" s="3" t="s">
        <v>655</v>
      </c>
      <c r="C348" s="3" t="s">
        <v>571</v>
      </c>
      <c r="D348" s="3" t="str">
        <f t="shared" si="5"/>
        <v>Smith,Josh</v>
      </c>
      <c r="E348" s="3" t="s">
        <v>47</v>
      </c>
      <c r="F348" s="3" t="s">
        <v>10</v>
      </c>
      <c r="G348" s="4">
        <v>1379940</v>
      </c>
    </row>
    <row r="349" spans="1:7">
      <c r="A349" s="3">
        <v>348</v>
      </c>
      <c r="B349" s="3" t="s">
        <v>1008</v>
      </c>
      <c r="C349" s="3" t="s">
        <v>1009</v>
      </c>
      <c r="D349" s="3" t="str">
        <f t="shared" si="5"/>
        <v>Birch,Khem</v>
      </c>
      <c r="E349" s="3" t="s">
        <v>61</v>
      </c>
      <c r="F349" s="3" t="s">
        <v>6</v>
      </c>
      <c r="G349" s="4">
        <v>1378242</v>
      </c>
    </row>
    <row r="350" spans="1:7">
      <c r="A350" s="3">
        <v>349</v>
      </c>
      <c r="B350" s="3" t="s">
        <v>1010</v>
      </c>
      <c r="C350" s="3" t="s">
        <v>1011</v>
      </c>
      <c r="D350" s="3" t="str">
        <f t="shared" si="5"/>
        <v>Bacon,Dwayne</v>
      </c>
      <c r="E350" s="3" t="s">
        <v>56</v>
      </c>
      <c r="F350" s="3" t="s">
        <v>25</v>
      </c>
      <c r="G350" s="4">
        <v>1378242</v>
      </c>
    </row>
    <row r="351" spans="1:7">
      <c r="A351" s="3">
        <v>350</v>
      </c>
      <c r="B351" s="3" t="s">
        <v>509</v>
      </c>
      <c r="C351" s="3" t="s">
        <v>1012</v>
      </c>
      <c r="D351" s="3" t="str">
        <f t="shared" si="5"/>
        <v>Dorsey,Tyler</v>
      </c>
      <c r="E351" s="3" t="s">
        <v>56</v>
      </c>
      <c r="F351" s="3" t="s">
        <v>28</v>
      </c>
      <c r="G351" s="4">
        <v>1378242</v>
      </c>
    </row>
    <row r="352" spans="1:7">
      <c r="A352" s="3">
        <v>351</v>
      </c>
      <c r="B352" s="3" t="s">
        <v>1013</v>
      </c>
      <c r="C352" s="3" t="s">
        <v>1014</v>
      </c>
      <c r="D352" s="3" t="str">
        <f t="shared" si="5"/>
        <v>Cleveland,Antonius</v>
      </c>
      <c r="E352" s="3" t="s">
        <v>544</v>
      </c>
      <c r="F352" s="3" t="s">
        <v>26</v>
      </c>
      <c r="G352" s="4">
        <v>1378242</v>
      </c>
    </row>
    <row r="353" spans="1:7">
      <c r="A353" s="3">
        <v>352</v>
      </c>
      <c r="B353" s="3" t="s">
        <v>1015</v>
      </c>
      <c r="C353" s="3" t="s">
        <v>1016</v>
      </c>
      <c r="D353" s="3" t="str">
        <f t="shared" si="5"/>
        <v>Dotson,Damyean</v>
      </c>
      <c r="E353" s="3" t="s">
        <v>56</v>
      </c>
      <c r="F353" s="3" t="s">
        <v>18</v>
      </c>
      <c r="G353" s="4">
        <v>1378242</v>
      </c>
    </row>
    <row r="354" spans="1:7">
      <c r="A354" s="3">
        <v>353</v>
      </c>
      <c r="B354" s="3" t="s">
        <v>742</v>
      </c>
      <c r="C354" s="3" t="s">
        <v>1017</v>
      </c>
      <c r="D354" s="3" t="str">
        <f t="shared" si="5"/>
        <v>Poythress,Alex</v>
      </c>
      <c r="E354" s="3" t="s">
        <v>59</v>
      </c>
      <c r="F354" s="3" t="s">
        <v>24</v>
      </c>
      <c r="G354" s="4">
        <v>1378242</v>
      </c>
    </row>
    <row r="355" spans="1:7">
      <c r="A355" s="3">
        <v>354</v>
      </c>
      <c r="B355" s="3" t="s">
        <v>1018</v>
      </c>
      <c r="C355" s="3" t="s">
        <v>923</v>
      </c>
      <c r="D355" s="3" t="str">
        <f t="shared" si="5"/>
        <v>Hernangomez,Guillermo</v>
      </c>
      <c r="E355" s="3" t="s">
        <v>61</v>
      </c>
      <c r="F355" s="3" t="s">
        <v>18</v>
      </c>
      <c r="G355" s="4">
        <v>1350000</v>
      </c>
    </row>
    <row r="356" spans="1:7">
      <c r="A356" s="3">
        <v>355</v>
      </c>
      <c r="B356" s="3" t="s">
        <v>1019</v>
      </c>
      <c r="C356" s="3" t="s">
        <v>1020</v>
      </c>
      <c r="D356" s="3" t="str">
        <f t="shared" si="5"/>
        <v>Kaun,Sasha</v>
      </c>
      <c r="E356" s="3" t="s">
        <v>61</v>
      </c>
      <c r="F356" s="3" t="s">
        <v>4</v>
      </c>
      <c r="G356" s="4">
        <v>1333240</v>
      </c>
    </row>
    <row r="357" spans="1:7">
      <c r="A357" s="3">
        <v>356</v>
      </c>
      <c r="B357" s="3" t="s">
        <v>1021</v>
      </c>
      <c r="C357" s="3" t="s">
        <v>510</v>
      </c>
      <c r="D357" s="3" t="str">
        <f t="shared" si="5"/>
        <v>Johnson,Brice</v>
      </c>
      <c r="E357" s="3" t="s">
        <v>47</v>
      </c>
      <c r="F357" s="3" t="s">
        <v>9</v>
      </c>
      <c r="G357" s="4">
        <v>1331160</v>
      </c>
    </row>
    <row r="358" spans="1:7">
      <c r="A358" s="3">
        <v>357</v>
      </c>
      <c r="B358" s="3" t="s">
        <v>437</v>
      </c>
      <c r="C358" s="3" t="s">
        <v>1022</v>
      </c>
      <c r="D358" s="3" t="str">
        <f t="shared" si="5"/>
        <v>Wiltjer,Kyle</v>
      </c>
      <c r="E358" s="3" t="s">
        <v>453</v>
      </c>
      <c r="F358" s="3" t="s">
        <v>15</v>
      </c>
      <c r="G358" s="4">
        <v>1312611</v>
      </c>
    </row>
    <row r="359" spans="1:7">
      <c r="A359" s="3">
        <v>358</v>
      </c>
      <c r="B359" s="3" t="s">
        <v>750</v>
      </c>
      <c r="C359" s="3" t="s">
        <v>1023</v>
      </c>
      <c r="D359" s="3" t="str">
        <f t="shared" si="5"/>
        <v>McCaw,Patrick</v>
      </c>
      <c r="E359" s="3" t="s">
        <v>56</v>
      </c>
      <c r="F359" s="3" t="s">
        <v>23</v>
      </c>
      <c r="G359" s="4">
        <v>1312611</v>
      </c>
    </row>
    <row r="360" spans="1:7">
      <c r="A360" s="3">
        <v>359</v>
      </c>
      <c r="B360" s="3" t="s">
        <v>1024</v>
      </c>
      <c r="C360" s="3" t="s">
        <v>1025</v>
      </c>
      <c r="D360" s="3" t="str">
        <f t="shared" si="5"/>
        <v>Felix,Carrick</v>
      </c>
      <c r="E360" s="3" t="s">
        <v>56</v>
      </c>
      <c r="F360" s="3" t="s">
        <v>7</v>
      </c>
      <c r="G360" s="4">
        <v>1312611</v>
      </c>
    </row>
    <row r="361" spans="1:7">
      <c r="A361" s="3">
        <v>360</v>
      </c>
      <c r="B361" s="3" t="s">
        <v>1026</v>
      </c>
      <c r="C361" s="3" t="s">
        <v>800</v>
      </c>
      <c r="D361" s="3" t="str">
        <f t="shared" si="5"/>
        <v>Randle,Chasson</v>
      </c>
      <c r="E361" s="3" t="s">
        <v>86</v>
      </c>
      <c r="F361" s="3" t="s">
        <v>7</v>
      </c>
      <c r="G361" s="4">
        <v>1312611</v>
      </c>
    </row>
    <row r="362" spans="1:7">
      <c r="A362" s="3">
        <v>361</v>
      </c>
      <c r="B362" s="3" t="s">
        <v>1027</v>
      </c>
      <c r="C362" s="3" t="s">
        <v>1028</v>
      </c>
      <c r="D362" s="3" t="str">
        <f t="shared" si="5"/>
        <v>Ochefu,Daniel</v>
      </c>
      <c r="E362" s="3" t="s">
        <v>47</v>
      </c>
      <c r="F362" s="3" t="s">
        <v>7</v>
      </c>
      <c r="G362" s="4">
        <v>1312611</v>
      </c>
    </row>
    <row r="363" spans="1:7">
      <c r="A363" s="3">
        <v>362</v>
      </c>
      <c r="B363" s="3" t="s">
        <v>1029</v>
      </c>
      <c r="C363" s="3" t="s">
        <v>1030</v>
      </c>
      <c r="D363" s="3" t="str">
        <f t="shared" si="5"/>
        <v>Bertans,Davis</v>
      </c>
      <c r="E363" s="3" t="s">
        <v>59</v>
      </c>
      <c r="F363" s="3" t="s">
        <v>11</v>
      </c>
      <c r="G363" s="4">
        <v>1312611</v>
      </c>
    </row>
    <row r="364" spans="1:7">
      <c r="A364" s="3">
        <v>363</v>
      </c>
      <c r="B364" s="3" t="s">
        <v>1031</v>
      </c>
      <c r="C364" s="3" t="s">
        <v>1032</v>
      </c>
      <c r="D364" s="3" t="str">
        <f t="shared" si="5"/>
        <v>Layman,Jake</v>
      </c>
      <c r="E364" s="3" t="s">
        <v>59</v>
      </c>
      <c r="F364" s="3" t="s">
        <v>2</v>
      </c>
      <c r="G364" s="4">
        <v>1312611</v>
      </c>
    </row>
    <row r="365" spans="1:7">
      <c r="A365" s="3">
        <v>364</v>
      </c>
      <c r="B365" s="3" t="s">
        <v>1033</v>
      </c>
      <c r="C365" s="3" t="s">
        <v>1034</v>
      </c>
      <c r="D365" s="3" t="str">
        <f t="shared" si="5"/>
        <v>Ferrell,Yogi</v>
      </c>
      <c r="E365" s="3" t="s">
        <v>86</v>
      </c>
      <c r="F365" s="3" t="s">
        <v>26</v>
      </c>
      <c r="G365" s="4">
        <v>1312611</v>
      </c>
    </row>
    <row r="366" spans="1:7">
      <c r="A366" s="3">
        <v>365</v>
      </c>
      <c r="B366" s="3" t="s">
        <v>765</v>
      </c>
      <c r="C366" s="3" t="s">
        <v>1035</v>
      </c>
      <c r="D366" s="3" t="str">
        <f t="shared" si="5"/>
        <v>Georges-Hunt,Marcus</v>
      </c>
      <c r="E366" s="3" t="s">
        <v>453</v>
      </c>
      <c r="F366" s="3" t="s">
        <v>12</v>
      </c>
      <c r="G366" s="4">
        <v>1312611</v>
      </c>
    </row>
    <row r="367" spans="1:7">
      <c r="A367" s="3">
        <v>366</v>
      </c>
      <c r="B367" s="3" t="s">
        <v>1036</v>
      </c>
      <c r="C367" s="3" t="s">
        <v>1037</v>
      </c>
      <c r="D367" s="3" t="str">
        <f t="shared" si="5"/>
        <v>Mac,Sheldon</v>
      </c>
      <c r="E367" s="3" t="s">
        <v>56</v>
      </c>
      <c r="F367" s="3" t="s">
        <v>28</v>
      </c>
      <c r="G367" s="4">
        <v>1312611</v>
      </c>
    </row>
    <row r="368" spans="1:7">
      <c r="A368" s="3">
        <v>367</v>
      </c>
      <c r="B368" s="3" t="s">
        <v>1038</v>
      </c>
      <c r="C368" s="3" t="s">
        <v>1039</v>
      </c>
      <c r="D368" s="3" t="str">
        <f t="shared" si="5"/>
        <v>Middleton,Khris</v>
      </c>
      <c r="E368" s="3" t="s">
        <v>59</v>
      </c>
      <c r="F368" s="3" t="s">
        <v>5</v>
      </c>
      <c r="G368" s="4">
        <v>1300000</v>
      </c>
    </row>
    <row r="369" spans="1:7">
      <c r="A369" s="3">
        <v>368</v>
      </c>
      <c r="B369" s="3" t="s">
        <v>1040</v>
      </c>
      <c r="C369" s="3" t="s">
        <v>1041</v>
      </c>
      <c r="D369" s="3" t="str">
        <f t="shared" si="5"/>
        <v>Ojeleye,Semi</v>
      </c>
      <c r="E369" s="3" t="s">
        <v>47</v>
      </c>
      <c r="F369" s="3" t="s">
        <v>21</v>
      </c>
      <c r="G369" s="4">
        <v>1291892</v>
      </c>
    </row>
    <row r="370" spans="1:7">
      <c r="A370" s="3">
        <v>369</v>
      </c>
      <c r="B370" s="3" t="s">
        <v>1042</v>
      </c>
      <c r="C370" s="3" t="s">
        <v>1043</v>
      </c>
      <c r="D370" s="3" t="str">
        <f t="shared" si="5"/>
        <v>Jean-Charles,Livio</v>
      </c>
      <c r="E370" s="3" t="s">
        <v>59</v>
      </c>
      <c r="F370" s="3" t="s">
        <v>11</v>
      </c>
      <c r="G370" s="4">
        <v>1188840</v>
      </c>
    </row>
    <row r="371" spans="1:7">
      <c r="A371" s="3">
        <v>370</v>
      </c>
      <c r="B371" s="3" t="s">
        <v>797</v>
      </c>
      <c r="C371" s="3" t="s">
        <v>581</v>
      </c>
      <c r="D371" s="3" t="str">
        <f t="shared" si="5"/>
        <v>MasonFrank</v>
      </c>
      <c r="E371" s="3" t="s">
        <v>86</v>
      </c>
      <c r="F371" s="3" t="s">
        <v>0</v>
      </c>
      <c r="G371" s="4">
        <v>1184385</v>
      </c>
    </row>
    <row r="372" spans="1:7">
      <c r="A372" s="3">
        <v>371</v>
      </c>
      <c r="B372" s="3" t="s">
        <v>1044</v>
      </c>
      <c r="C372" s="3" t="s">
        <v>1045</v>
      </c>
      <c r="D372" s="3" t="str">
        <f t="shared" si="5"/>
        <v>Nader,Abdel</v>
      </c>
      <c r="E372" s="3" t="s">
        <v>59</v>
      </c>
      <c r="F372" s="3" t="s">
        <v>21</v>
      </c>
      <c r="G372" s="4">
        <v>1167333</v>
      </c>
    </row>
    <row r="373" spans="1:7">
      <c r="A373" s="3">
        <v>372</v>
      </c>
      <c r="B373" s="3" t="s">
        <v>563</v>
      </c>
      <c r="C373" s="3" t="s">
        <v>1046</v>
      </c>
      <c r="D373" s="3" t="str">
        <f t="shared" si="5"/>
        <v>Wroten,Tony</v>
      </c>
      <c r="E373" s="3" t="s">
        <v>56</v>
      </c>
      <c r="F373" s="3" t="s">
        <v>9</v>
      </c>
      <c r="G373" s="4">
        <v>1050961</v>
      </c>
    </row>
    <row r="374" spans="1:7">
      <c r="A374" s="3">
        <v>373</v>
      </c>
      <c r="B374" s="3" t="s">
        <v>511</v>
      </c>
      <c r="C374" s="3" t="s">
        <v>1047</v>
      </c>
      <c r="D374" s="3" t="str">
        <f t="shared" si="5"/>
        <v>Jenkins,John</v>
      </c>
      <c r="E374" s="3" t="s">
        <v>56</v>
      </c>
      <c r="F374" s="3" t="s">
        <v>18</v>
      </c>
      <c r="G374" s="4">
        <v>1050961</v>
      </c>
    </row>
    <row r="375" spans="1:7">
      <c r="A375" s="3">
        <v>374</v>
      </c>
      <c r="B375" s="3" t="s">
        <v>468</v>
      </c>
      <c r="C375" s="3" t="s">
        <v>510</v>
      </c>
      <c r="D375" s="3" t="str">
        <f t="shared" si="5"/>
        <v>Johnson,Chris</v>
      </c>
      <c r="E375" s="3" t="s">
        <v>56</v>
      </c>
      <c r="F375" s="3" t="s">
        <v>1</v>
      </c>
      <c r="G375" s="4">
        <v>1050961</v>
      </c>
    </row>
    <row r="376" spans="1:7">
      <c r="A376" s="3">
        <v>375</v>
      </c>
      <c r="B376" s="3" t="s">
        <v>480</v>
      </c>
      <c r="C376" s="3" t="s">
        <v>1048</v>
      </c>
      <c r="D376" s="3" t="str">
        <f t="shared" si="5"/>
        <v>Bennett,Anthony</v>
      </c>
      <c r="E376" s="3" t="s">
        <v>47</v>
      </c>
      <c r="F376" s="3" t="s">
        <v>27</v>
      </c>
      <c r="G376" s="4">
        <v>1015696</v>
      </c>
    </row>
    <row r="377" spans="1:7">
      <c r="A377" s="3">
        <v>376</v>
      </c>
      <c r="B377" s="3" t="s">
        <v>690</v>
      </c>
      <c r="C377" s="3" t="s">
        <v>1049</v>
      </c>
      <c r="D377" s="3" t="str">
        <f t="shared" si="5"/>
        <v>Goudelock,Andrew</v>
      </c>
      <c r="E377" s="3" t="s">
        <v>86</v>
      </c>
      <c r="F377" s="3" t="s">
        <v>1</v>
      </c>
      <c r="G377" s="4">
        <v>1015696</v>
      </c>
    </row>
    <row r="378" spans="1:7">
      <c r="A378" s="3">
        <v>377</v>
      </c>
      <c r="B378" s="3" t="s">
        <v>731</v>
      </c>
      <c r="C378" s="3" t="s">
        <v>1050</v>
      </c>
      <c r="D378" s="3" t="str">
        <f t="shared" si="5"/>
        <v>Canaan,Isaiah</v>
      </c>
      <c r="E378" s="3" t="s">
        <v>544</v>
      </c>
      <c r="F378" s="3" t="s">
        <v>27</v>
      </c>
      <c r="G378" s="4">
        <v>997547</v>
      </c>
    </row>
    <row r="379" spans="1:7">
      <c r="A379" s="3">
        <v>378</v>
      </c>
      <c r="B379" s="3" t="s">
        <v>1051</v>
      </c>
      <c r="C379" s="3" t="s">
        <v>1052</v>
      </c>
      <c r="D379" s="3" t="str">
        <f t="shared" si="5"/>
        <v>Varejao,Anderson</v>
      </c>
      <c r="E379" s="3" t="s">
        <v>61</v>
      </c>
      <c r="F379" s="3" t="s">
        <v>426</v>
      </c>
      <c r="G379" s="4">
        <v>980431</v>
      </c>
    </row>
    <row r="380" spans="1:7">
      <c r="A380" s="3">
        <v>379</v>
      </c>
      <c r="B380" s="3" t="s">
        <v>1053</v>
      </c>
      <c r="C380" s="3" t="s">
        <v>1054</v>
      </c>
      <c r="D380" s="3" t="str">
        <f t="shared" si="5"/>
        <v>Pressey,Phil</v>
      </c>
      <c r="E380" s="3" t="s">
        <v>86</v>
      </c>
      <c r="F380" s="3" t="s">
        <v>23</v>
      </c>
      <c r="G380" s="4">
        <v>980431</v>
      </c>
    </row>
    <row r="381" spans="1:7">
      <c r="A381" s="3">
        <v>380</v>
      </c>
      <c r="B381" s="3" t="s">
        <v>1055</v>
      </c>
      <c r="C381" s="3" t="s">
        <v>1056</v>
      </c>
      <c r="D381" s="3" t="str">
        <f t="shared" si="5"/>
        <v>Onuaku,Arinze</v>
      </c>
      <c r="E381" s="3" t="s">
        <v>47</v>
      </c>
      <c r="F381" s="3" t="s">
        <v>6</v>
      </c>
      <c r="G381" s="4">
        <v>980431</v>
      </c>
    </row>
    <row r="382" spans="1:7">
      <c r="A382" s="3">
        <v>381</v>
      </c>
      <c r="B382" s="3" t="s">
        <v>1057</v>
      </c>
      <c r="C382" s="3" t="s">
        <v>1058</v>
      </c>
      <c r="D382" s="3" t="str">
        <f t="shared" si="5"/>
        <v>Marble,Devyn</v>
      </c>
      <c r="E382" s="3" t="s">
        <v>59</v>
      </c>
      <c r="F382" s="3" t="s">
        <v>424</v>
      </c>
      <c r="G382" s="4">
        <v>980431</v>
      </c>
    </row>
    <row r="383" spans="1:7">
      <c r="A383" s="3">
        <v>382</v>
      </c>
      <c r="B383" s="3" t="s">
        <v>468</v>
      </c>
      <c r="C383" s="3" t="s">
        <v>887</v>
      </c>
      <c r="D383" s="3" t="str">
        <f t="shared" si="5"/>
        <v>Wright,Chris</v>
      </c>
      <c r="E383" s="3" t="s">
        <v>59</v>
      </c>
      <c r="F383" s="3" t="s">
        <v>8</v>
      </c>
      <c r="G383" s="4">
        <v>980431</v>
      </c>
    </row>
    <row r="384" spans="1:7">
      <c r="A384" s="3">
        <v>383</v>
      </c>
      <c r="B384" s="3" t="s">
        <v>1059</v>
      </c>
      <c r="C384" s="3" t="s">
        <v>1060</v>
      </c>
      <c r="D384" s="3" t="str">
        <f t="shared" si="5"/>
        <v>Stokes,Jarnell</v>
      </c>
      <c r="E384" s="3" t="s">
        <v>61</v>
      </c>
      <c r="F384" s="3" t="s">
        <v>9</v>
      </c>
      <c r="G384" s="4">
        <v>980431</v>
      </c>
    </row>
    <row r="385" spans="1:7">
      <c r="A385" s="3">
        <v>384</v>
      </c>
      <c r="B385" s="3" t="s">
        <v>1061</v>
      </c>
      <c r="C385" s="3" t="s">
        <v>1062</v>
      </c>
      <c r="D385" s="3" t="str">
        <f t="shared" si="5"/>
        <v>Stiemsma,Greg</v>
      </c>
      <c r="E385" s="3" t="s">
        <v>61</v>
      </c>
      <c r="F385" s="3" t="s">
        <v>2</v>
      </c>
      <c r="G385" s="4">
        <v>980431</v>
      </c>
    </row>
    <row r="386" spans="1:7">
      <c r="A386" s="3">
        <v>385</v>
      </c>
      <c r="B386" s="3" t="s">
        <v>765</v>
      </c>
      <c r="C386" s="3" t="s">
        <v>1063</v>
      </c>
      <c r="D386" s="3" t="str">
        <f t="shared" si="5"/>
        <v>Thornton,Marcus</v>
      </c>
      <c r="E386" s="3" t="s">
        <v>56</v>
      </c>
      <c r="F386" s="3" t="s">
        <v>22</v>
      </c>
      <c r="G386" s="4">
        <v>980431</v>
      </c>
    </row>
    <row r="387" spans="1:7">
      <c r="A387" s="3">
        <v>386</v>
      </c>
      <c r="B387" s="3" t="s">
        <v>1064</v>
      </c>
      <c r="C387" s="3" t="s">
        <v>1065</v>
      </c>
      <c r="D387" s="3" t="str">
        <f t="shared" ref="D387:D450" si="6">CONCATENATE(C387,B387)</f>
        <v>Amundson,Lou</v>
      </c>
      <c r="E387" s="3" t="s">
        <v>47</v>
      </c>
      <c r="F387" s="3" t="s">
        <v>18</v>
      </c>
      <c r="G387" s="4">
        <v>980431</v>
      </c>
    </row>
    <row r="388" spans="1:7">
      <c r="A388" s="3">
        <v>387</v>
      </c>
      <c r="B388" s="3" t="s">
        <v>941</v>
      </c>
      <c r="C388" s="3" t="s">
        <v>1066</v>
      </c>
      <c r="D388" s="3" t="str">
        <f t="shared" si="6"/>
        <v>Sims,Henry</v>
      </c>
      <c r="E388" s="3" t="s">
        <v>61</v>
      </c>
      <c r="F388" s="3" t="s">
        <v>3</v>
      </c>
      <c r="G388" s="4">
        <v>980431</v>
      </c>
    </row>
    <row r="389" spans="1:7">
      <c r="A389" s="3">
        <v>388</v>
      </c>
      <c r="B389" s="3" t="s">
        <v>819</v>
      </c>
      <c r="C389" s="3" t="s">
        <v>1067</v>
      </c>
      <c r="D389" s="3" t="str">
        <f t="shared" si="6"/>
        <v>Bynum,Will</v>
      </c>
      <c r="E389" s="3" t="s">
        <v>86</v>
      </c>
      <c r="F389" s="3" t="s">
        <v>28</v>
      </c>
      <c r="G389" s="4">
        <v>980431</v>
      </c>
    </row>
    <row r="390" spans="1:7">
      <c r="A390" s="3">
        <v>389</v>
      </c>
      <c r="B390" s="3" t="s">
        <v>1068</v>
      </c>
      <c r="C390" s="3" t="s">
        <v>1069</v>
      </c>
      <c r="D390" s="3" t="str">
        <f t="shared" si="6"/>
        <v>Zagorac,Rade</v>
      </c>
      <c r="E390" s="3" t="s">
        <v>59</v>
      </c>
      <c r="F390" s="3" t="s">
        <v>9</v>
      </c>
      <c r="G390" s="4">
        <v>950000</v>
      </c>
    </row>
    <row r="391" spans="1:7">
      <c r="A391" s="3">
        <v>390</v>
      </c>
      <c r="B391" s="3" t="s">
        <v>1070</v>
      </c>
      <c r="C391" s="3" t="s">
        <v>1071</v>
      </c>
      <c r="D391" s="3" t="str">
        <f t="shared" si="6"/>
        <v>Rabb,Ivan</v>
      </c>
      <c r="E391" s="3" t="s">
        <v>47</v>
      </c>
      <c r="F391" s="3" t="s">
        <v>9</v>
      </c>
      <c r="G391" s="4">
        <v>950000</v>
      </c>
    </row>
    <row r="392" spans="1:7">
      <c r="A392" s="3">
        <v>391</v>
      </c>
      <c r="B392" s="3" t="s">
        <v>549</v>
      </c>
      <c r="C392" s="3" t="s">
        <v>580</v>
      </c>
      <c r="D392" s="3" t="str">
        <f t="shared" si="6"/>
        <v>Williams,Reggie</v>
      </c>
      <c r="E392" s="3" t="s">
        <v>59</v>
      </c>
      <c r="F392" s="3" t="s">
        <v>10</v>
      </c>
      <c r="G392" s="4">
        <v>895197</v>
      </c>
    </row>
    <row r="393" spans="1:7">
      <c r="A393" s="3">
        <v>392</v>
      </c>
      <c r="B393" s="3" t="s">
        <v>472</v>
      </c>
      <c r="C393" s="3" t="s">
        <v>1072</v>
      </c>
      <c r="D393" s="3" t="str">
        <f t="shared" si="6"/>
        <v>Murphy,Kevin</v>
      </c>
      <c r="E393" s="3" t="s">
        <v>56</v>
      </c>
      <c r="F393" s="3" t="s">
        <v>6</v>
      </c>
      <c r="G393" s="4">
        <v>874636</v>
      </c>
    </row>
    <row r="394" spans="1:7">
      <c r="A394" s="3">
        <v>393</v>
      </c>
      <c r="B394" s="3" t="s">
        <v>1073</v>
      </c>
      <c r="C394" s="3" t="s">
        <v>1074</v>
      </c>
      <c r="D394" s="3" t="str">
        <f t="shared" si="6"/>
        <v>Dawson,Branden</v>
      </c>
      <c r="E394" s="3" t="s">
        <v>59</v>
      </c>
      <c r="F394" s="3" t="s">
        <v>6</v>
      </c>
      <c r="G394" s="4">
        <v>874636</v>
      </c>
    </row>
    <row r="395" spans="1:7">
      <c r="A395" s="3">
        <v>394</v>
      </c>
      <c r="B395" s="3" t="s">
        <v>708</v>
      </c>
      <c r="C395" s="3" t="s">
        <v>1075</v>
      </c>
      <c r="D395" s="3" t="str">
        <f t="shared" si="6"/>
        <v>Kennedy,D.J.</v>
      </c>
      <c r="E395" s="3" t="s">
        <v>56</v>
      </c>
      <c r="F395" s="3" t="s">
        <v>9</v>
      </c>
      <c r="G395" s="4">
        <v>874636</v>
      </c>
    </row>
    <row r="396" spans="1:7">
      <c r="A396" s="3">
        <v>395</v>
      </c>
      <c r="B396" s="3" t="s">
        <v>1076</v>
      </c>
      <c r="C396" s="3" t="s">
        <v>1077</v>
      </c>
      <c r="D396" s="3" t="str">
        <f t="shared" si="6"/>
        <v>Stephens,DJ</v>
      </c>
      <c r="E396" s="3" t="s">
        <v>544</v>
      </c>
      <c r="F396" s="3" t="s">
        <v>9</v>
      </c>
      <c r="G396" s="4">
        <v>874636</v>
      </c>
    </row>
    <row r="397" spans="1:7">
      <c r="A397" s="3">
        <v>396</v>
      </c>
      <c r="B397" s="3" t="s">
        <v>801</v>
      </c>
      <c r="C397" s="3" t="s">
        <v>1078</v>
      </c>
      <c r="D397" s="3" t="str">
        <f t="shared" si="6"/>
        <v>McRae,Jordan</v>
      </c>
      <c r="E397" s="3" t="s">
        <v>56</v>
      </c>
      <c r="F397" s="3" t="s">
        <v>7</v>
      </c>
      <c r="G397" s="4">
        <v>874636</v>
      </c>
    </row>
    <row r="398" spans="1:7">
      <c r="A398" s="3">
        <v>397</v>
      </c>
      <c r="B398" s="3" t="s">
        <v>759</v>
      </c>
      <c r="C398" s="3" t="s">
        <v>510</v>
      </c>
      <c r="D398" s="3" t="str">
        <f t="shared" si="6"/>
        <v>Johnson,Nick</v>
      </c>
      <c r="E398" s="3" t="s">
        <v>544</v>
      </c>
      <c r="F398" s="3" t="s">
        <v>11</v>
      </c>
      <c r="G398" s="4">
        <v>874636</v>
      </c>
    </row>
    <row r="399" spans="1:7">
      <c r="A399" s="3">
        <v>398</v>
      </c>
      <c r="B399" s="3" t="s">
        <v>1079</v>
      </c>
      <c r="C399" s="3" t="s">
        <v>1080</v>
      </c>
      <c r="D399" s="3" t="str">
        <f t="shared" si="6"/>
        <v>Dukan,Duje</v>
      </c>
      <c r="E399" s="3" t="s">
        <v>47</v>
      </c>
      <c r="F399" s="3" t="s">
        <v>0</v>
      </c>
      <c r="G399" s="4">
        <v>874636</v>
      </c>
    </row>
    <row r="400" spans="1:7">
      <c r="A400" s="3">
        <v>399</v>
      </c>
      <c r="B400" s="3" t="s">
        <v>1081</v>
      </c>
      <c r="C400" s="3" t="s">
        <v>1082</v>
      </c>
      <c r="D400" s="3" t="str">
        <f t="shared" si="6"/>
        <v>Alexander,Cliff</v>
      </c>
      <c r="E400" s="3" t="s">
        <v>47</v>
      </c>
      <c r="F400" s="3" t="s">
        <v>10</v>
      </c>
      <c r="G400" s="4">
        <v>874636</v>
      </c>
    </row>
    <row r="401" spans="1:7">
      <c r="A401" s="3">
        <v>400</v>
      </c>
      <c r="B401" s="3" t="s">
        <v>658</v>
      </c>
      <c r="C401" s="3" t="s">
        <v>540</v>
      </c>
      <c r="D401" s="3" t="str">
        <f t="shared" si="6"/>
        <v>Green,Gerald</v>
      </c>
      <c r="E401" s="3" t="s">
        <v>56</v>
      </c>
      <c r="F401" s="3" t="s">
        <v>1</v>
      </c>
      <c r="G401" s="4">
        <v>872854</v>
      </c>
    </row>
    <row r="402" spans="1:7">
      <c r="A402" s="3">
        <v>401</v>
      </c>
      <c r="B402" s="3" t="s">
        <v>834</v>
      </c>
      <c r="C402" s="3" t="s">
        <v>1083</v>
      </c>
      <c r="D402" s="3" t="str">
        <f t="shared" si="6"/>
        <v>Caupain,Troy</v>
      </c>
      <c r="E402" s="3" t="s">
        <v>86</v>
      </c>
      <c r="F402" s="3" t="s">
        <v>6</v>
      </c>
      <c r="G402" s="4">
        <v>815615</v>
      </c>
    </row>
    <row r="403" spans="1:7">
      <c r="A403" s="3">
        <v>402</v>
      </c>
      <c r="B403" s="3" t="s">
        <v>1084</v>
      </c>
      <c r="C403" s="3" t="s">
        <v>990</v>
      </c>
      <c r="D403" s="3" t="str">
        <f t="shared" si="6"/>
        <v>Brooks,Dillon</v>
      </c>
      <c r="E403" s="3" t="s">
        <v>56</v>
      </c>
      <c r="F403" s="3" t="s">
        <v>9</v>
      </c>
      <c r="G403" s="4">
        <v>815615</v>
      </c>
    </row>
    <row r="404" spans="1:7">
      <c r="A404" s="3">
        <v>403</v>
      </c>
      <c r="B404" s="3" t="s">
        <v>1085</v>
      </c>
      <c r="C404" s="3" t="s">
        <v>1086</v>
      </c>
      <c r="D404" s="3" t="str">
        <f t="shared" si="6"/>
        <v>Rathan-Mayes,Xavier</v>
      </c>
      <c r="E404" s="3" t="s">
        <v>56</v>
      </c>
      <c r="F404" s="3" t="s">
        <v>9</v>
      </c>
      <c r="G404" s="4">
        <v>815615</v>
      </c>
    </row>
    <row r="405" spans="1:7">
      <c r="A405" s="3">
        <v>404</v>
      </c>
      <c r="B405" s="3" t="s">
        <v>1087</v>
      </c>
      <c r="C405" s="3" t="s">
        <v>510</v>
      </c>
      <c r="D405" s="3" t="str">
        <f t="shared" si="6"/>
        <v>Johnson,Dakari</v>
      </c>
      <c r="E405" s="3" t="s">
        <v>61</v>
      </c>
      <c r="F405" s="3" t="s">
        <v>8</v>
      </c>
      <c r="G405" s="4">
        <v>815615</v>
      </c>
    </row>
    <row r="406" spans="1:7">
      <c r="A406" s="3">
        <v>405</v>
      </c>
      <c r="B406" s="3" t="s">
        <v>1088</v>
      </c>
      <c r="C406" s="3" t="s">
        <v>828</v>
      </c>
      <c r="D406" s="3" t="str">
        <f t="shared" si="6"/>
        <v>Meeks,Kennedy</v>
      </c>
      <c r="E406" s="3" t="s">
        <v>453</v>
      </c>
      <c r="F406" s="3" t="s">
        <v>428</v>
      </c>
      <c r="G406" s="4">
        <v>815615</v>
      </c>
    </row>
    <row r="407" spans="1:7">
      <c r="A407" s="3">
        <v>406</v>
      </c>
      <c r="B407" s="3" t="s">
        <v>848</v>
      </c>
      <c r="C407" s="3" t="s">
        <v>1089</v>
      </c>
      <c r="D407" s="3" t="str">
        <f t="shared" si="6"/>
        <v>Petrasek,Luke</v>
      </c>
      <c r="E407" s="3" t="s">
        <v>59</v>
      </c>
      <c r="F407" s="3" t="s">
        <v>25</v>
      </c>
      <c r="G407" s="4">
        <v>815615</v>
      </c>
    </row>
    <row r="408" spans="1:7">
      <c r="A408" s="3">
        <v>407</v>
      </c>
      <c r="B408" s="3" t="s">
        <v>856</v>
      </c>
      <c r="C408" s="3" t="s">
        <v>580</v>
      </c>
      <c r="D408" s="3" t="str">
        <f t="shared" si="6"/>
        <v>Williams,T.J.</v>
      </c>
      <c r="E408" s="3" t="s">
        <v>86</v>
      </c>
      <c r="F408" s="3" t="s">
        <v>25</v>
      </c>
      <c r="G408" s="4">
        <v>815615</v>
      </c>
    </row>
    <row r="409" spans="1:7">
      <c r="A409" s="3">
        <v>408</v>
      </c>
      <c r="B409" s="3" t="s">
        <v>932</v>
      </c>
      <c r="C409" s="3" t="s">
        <v>659</v>
      </c>
      <c r="D409" s="3" t="str">
        <f t="shared" si="6"/>
        <v>Henderson,Terry</v>
      </c>
      <c r="E409" s="3" t="s">
        <v>56</v>
      </c>
      <c r="F409" s="3" t="s">
        <v>25</v>
      </c>
      <c r="G409" s="4">
        <v>815615</v>
      </c>
    </row>
    <row r="410" spans="1:7">
      <c r="A410" s="3">
        <v>409</v>
      </c>
      <c r="B410" s="3" t="s">
        <v>1090</v>
      </c>
      <c r="C410" s="3" t="s">
        <v>1091</v>
      </c>
      <c r="D410" s="3" t="str">
        <f t="shared" si="6"/>
        <v>Mitrou-Long,Naz</v>
      </c>
      <c r="E410" s="3" t="s">
        <v>56</v>
      </c>
      <c r="F410" s="3" t="s">
        <v>3</v>
      </c>
      <c r="G410" s="4">
        <v>815615</v>
      </c>
    </row>
    <row r="411" spans="1:7">
      <c r="A411" s="3">
        <v>410</v>
      </c>
      <c r="B411" s="3" t="s">
        <v>1092</v>
      </c>
      <c r="C411" s="3" t="s">
        <v>1093</v>
      </c>
      <c r="D411" s="3" t="str">
        <f t="shared" si="6"/>
        <v>McCree,Erik</v>
      </c>
      <c r="E411" s="3" t="s">
        <v>453</v>
      </c>
      <c r="F411" s="3" t="s">
        <v>3</v>
      </c>
      <c r="G411" s="4">
        <v>815615</v>
      </c>
    </row>
    <row r="412" spans="1:7">
      <c r="A412" s="3">
        <v>411</v>
      </c>
      <c r="B412" s="3" t="s">
        <v>1094</v>
      </c>
      <c r="C412" s="3" t="s">
        <v>1095</v>
      </c>
      <c r="D412" s="3" t="str">
        <f t="shared" si="6"/>
        <v>O'Neale,Royce</v>
      </c>
      <c r="E412" s="3" t="s">
        <v>59</v>
      </c>
      <c r="F412" s="3" t="s">
        <v>3</v>
      </c>
      <c r="G412" s="4">
        <v>815615</v>
      </c>
    </row>
    <row r="413" spans="1:7">
      <c r="A413" s="3">
        <v>412</v>
      </c>
      <c r="B413" s="3" t="s">
        <v>1096</v>
      </c>
      <c r="C413" s="3" t="s">
        <v>1097</v>
      </c>
      <c r="D413" s="3" t="str">
        <f t="shared" si="6"/>
        <v>Peak,L.J.</v>
      </c>
      <c r="E413" s="3" t="s">
        <v>56</v>
      </c>
      <c r="F413" s="3" t="s">
        <v>21</v>
      </c>
      <c r="G413" s="4">
        <v>815615</v>
      </c>
    </row>
    <row r="414" spans="1:7">
      <c r="A414" s="3">
        <v>413</v>
      </c>
      <c r="B414" s="3" t="s">
        <v>1027</v>
      </c>
      <c r="C414" s="3" t="s">
        <v>1098</v>
      </c>
      <c r="D414" s="3" t="str">
        <f t="shared" si="6"/>
        <v>Theis,Daniel</v>
      </c>
      <c r="E414" s="3" t="s">
        <v>47</v>
      </c>
      <c r="F414" s="3" t="s">
        <v>21</v>
      </c>
      <c r="G414" s="4">
        <v>815615</v>
      </c>
    </row>
    <row r="415" spans="1:7">
      <c r="A415" s="3">
        <v>414</v>
      </c>
      <c r="B415" s="3" t="s">
        <v>801</v>
      </c>
      <c r="C415" s="3" t="s">
        <v>1099</v>
      </c>
      <c r="D415" s="3" t="str">
        <f t="shared" si="6"/>
        <v>Mathews,Jordan</v>
      </c>
      <c r="E415" s="3" t="s">
        <v>56</v>
      </c>
      <c r="F415" s="3" t="s">
        <v>28</v>
      </c>
      <c r="G415" s="4">
        <v>815615</v>
      </c>
    </row>
    <row r="416" spans="1:7">
      <c r="A416" s="3">
        <v>415</v>
      </c>
      <c r="B416" s="3" t="s">
        <v>509</v>
      </c>
      <c r="C416" s="3" t="s">
        <v>1100</v>
      </c>
      <c r="D416" s="3" t="str">
        <f t="shared" si="6"/>
        <v>Cavanaugh,Tyler</v>
      </c>
      <c r="E416" s="3" t="s">
        <v>47</v>
      </c>
      <c r="F416" s="3" t="s">
        <v>28</v>
      </c>
      <c r="G416" s="4">
        <v>679919</v>
      </c>
    </row>
    <row r="417" spans="1:7">
      <c r="A417" s="3">
        <v>416</v>
      </c>
      <c r="B417" s="3" t="s">
        <v>1101</v>
      </c>
      <c r="C417" s="3" t="s">
        <v>1102</v>
      </c>
      <c r="D417" s="3" t="str">
        <f t="shared" si="6"/>
        <v>Okafor,Emeka</v>
      </c>
      <c r="E417" s="3" t="s">
        <v>61</v>
      </c>
      <c r="F417" s="3" t="s">
        <v>10</v>
      </c>
      <c r="G417" s="4">
        <v>592030</v>
      </c>
    </row>
    <row r="418" spans="1:7">
      <c r="A418" s="3">
        <v>417</v>
      </c>
      <c r="B418" s="3" t="s">
        <v>490</v>
      </c>
      <c r="C418" s="3" t="s">
        <v>1103</v>
      </c>
      <c r="D418" s="3" t="str">
        <f t="shared" si="6"/>
        <v>Liggins,DeAndre</v>
      </c>
      <c r="E418" s="3" t="s">
        <v>544</v>
      </c>
      <c r="F418" s="3" t="s">
        <v>5</v>
      </c>
      <c r="G418" s="4">
        <v>588120</v>
      </c>
    </row>
    <row r="419" spans="1:7">
      <c r="A419" s="3">
        <v>418</v>
      </c>
      <c r="B419" s="3" t="s">
        <v>1104</v>
      </c>
      <c r="C419" s="3" t="s">
        <v>1105</v>
      </c>
      <c r="D419" s="3" t="str">
        <f t="shared" si="6"/>
        <v>Wood,Scott</v>
      </c>
      <c r="E419" s="3" t="s">
        <v>56</v>
      </c>
      <c r="F419" s="3" t="s">
        <v>23</v>
      </c>
      <c r="G419" s="4">
        <v>543471</v>
      </c>
    </row>
    <row r="420" spans="1:7">
      <c r="A420" s="3">
        <v>419</v>
      </c>
      <c r="B420" s="3" t="s">
        <v>850</v>
      </c>
      <c r="C420" s="3" t="s">
        <v>1106</v>
      </c>
      <c r="D420" s="3" t="str">
        <f t="shared" si="6"/>
        <v>Jones,Cameron</v>
      </c>
      <c r="E420" s="3" t="s">
        <v>56</v>
      </c>
      <c r="F420" s="3" t="s">
        <v>23</v>
      </c>
      <c r="G420" s="4">
        <v>543471</v>
      </c>
    </row>
    <row r="421" spans="1:7">
      <c r="A421" s="3">
        <v>420</v>
      </c>
      <c r="B421" s="3" t="s">
        <v>1107</v>
      </c>
      <c r="C421" s="3" t="s">
        <v>775</v>
      </c>
      <c r="D421" s="3" t="str">
        <f t="shared" si="6"/>
        <v>Singler,E.J.</v>
      </c>
      <c r="E421" s="3" t="s">
        <v>59</v>
      </c>
      <c r="F421" s="3" t="s">
        <v>15</v>
      </c>
      <c r="G421" s="4">
        <v>543471</v>
      </c>
    </row>
    <row r="422" spans="1:7">
      <c r="A422" s="3">
        <v>421</v>
      </c>
      <c r="B422" s="3" t="s">
        <v>817</v>
      </c>
      <c r="C422" s="3" t="s">
        <v>789</v>
      </c>
      <c r="D422" s="3" t="str">
        <f t="shared" si="6"/>
        <v>Crawford,Drew</v>
      </c>
      <c r="E422" s="3" t="s">
        <v>56</v>
      </c>
      <c r="F422" s="3" t="s">
        <v>15</v>
      </c>
      <c r="G422" s="4">
        <v>543471</v>
      </c>
    </row>
    <row r="423" spans="1:7">
      <c r="A423" s="3">
        <v>422</v>
      </c>
      <c r="B423" s="3" t="s">
        <v>1108</v>
      </c>
      <c r="C423" s="3" t="s">
        <v>1109</v>
      </c>
      <c r="D423" s="3" t="str">
        <f t="shared" si="6"/>
        <v>Heslip,Brady</v>
      </c>
      <c r="E423" s="3" t="s">
        <v>56</v>
      </c>
      <c r="F423" s="3" t="s">
        <v>15</v>
      </c>
      <c r="G423" s="4">
        <v>543471</v>
      </c>
    </row>
    <row r="424" spans="1:7">
      <c r="A424" s="3">
        <v>423</v>
      </c>
      <c r="B424" s="3" t="s">
        <v>1110</v>
      </c>
      <c r="C424" s="3" t="s">
        <v>1111</v>
      </c>
      <c r="D424" s="3" t="str">
        <f t="shared" si="6"/>
        <v>Sulaimon,Rasheed</v>
      </c>
      <c r="E424" s="3" t="s">
        <v>544</v>
      </c>
      <c r="F424" s="3" t="s">
        <v>25</v>
      </c>
      <c r="G424" s="4">
        <v>543471</v>
      </c>
    </row>
    <row r="425" spans="1:7">
      <c r="A425" s="3">
        <v>424</v>
      </c>
      <c r="B425" s="3" t="s">
        <v>690</v>
      </c>
      <c r="C425" s="3" t="s">
        <v>1112</v>
      </c>
      <c r="D425" s="3" t="str">
        <f t="shared" si="6"/>
        <v>Andrews,Andrew</v>
      </c>
      <c r="E425" s="3" t="s">
        <v>544</v>
      </c>
      <c r="F425" s="3" t="s">
        <v>25</v>
      </c>
      <c r="G425" s="4">
        <v>543471</v>
      </c>
    </row>
    <row r="426" spans="1:7">
      <c r="A426" s="3">
        <v>425</v>
      </c>
      <c r="B426" s="3" t="s">
        <v>474</v>
      </c>
      <c r="C426" s="3" t="s">
        <v>1113</v>
      </c>
      <c r="D426" s="3" t="str">
        <f t="shared" si="6"/>
        <v>Laprovittola,Nicolas</v>
      </c>
      <c r="E426" s="3" t="s">
        <v>544</v>
      </c>
      <c r="F426" s="3" t="s">
        <v>11</v>
      </c>
      <c r="G426" s="4">
        <v>543471</v>
      </c>
    </row>
    <row r="427" spans="1:7">
      <c r="A427" s="3">
        <v>426</v>
      </c>
      <c r="B427" s="3" t="s">
        <v>1114</v>
      </c>
      <c r="C427" s="3" t="s">
        <v>1115</v>
      </c>
      <c r="D427" s="3" t="str">
        <f t="shared" si="6"/>
        <v>Bakumanya,Gracin</v>
      </c>
      <c r="E427" s="3" t="s">
        <v>61</v>
      </c>
      <c r="F427" s="3" t="s">
        <v>27</v>
      </c>
      <c r="G427" s="4">
        <v>543471</v>
      </c>
    </row>
    <row r="428" spans="1:7">
      <c r="A428" s="3">
        <v>427</v>
      </c>
      <c r="B428" s="3" t="s">
        <v>731</v>
      </c>
      <c r="C428" s="3" t="s">
        <v>532</v>
      </c>
      <c r="D428" s="3" t="str">
        <f t="shared" si="6"/>
        <v>Cousins,Isaiah</v>
      </c>
      <c r="E428" s="3" t="s">
        <v>544</v>
      </c>
      <c r="F428" s="3" t="s">
        <v>3</v>
      </c>
      <c r="G428" s="4">
        <v>543471</v>
      </c>
    </row>
    <row r="429" spans="1:7">
      <c r="A429" s="3">
        <v>428</v>
      </c>
      <c r="B429" s="3" t="s">
        <v>641</v>
      </c>
      <c r="C429" s="3" t="s">
        <v>1116</v>
      </c>
      <c r="D429" s="3" t="str">
        <f t="shared" si="6"/>
        <v>Ndour,Maurice</v>
      </c>
      <c r="E429" s="3" t="s">
        <v>59</v>
      </c>
      <c r="F429" s="3" t="s">
        <v>18</v>
      </c>
      <c r="G429" s="4">
        <v>543471</v>
      </c>
    </row>
    <row r="430" spans="1:7">
      <c r="A430" s="3">
        <v>429</v>
      </c>
      <c r="B430" s="3" t="s">
        <v>1117</v>
      </c>
      <c r="C430" s="3" t="s">
        <v>1118</v>
      </c>
      <c r="D430" s="3" t="str">
        <f t="shared" si="6"/>
        <v>Tokoto,J.P.</v>
      </c>
      <c r="E430" s="3" t="s">
        <v>56</v>
      </c>
      <c r="F430" s="3" t="s">
        <v>18</v>
      </c>
      <c r="G430" s="4">
        <v>543471</v>
      </c>
    </row>
    <row r="431" spans="1:7">
      <c r="A431" s="3">
        <v>430</v>
      </c>
      <c r="B431" s="3" t="s">
        <v>768</v>
      </c>
      <c r="C431" s="3" t="s">
        <v>960</v>
      </c>
      <c r="D431" s="3" t="str">
        <f t="shared" si="6"/>
        <v>Holmes,Jonathan</v>
      </c>
      <c r="E431" s="3" t="s">
        <v>47</v>
      </c>
      <c r="F431" s="3" t="s">
        <v>21</v>
      </c>
      <c r="G431" s="4">
        <v>543471</v>
      </c>
    </row>
    <row r="432" spans="1:7">
      <c r="A432" s="3">
        <v>431</v>
      </c>
      <c r="B432" s="3" t="s">
        <v>1119</v>
      </c>
      <c r="C432" s="3" t="s">
        <v>887</v>
      </c>
      <c r="D432" s="3" t="str">
        <f t="shared" si="6"/>
        <v>Wright,Brandan</v>
      </c>
      <c r="E432" s="3" t="s">
        <v>453</v>
      </c>
      <c r="F432" s="3" t="s">
        <v>9</v>
      </c>
      <c r="G432" s="4">
        <v>490461</v>
      </c>
    </row>
    <row r="433" spans="1:7">
      <c r="A433" s="3">
        <v>432</v>
      </c>
      <c r="B433" s="3" t="s">
        <v>575</v>
      </c>
      <c r="C433" s="3" t="s">
        <v>510</v>
      </c>
      <c r="D433" s="3" t="str">
        <f t="shared" si="6"/>
        <v>Johnson,Joe</v>
      </c>
      <c r="E433" s="3" t="s">
        <v>544</v>
      </c>
      <c r="F433" s="3" t="s">
        <v>3</v>
      </c>
      <c r="G433" s="4">
        <v>473835</v>
      </c>
    </row>
    <row r="434" spans="1:7">
      <c r="A434" s="3">
        <v>433</v>
      </c>
      <c r="B434" s="3" t="s">
        <v>1120</v>
      </c>
      <c r="C434" s="3" t="s">
        <v>1121</v>
      </c>
      <c r="D434" s="3" t="str">
        <f t="shared" si="6"/>
        <v>Douglas,Toney</v>
      </c>
      <c r="E434" s="3" t="s">
        <v>86</v>
      </c>
      <c r="F434" s="3" t="s">
        <v>9</v>
      </c>
      <c r="G434" s="4">
        <v>379159</v>
      </c>
    </row>
    <row r="435" spans="1:7">
      <c r="A435" s="3">
        <v>434</v>
      </c>
      <c r="B435" s="3" t="s">
        <v>760</v>
      </c>
      <c r="C435" s="3" t="s">
        <v>580</v>
      </c>
      <c r="D435" s="3" t="str">
        <f t="shared" si="6"/>
        <v>Williams,C.J.</v>
      </c>
      <c r="E435" s="3" t="s">
        <v>56</v>
      </c>
      <c r="F435" s="3" t="s">
        <v>424</v>
      </c>
      <c r="G435" s="4">
        <v>375000</v>
      </c>
    </row>
    <row r="436" spans="1:7">
      <c r="A436" s="3">
        <v>435</v>
      </c>
      <c r="B436" s="3" t="s">
        <v>619</v>
      </c>
      <c r="C436" s="3" t="s">
        <v>1122</v>
      </c>
      <c r="D436" s="3" t="str">
        <f t="shared" si="6"/>
        <v>Rose,Derrick</v>
      </c>
      <c r="E436" s="3" t="s">
        <v>86</v>
      </c>
      <c r="F436" s="3" t="s">
        <v>12</v>
      </c>
      <c r="G436" s="4">
        <v>290951</v>
      </c>
    </row>
    <row r="437" spans="1:7">
      <c r="A437" s="3">
        <v>436</v>
      </c>
      <c r="B437" s="3" t="s">
        <v>1123</v>
      </c>
      <c r="C437" s="3" t="s">
        <v>758</v>
      </c>
      <c r="D437" s="3" t="str">
        <f t="shared" si="6"/>
        <v>Patterson,Lamar</v>
      </c>
      <c r="E437" s="3" t="s">
        <v>56</v>
      </c>
      <c r="F437" s="3" t="s">
        <v>28</v>
      </c>
      <c r="G437" s="4">
        <v>246956</v>
      </c>
    </row>
    <row r="438" spans="1:7">
      <c r="A438" s="3">
        <v>437</v>
      </c>
      <c r="B438" s="3" t="s">
        <v>1124</v>
      </c>
      <c r="C438" s="3" t="s">
        <v>1125</v>
      </c>
      <c r="D438" s="3" t="str">
        <f t="shared" si="6"/>
        <v>BaldwinWade</v>
      </c>
      <c r="E438" s="3" t="s">
        <v>544</v>
      </c>
      <c r="F438" s="3" t="s">
        <v>2</v>
      </c>
      <c r="G438" s="4">
        <v>229892</v>
      </c>
    </row>
    <row r="439" spans="1:7">
      <c r="A439" s="3">
        <v>438</v>
      </c>
      <c r="B439" s="3" t="s">
        <v>914</v>
      </c>
      <c r="C439" s="3" t="s">
        <v>1126</v>
      </c>
      <c r="D439" s="3" t="str">
        <f t="shared" si="6"/>
        <v>Sanders,Larry</v>
      </c>
      <c r="E439" s="3" t="s">
        <v>47</v>
      </c>
      <c r="F439" s="3" t="s">
        <v>17</v>
      </c>
      <c r="G439" s="4">
        <v>207722</v>
      </c>
    </row>
    <row r="440" spans="1:7">
      <c r="A440" s="3">
        <v>439</v>
      </c>
      <c r="B440" s="3" t="s">
        <v>1127</v>
      </c>
      <c r="C440" s="3" t="s">
        <v>1128</v>
      </c>
      <c r="D440" s="3" t="str">
        <f t="shared" si="6"/>
        <v>Papagiannis,Georgios</v>
      </c>
      <c r="E440" s="3" t="s">
        <v>61</v>
      </c>
      <c r="F440" s="3" t="s">
        <v>0</v>
      </c>
      <c r="G440" s="4">
        <v>185397</v>
      </c>
    </row>
    <row r="441" spans="1:7">
      <c r="A441" s="3">
        <v>440</v>
      </c>
      <c r="B441" s="3" t="s">
        <v>1129</v>
      </c>
      <c r="C441" s="3" t="s">
        <v>1130</v>
      </c>
      <c r="D441" s="3" t="str">
        <f t="shared" si="6"/>
        <v>Harrison,Shaquille</v>
      </c>
      <c r="E441" s="3" t="s">
        <v>86</v>
      </c>
      <c r="F441" s="3" t="s">
        <v>27</v>
      </c>
      <c r="G441" s="4">
        <v>175000</v>
      </c>
    </row>
    <row r="442" spans="1:7">
      <c r="A442" s="3">
        <v>441</v>
      </c>
      <c r="B442" s="3" t="s">
        <v>1131</v>
      </c>
      <c r="C442" s="3" t="s">
        <v>1132</v>
      </c>
      <c r="D442" s="3" t="str">
        <f t="shared" si="6"/>
        <v>Wear,Travis</v>
      </c>
      <c r="E442" s="3" t="s">
        <v>453</v>
      </c>
      <c r="F442" s="3" t="s">
        <v>16</v>
      </c>
      <c r="G442" s="4">
        <v>148318</v>
      </c>
    </row>
    <row r="443" spans="1:7">
      <c r="A443" s="3">
        <v>442</v>
      </c>
      <c r="B443" s="3" t="s">
        <v>1133</v>
      </c>
      <c r="C443" s="3" t="s">
        <v>1134</v>
      </c>
      <c r="D443" s="3" t="str">
        <f t="shared" si="6"/>
        <v>McCallum,Ray</v>
      </c>
      <c r="E443" s="3" t="s">
        <v>86</v>
      </c>
      <c r="F443" s="3" t="s">
        <v>25</v>
      </c>
      <c r="G443" s="4">
        <v>121112</v>
      </c>
    </row>
    <row r="444" spans="1:7">
      <c r="A444" s="3">
        <v>443</v>
      </c>
      <c r="B444" s="3" t="s">
        <v>1135</v>
      </c>
      <c r="C444" s="3" t="s">
        <v>557</v>
      </c>
      <c r="D444" s="3" t="str">
        <f t="shared" si="6"/>
        <v>Harris,Manny</v>
      </c>
      <c r="E444" s="3" t="s">
        <v>86</v>
      </c>
      <c r="F444" s="3" t="s">
        <v>26</v>
      </c>
      <c r="G444" s="4">
        <v>115344</v>
      </c>
    </row>
    <row r="445" spans="1:7">
      <c r="A445" s="3">
        <v>444</v>
      </c>
      <c r="B445" s="3" t="s">
        <v>542</v>
      </c>
      <c r="C445" s="3" t="s">
        <v>1136</v>
      </c>
      <c r="D445" s="3" t="str">
        <f t="shared" si="6"/>
        <v>Quarterman,Tim</v>
      </c>
      <c r="E445" s="3" t="s">
        <v>544</v>
      </c>
      <c r="F445" s="3" t="s">
        <v>1</v>
      </c>
      <c r="G445" s="4">
        <v>96406</v>
      </c>
    </row>
    <row r="446" spans="1:7">
      <c r="A446" s="3">
        <v>445</v>
      </c>
      <c r="B446" s="3" t="s">
        <v>989</v>
      </c>
      <c r="C446" s="3" t="s">
        <v>1130</v>
      </c>
      <c r="D446" s="3" t="str">
        <f t="shared" si="6"/>
        <v>Harrison,Aaron</v>
      </c>
      <c r="E446" s="3" t="s">
        <v>544</v>
      </c>
      <c r="F446" s="3" t="s">
        <v>26</v>
      </c>
      <c r="G446" s="4">
        <v>91442</v>
      </c>
    </row>
    <row r="447" spans="1:7">
      <c r="A447" s="3">
        <v>446</v>
      </c>
      <c r="B447" s="3" t="s">
        <v>1137</v>
      </c>
      <c r="C447" s="3" t="s">
        <v>514</v>
      </c>
      <c r="D447" s="3" t="str">
        <f t="shared" si="6"/>
        <v>Teague,Marquis</v>
      </c>
      <c r="E447" s="3" t="s">
        <v>544</v>
      </c>
      <c r="F447" s="3" t="s">
        <v>9</v>
      </c>
      <c r="G447" s="4">
        <v>74186</v>
      </c>
    </row>
    <row r="448" spans="1:7">
      <c r="A448" s="3">
        <v>447</v>
      </c>
      <c r="B448" s="3" t="s">
        <v>441</v>
      </c>
      <c r="C448" s="3" t="s">
        <v>1138</v>
      </c>
      <c r="D448" s="3" t="str">
        <f t="shared" si="6"/>
        <v>Tobey,Mike</v>
      </c>
      <c r="E448" s="3" t="s">
        <v>61</v>
      </c>
      <c r="F448" s="3" t="s">
        <v>25</v>
      </c>
      <c r="G448" s="4">
        <v>67135</v>
      </c>
    </row>
    <row r="449" spans="1:7">
      <c r="A449" s="3">
        <v>448</v>
      </c>
      <c r="B449" s="3" t="s">
        <v>1139</v>
      </c>
      <c r="C449" s="3" t="s">
        <v>990</v>
      </c>
      <c r="D449" s="3" t="str">
        <f t="shared" si="6"/>
        <v>Brooks,MarShon</v>
      </c>
      <c r="E449" s="3" t="s">
        <v>544</v>
      </c>
      <c r="F449" s="3" t="s">
        <v>9</v>
      </c>
      <c r="G449" s="4">
        <v>60283</v>
      </c>
    </row>
    <row r="450" spans="1:7">
      <c r="A450" s="3">
        <v>449</v>
      </c>
      <c r="B450" s="3" t="s">
        <v>801</v>
      </c>
      <c r="C450" s="3" t="s">
        <v>789</v>
      </c>
      <c r="D450" s="3" t="str">
        <f t="shared" si="6"/>
        <v>Crawford,Jordan</v>
      </c>
      <c r="E450" s="3" t="s">
        <v>544</v>
      </c>
      <c r="F450" s="3" t="s">
        <v>10</v>
      </c>
      <c r="G450" s="4">
        <v>58190</v>
      </c>
    </row>
    <row r="451" spans="1:7">
      <c r="A451" s="3">
        <v>450</v>
      </c>
      <c r="B451" s="3" t="s">
        <v>785</v>
      </c>
      <c r="C451" s="3" t="s">
        <v>1140</v>
      </c>
      <c r="D451" s="3" t="str">
        <f t="shared" ref="D451:D459" si="7">CONCATENATE(C451,B451)</f>
        <v>Harper,Justin</v>
      </c>
      <c r="E451" s="3" t="s">
        <v>47</v>
      </c>
      <c r="F451" s="3" t="s">
        <v>4</v>
      </c>
      <c r="G451" s="4">
        <v>57672</v>
      </c>
    </row>
    <row r="452" spans="1:7">
      <c r="A452" s="3">
        <v>451</v>
      </c>
      <c r="B452" s="3" t="s">
        <v>1141</v>
      </c>
      <c r="C452" s="3" t="s">
        <v>1142</v>
      </c>
      <c r="D452" s="3" t="str">
        <f t="shared" si="7"/>
        <v>Gee,Alonzo</v>
      </c>
      <c r="E452" s="3" t="s">
        <v>59</v>
      </c>
      <c r="F452" s="3" t="s">
        <v>13</v>
      </c>
      <c r="G452" s="4">
        <v>57672</v>
      </c>
    </row>
    <row r="453" spans="1:7">
      <c r="A453" s="3">
        <v>452</v>
      </c>
      <c r="B453" s="3" t="s">
        <v>1143</v>
      </c>
      <c r="C453" s="3" t="s">
        <v>1144</v>
      </c>
      <c r="D453" s="3" t="str">
        <f t="shared" si="7"/>
        <v>Hayes,Nigel</v>
      </c>
      <c r="E453" s="3" t="s">
        <v>453</v>
      </c>
      <c r="F453" s="3" t="s">
        <v>15</v>
      </c>
      <c r="G453" s="4">
        <v>55296</v>
      </c>
    </row>
    <row r="454" spans="1:7">
      <c r="A454" s="3">
        <v>453</v>
      </c>
      <c r="B454" s="3" t="s">
        <v>1145</v>
      </c>
      <c r="C454" s="3" t="s">
        <v>1146</v>
      </c>
      <c r="D454" s="3" t="str">
        <f t="shared" si="7"/>
        <v>Stockton,David</v>
      </c>
      <c r="E454" s="3" t="s">
        <v>544</v>
      </c>
      <c r="F454" s="3" t="s">
        <v>3</v>
      </c>
      <c r="G454" s="4">
        <v>44495</v>
      </c>
    </row>
    <row r="455" spans="1:7">
      <c r="A455" s="3">
        <v>454</v>
      </c>
      <c r="B455" s="3" t="s">
        <v>768</v>
      </c>
      <c r="C455" s="3" t="s">
        <v>584</v>
      </c>
      <c r="D455" s="3" t="str">
        <f t="shared" si="7"/>
        <v>Gibson,Jonathan</v>
      </c>
      <c r="E455" s="3" t="s">
        <v>544</v>
      </c>
      <c r="F455" s="3" t="s">
        <v>21</v>
      </c>
      <c r="G455" s="4">
        <v>44495</v>
      </c>
    </row>
    <row r="456" spans="1:7">
      <c r="A456" s="3">
        <v>455</v>
      </c>
      <c r="B456" s="3" t="s">
        <v>1147</v>
      </c>
      <c r="C456" s="3" t="s">
        <v>550</v>
      </c>
      <c r="D456" s="3" t="str">
        <f t="shared" si="7"/>
        <v>Jackson,Pierre</v>
      </c>
      <c r="E456" s="3" t="s">
        <v>86</v>
      </c>
      <c r="F456" s="3" t="s">
        <v>26</v>
      </c>
      <c r="G456" s="4">
        <v>31969</v>
      </c>
    </row>
    <row r="457" spans="1:7">
      <c r="A457" s="3">
        <v>456</v>
      </c>
      <c r="B457" s="3" t="s">
        <v>462</v>
      </c>
      <c r="C457" s="3" t="s">
        <v>749</v>
      </c>
      <c r="D457" s="3" t="str">
        <f t="shared" si="7"/>
        <v>Ingram,Andre</v>
      </c>
      <c r="E457" s="3" t="s">
        <v>56</v>
      </c>
      <c r="F457" s="3" t="s">
        <v>16</v>
      </c>
      <c r="G457" s="4">
        <v>13824</v>
      </c>
    </row>
    <row r="458" spans="1:7">
      <c r="A458" s="3">
        <v>457</v>
      </c>
      <c r="B458" s="3" t="s">
        <v>1148</v>
      </c>
      <c r="C458" s="3" t="s">
        <v>648</v>
      </c>
      <c r="D458" s="3" t="str">
        <f t="shared" si="7"/>
        <v>Jefferson,Amile</v>
      </c>
      <c r="E458" s="3" t="s">
        <v>47</v>
      </c>
      <c r="F458" s="3" t="s">
        <v>6</v>
      </c>
      <c r="G458" s="4">
        <v>4608</v>
      </c>
    </row>
    <row r="459" spans="1:7">
      <c r="A459" s="3">
        <v>458</v>
      </c>
      <c r="B459" s="3" t="s">
        <v>989</v>
      </c>
      <c r="C459" s="3" t="s">
        <v>550</v>
      </c>
      <c r="D459" s="3" t="str">
        <f t="shared" si="7"/>
        <v>Jackson,Aaron</v>
      </c>
      <c r="E459" s="3" t="s">
        <v>453</v>
      </c>
      <c r="F459" s="3" t="s">
        <v>1</v>
      </c>
      <c r="G459" s="4">
        <v>4608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5B2C-A13F-6041-9D39-FEE8427556D6}">
  <dimension ref="A1:AK158"/>
  <sheetViews>
    <sheetView topLeftCell="H1" workbookViewId="0">
      <selection activeCell="AI2" sqref="AI2:AI158"/>
    </sheetView>
  </sheetViews>
  <sheetFormatPr baseColWidth="10" defaultRowHeight="16"/>
  <cols>
    <col min="1" max="1" width="9.5" style="3" bestFit="1" customWidth="1"/>
    <col min="2" max="2" width="11.1640625" style="3" bestFit="1" customWidth="1"/>
    <col min="3" max="3" width="16.5" style="3" bestFit="1" customWidth="1"/>
    <col min="4" max="4" width="5.83203125" style="3" bestFit="1" customWidth="1"/>
    <col min="5" max="6" width="3.5" style="3" bestFit="1" customWidth="1"/>
    <col min="7" max="9" width="5.1640625" style="3" bestFit="1" customWidth="1"/>
    <col min="10" max="10" width="8.33203125" style="3" bestFit="1" customWidth="1"/>
    <col min="11" max="12" width="4.1640625" style="3" bestFit="1" customWidth="1"/>
    <col min="13" max="13" width="4.83203125" style="3" bestFit="1" customWidth="1"/>
    <col min="14" max="14" width="4.33203125" style="3" bestFit="1" customWidth="1"/>
    <col min="15" max="15" width="8" style="3" bestFit="1" customWidth="1"/>
    <col min="16" max="16" width="4.1640625" style="3" bestFit="1" customWidth="1"/>
    <col min="17" max="17" width="5.1640625" style="3" bestFit="1" customWidth="1"/>
    <col min="18" max="23" width="4.1640625" style="3" bestFit="1" customWidth="1"/>
    <col min="24" max="24" width="3.6640625" style="3" bestFit="1" customWidth="1"/>
    <col min="25" max="25" width="5.1640625" style="3" bestFit="1" customWidth="1"/>
    <col min="26" max="26" width="3.1640625" style="3" bestFit="1" customWidth="1"/>
    <col min="27" max="27" width="2.83203125" style="3" bestFit="1" customWidth="1"/>
    <col min="28" max="28" width="3.1640625" style="3" bestFit="1" customWidth="1"/>
    <col min="29" max="29" width="3.83203125" style="3" bestFit="1" customWidth="1"/>
    <col min="30" max="30" width="4.83203125" style="3" bestFit="1" customWidth="1"/>
    <col min="31" max="31" width="9.1640625" style="3" bestFit="1" customWidth="1"/>
    <col min="32" max="32" width="11.1640625" style="3" bestFit="1" customWidth="1"/>
    <col min="33" max="34" width="10.1640625" style="3" bestFit="1" customWidth="1"/>
    <col min="35" max="35" width="12.1640625" style="3" bestFit="1" customWidth="1"/>
    <col min="36" max="36" width="15.6640625" style="3" bestFit="1" customWidth="1"/>
    <col min="37" max="37" width="12.1640625" style="3" bestFit="1" customWidth="1"/>
    <col min="38" max="16384" width="10.83203125" style="3"/>
  </cols>
  <sheetData>
    <row r="1" spans="1:37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1449</v>
      </c>
      <c r="P1" s="5" t="s">
        <v>41</v>
      </c>
      <c r="Q1" s="5" t="s">
        <v>42</v>
      </c>
      <c r="R1" s="5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1388</v>
      </c>
      <c r="AF1" s="5" t="s">
        <v>1458</v>
      </c>
      <c r="AG1" s="5" t="s">
        <v>1459</v>
      </c>
      <c r="AH1" s="5" t="s">
        <v>1461</v>
      </c>
      <c r="AI1" s="5" t="s">
        <v>1460</v>
      </c>
      <c r="AJ1" s="5" t="s">
        <v>1949</v>
      </c>
      <c r="AK1" s="5" t="s">
        <v>1950</v>
      </c>
    </row>
    <row r="2" spans="1:37">
      <c r="A2" s="3" t="s">
        <v>1499</v>
      </c>
      <c r="B2" s="3" t="s">
        <v>1576</v>
      </c>
      <c r="C2" s="3" t="s">
        <v>2100</v>
      </c>
      <c r="D2" s="3" t="s">
        <v>133</v>
      </c>
      <c r="E2" s="3" t="s">
        <v>59</v>
      </c>
      <c r="F2" s="3">
        <v>77</v>
      </c>
      <c r="G2" s="3">
        <v>2733</v>
      </c>
      <c r="H2" s="3">
        <v>517</v>
      </c>
      <c r="I2" s="3">
        <v>1233</v>
      </c>
      <c r="J2" s="3">
        <v>716</v>
      </c>
      <c r="K2" s="3">
        <v>70</v>
      </c>
      <c r="L2" s="3">
        <v>265</v>
      </c>
      <c r="M2" s="3">
        <v>160</v>
      </c>
      <c r="N2" s="3">
        <v>301</v>
      </c>
      <c r="O2" s="3">
        <v>141</v>
      </c>
      <c r="P2" s="3">
        <v>102</v>
      </c>
      <c r="Q2" s="3">
        <v>520</v>
      </c>
      <c r="R2" s="3">
        <v>418</v>
      </c>
      <c r="S2" s="3">
        <v>252</v>
      </c>
      <c r="T2" s="3">
        <v>104</v>
      </c>
      <c r="U2" s="3">
        <v>199</v>
      </c>
      <c r="V2" s="3">
        <v>110</v>
      </c>
      <c r="W2" s="3">
        <v>197</v>
      </c>
      <c r="X2" s="3">
        <v>1</v>
      </c>
      <c r="Y2" s="3">
        <v>1264</v>
      </c>
      <c r="Z2" s="3">
        <v>10</v>
      </c>
      <c r="AA2" s="3">
        <v>0</v>
      </c>
      <c r="AB2" s="3">
        <v>0</v>
      </c>
      <c r="AC2" s="3">
        <v>76</v>
      </c>
      <c r="AD2" s="3">
        <v>-195</v>
      </c>
      <c r="AE2" s="3">
        <v>13500000</v>
      </c>
      <c r="AF2" s="3">
        <v>84333.357999999993</v>
      </c>
      <c r="AG2" s="3">
        <v>45001.651999999995</v>
      </c>
      <c r="AH2" s="3">
        <v>39331.705999999998</v>
      </c>
      <c r="AI2" s="3">
        <v>14.391403585803145</v>
      </c>
      <c r="AJ2" s="3">
        <v>4939.6267837541163</v>
      </c>
      <c r="AK2" s="3">
        <v>343.2345395849344</v>
      </c>
    </row>
    <row r="3" spans="1:37">
      <c r="A3" s="3" t="s">
        <v>1528</v>
      </c>
      <c r="B3" s="3" t="s">
        <v>1489</v>
      </c>
      <c r="C3" s="3" t="s">
        <v>82</v>
      </c>
      <c r="D3" s="3" t="s">
        <v>92</v>
      </c>
      <c r="E3" s="3" t="s">
        <v>59</v>
      </c>
      <c r="F3" s="3">
        <v>77</v>
      </c>
      <c r="G3" s="3">
        <v>2981</v>
      </c>
      <c r="H3" s="3">
        <v>743</v>
      </c>
      <c r="I3" s="3">
        <v>1644</v>
      </c>
      <c r="J3" s="3">
        <v>901</v>
      </c>
      <c r="K3" s="3">
        <v>167</v>
      </c>
      <c r="L3" s="3">
        <v>415</v>
      </c>
      <c r="M3" s="3">
        <v>459</v>
      </c>
      <c r="N3" s="3">
        <v>541</v>
      </c>
      <c r="O3" s="3">
        <v>82</v>
      </c>
      <c r="P3" s="3">
        <v>144</v>
      </c>
      <c r="Q3" s="3">
        <v>621</v>
      </c>
      <c r="R3" s="3">
        <v>477</v>
      </c>
      <c r="S3" s="3">
        <v>239</v>
      </c>
      <c r="T3" s="3">
        <v>96</v>
      </c>
      <c r="U3" s="3">
        <v>198</v>
      </c>
      <c r="V3" s="3">
        <v>51</v>
      </c>
      <c r="W3" s="3">
        <v>224</v>
      </c>
      <c r="X3" s="3">
        <v>0</v>
      </c>
      <c r="Y3" s="3">
        <v>2112</v>
      </c>
      <c r="Z3" s="3">
        <v>11</v>
      </c>
      <c r="AA3" s="3">
        <v>0</v>
      </c>
      <c r="AB3" s="3">
        <v>0</v>
      </c>
      <c r="AC3" s="3">
        <v>77</v>
      </c>
      <c r="AD3" s="3">
        <v>103</v>
      </c>
      <c r="AE3" s="3">
        <v>21388953</v>
      </c>
      <c r="AF3" s="3">
        <v>122095.60799999999</v>
      </c>
      <c r="AG3" s="3">
        <v>51476.233999999997</v>
      </c>
      <c r="AH3" s="3">
        <v>70619.373999999996</v>
      </c>
      <c r="AI3" s="3">
        <v>23.689826903723581</v>
      </c>
      <c r="AJ3" s="3">
        <v>7175.0932572962092</v>
      </c>
      <c r="AK3" s="3">
        <v>302.87655905870815</v>
      </c>
    </row>
    <row r="4" spans="1:37">
      <c r="A4" s="3" t="s">
        <v>2134</v>
      </c>
      <c r="B4" s="3" t="s">
        <v>2133</v>
      </c>
      <c r="C4" s="3" t="s">
        <v>2088</v>
      </c>
      <c r="D4" s="3" t="s">
        <v>96</v>
      </c>
      <c r="E4" s="3" t="s">
        <v>59</v>
      </c>
      <c r="F4" s="3">
        <v>76</v>
      </c>
      <c r="G4" s="3">
        <v>2407</v>
      </c>
      <c r="H4" s="3">
        <v>341</v>
      </c>
      <c r="I4" s="3">
        <v>708</v>
      </c>
      <c r="J4" s="3">
        <v>367</v>
      </c>
      <c r="K4" s="3">
        <v>58</v>
      </c>
      <c r="L4" s="3">
        <v>162</v>
      </c>
      <c r="M4" s="3">
        <v>51</v>
      </c>
      <c r="N4" s="3">
        <v>65</v>
      </c>
      <c r="O4" s="3">
        <v>14</v>
      </c>
      <c r="P4" s="3">
        <v>132</v>
      </c>
      <c r="Q4" s="3">
        <v>497</v>
      </c>
      <c r="R4" s="3">
        <v>365</v>
      </c>
      <c r="S4" s="3">
        <v>124</v>
      </c>
      <c r="T4" s="3">
        <v>90</v>
      </c>
      <c r="U4" s="3">
        <v>95</v>
      </c>
      <c r="V4" s="3">
        <v>37</v>
      </c>
      <c r="W4" s="3">
        <v>125</v>
      </c>
      <c r="X4" s="3">
        <v>0</v>
      </c>
      <c r="Y4" s="3">
        <v>791</v>
      </c>
      <c r="Z4" s="3">
        <v>1</v>
      </c>
      <c r="AA4" s="3">
        <v>0</v>
      </c>
      <c r="AB4" s="3">
        <v>0</v>
      </c>
      <c r="AC4" s="3">
        <v>76</v>
      </c>
      <c r="AD4" s="3">
        <v>-134</v>
      </c>
      <c r="AE4" s="3">
        <v>9316796</v>
      </c>
      <c r="AF4" s="3">
        <v>55828.154000000002</v>
      </c>
      <c r="AG4" s="3">
        <v>21930.969000000001</v>
      </c>
      <c r="AH4" s="3">
        <v>33897.184999999998</v>
      </c>
      <c r="AI4" s="3">
        <v>14.082752388865806</v>
      </c>
      <c r="AJ4" s="3">
        <v>3870.7087660988782</v>
      </c>
      <c r="AK4" s="3">
        <v>274.85456388192711</v>
      </c>
    </row>
    <row r="5" spans="1:37">
      <c r="A5" s="3" t="s">
        <v>2040</v>
      </c>
      <c r="B5" s="3" t="s">
        <v>2258</v>
      </c>
      <c r="C5" s="3" t="s">
        <v>2245</v>
      </c>
      <c r="D5" s="3" t="s">
        <v>63</v>
      </c>
      <c r="E5" s="3" t="s">
        <v>59</v>
      </c>
      <c r="F5" s="3">
        <v>73</v>
      </c>
      <c r="G5" s="3">
        <v>1467</v>
      </c>
      <c r="H5" s="3">
        <v>105</v>
      </c>
      <c r="I5" s="3">
        <v>275</v>
      </c>
      <c r="J5" s="3">
        <v>170</v>
      </c>
      <c r="K5" s="3">
        <v>73</v>
      </c>
      <c r="L5" s="3">
        <v>210</v>
      </c>
      <c r="M5" s="3">
        <v>15</v>
      </c>
      <c r="N5" s="3">
        <v>23</v>
      </c>
      <c r="O5" s="3">
        <v>8</v>
      </c>
      <c r="P5" s="3">
        <v>34</v>
      </c>
      <c r="Q5" s="3">
        <v>137</v>
      </c>
      <c r="R5" s="3">
        <v>103</v>
      </c>
      <c r="S5" s="3">
        <v>63</v>
      </c>
      <c r="T5" s="3">
        <v>50</v>
      </c>
      <c r="U5" s="3">
        <v>22</v>
      </c>
      <c r="V5" s="3">
        <v>39</v>
      </c>
      <c r="W5" s="3">
        <v>124</v>
      </c>
      <c r="X5" s="3">
        <v>0</v>
      </c>
      <c r="Y5" s="3">
        <v>298</v>
      </c>
      <c r="Z5" s="3">
        <v>0</v>
      </c>
      <c r="AA5" s="3">
        <v>0</v>
      </c>
      <c r="AB5" s="3">
        <v>0</v>
      </c>
      <c r="AC5" s="3">
        <v>56</v>
      </c>
      <c r="AD5" s="3">
        <v>195</v>
      </c>
      <c r="AE5" s="3">
        <v>3270000</v>
      </c>
      <c r="AF5" s="3">
        <v>22756.677999999996</v>
      </c>
      <c r="AG5" s="3">
        <v>10138.338</v>
      </c>
      <c r="AH5" s="3">
        <v>12618.339999999997</v>
      </c>
      <c r="AI5" s="3">
        <v>8.6014587593728677</v>
      </c>
      <c r="AJ5" s="3">
        <v>2229.0388548057258</v>
      </c>
      <c r="AK5" s="3">
        <v>259.14660723993808</v>
      </c>
    </row>
    <row r="6" spans="1:37">
      <c r="A6" s="3" t="s">
        <v>1998</v>
      </c>
      <c r="B6" s="3" t="s">
        <v>1997</v>
      </c>
      <c r="C6" s="3" t="s">
        <v>176</v>
      </c>
      <c r="D6" s="3" t="s">
        <v>113</v>
      </c>
      <c r="E6" s="3" t="s">
        <v>56</v>
      </c>
      <c r="F6" s="3">
        <v>74</v>
      </c>
      <c r="G6" s="3">
        <v>1730</v>
      </c>
      <c r="H6" s="3">
        <v>196</v>
      </c>
      <c r="I6" s="3">
        <v>447</v>
      </c>
      <c r="J6" s="3">
        <v>251</v>
      </c>
      <c r="K6" s="3">
        <v>81</v>
      </c>
      <c r="L6" s="3">
        <v>225</v>
      </c>
      <c r="M6" s="3">
        <v>38</v>
      </c>
      <c r="N6" s="3">
        <v>58</v>
      </c>
      <c r="O6" s="3">
        <v>20</v>
      </c>
      <c r="P6" s="3">
        <v>36</v>
      </c>
      <c r="Q6" s="3">
        <v>160</v>
      </c>
      <c r="R6" s="3">
        <v>124</v>
      </c>
      <c r="S6" s="3">
        <v>104</v>
      </c>
      <c r="T6" s="3">
        <v>41</v>
      </c>
      <c r="U6" s="3">
        <v>56</v>
      </c>
      <c r="V6" s="3">
        <v>10</v>
      </c>
      <c r="W6" s="3">
        <v>146</v>
      </c>
      <c r="X6" s="3">
        <v>0</v>
      </c>
      <c r="Y6" s="3">
        <v>511</v>
      </c>
      <c r="Z6" s="3">
        <v>0</v>
      </c>
      <c r="AA6" s="3">
        <v>0</v>
      </c>
      <c r="AB6" s="3">
        <v>0</v>
      </c>
      <c r="AC6" s="3">
        <v>43</v>
      </c>
      <c r="AD6" s="3">
        <v>210</v>
      </c>
      <c r="AE6" s="3">
        <v>4250000</v>
      </c>
      <c r="AF6" s="3">
        <v>32253.380000000005</v>
      </c>
      <c r="AG6" s="3">
        <v>15764.145999999999</v>
      </c>
      <c r="AH6" s="3">
        <v>16489.234000000004</v>
      </c>
      <c r="AI6" s="3">
        <v>9.5313491329479803</v>
      </c>
      <c r="AJ6" s="3">
        <v>2456.6473988439307</v>
      </c>
      <c r="AK6" s="3">
        <v>257.74393158590618</v>
      </c>
    </row>
    <row r="7" spans="1:37">
      <c r="A7" s="3" t="s">
        <v>1996</v>
      </c>
      <c r="B7" s="3" t="s">
        <v>1529</v>
      </c>
      <c r="C7" s="3" t="s">
        <v>2101</v>
      </c>
      <c r="D7" s="3" t="s">
        <v>119</v>
      </c>
      <c r="E7" s="3" t="s">
        <v>47</v>
      </c>
      <c r="F7" s="3">
        <v>82</v>
      </c>
      <c r="G7" s="3">
        <v>2011</v>
      </c>
      <c r="H7" s="3">
        <v>251</v>
      </c>
      <c r="I7" s="3">
        <v>496</v>
      </c>
      <c r="J7" s="3">
        <v>245</v>
      </c>
      <c r="K7" s="3">
        <v>0</v>
      </c>
      <c r="L7" s="3">
        <v>0</v>
      </c>
      <c r="M7" s="3">
        <v>84</v>
      </c>
      <c r="N7" s="3">
        <v>145</v>
      </c>
      <c r="O7" s="3">
        <v>61</v>
      </c>
      <c r="P7" s="3">
        <v>153</v>
      </c>
      <c r="Q7" s="3">
        <v>527</v>
      </c>
      <c r="R7" s="3">
        <v>374</v>
      </c>
      <c r="S7" s="3">
        <v>52</v>
      </c>
      <c r="T7" s="3">
        <v>32</v>
      </c>
      <c r="U7" s="3">
        <v>95</v>
      </c>
      <c r="V7" s="3">
        <v>56</v>
      </c>
      <c r="W7" s="3">
        <v>251</v>
      </c>
      <c r="X7" s="3">
        <v>5</v>
      </c>
      <c r="Y7" s="3">
        <v>586</v>
      </c>
      <c r="Z7" s="3">
        <v>9</v>
      </c>
      <c r="AA7" s="3">
        <v>0</v>
      </c>
      <c r="AB7" s="3">
        <v>0</v>
      </c>
      <c r="AC7" s="3">
        <v>61</v>
      </c>
      <c r="AD7" s="3">
        <v>-9</v>
      </c>
      <c r="AE7" s="3">
        <v>5643750</v>
      </c>
      <c r="AF7" s="3">
        <v>42717.425999999999</v>
      </c>
      <c r="AG7" s="3">
        <v>20257.989999999998</v>
      </c>
      <c r="AH7" s="3">
        <v>22459.436000000002</v>
      </c>
      <c r="AI7" s="3">
        <v>11.168292391844853</v>
      </c>
      <c r="AJ7" s="3">
        <v>2806.4395822973643</v>
      </c>
      <c r="AK7" s="3">
        <v>251.28636355783823</v>
      </c>
    </row>
    <row r="8" spans="1:37">
      <c r="A8" s="3" t="s">
        <v>1551</v>
      </c>
      <c r="B8" s="3" t="s">
        <v>1550</v>
      </c>
      <c r="C8" s="3" t="s">
        <v>147</v>
      </c>
      <c r="D8" s="3" t="s">
        <v>88</v>
      </c>
      <c r="E8" s="3" t="s">
        <v>56</v>
      </c>
      <c r="F8" s="3">
        <v>62</v>
      </c>
      <c r="G8" s="3">
        <v>1925</v>
      </c>
      <c r="H8" s="3">
        <v>307</v>
      </c>
      <c r="I8" s="3">
        <v>738</v>
      </c>
      <c r="J8" s="3">
        <v>431</v>
      </c>
      <c r="K8" s="3">
        <v>122</v>
      </c>
      <c r="L8" s="3">
        <v>351</v>
      </c>
      <c r="M8" s="3">
        <v>110</v>
      </c>
      <c r="N8" s="3">
        <v>152</v>
      </c>
      <c r="O8" s="3">
        <v>42</v>
      </c>
      <c r="P8" s="3">
        <v>58</v>
      </c>
      <c r="Q8" s="3">
        <v>294</v>
      </c>
      <c r="R8" s="3">
        <v>236</v>
      </c>
      <c r="S8" s="3">
        <v>114</v>
      </c>
      <c r="T8" s="3">
        <v>46</v>
      </c>
      <c r="U8" s="3">
        <v>79</v>
      </c>
      <c r="V8" s="3">
        <v>31</v>
      </c>
      <c r="W8" s="3">
        <v>193</v>
      </c>
      <c r="X8" s="3">
        <v>4</v>
      </c>
      <c r="Y8" s="3">
        <v>846</v>
      </c>
      <c r="Z8" s="3">
        <v>0</v>
      </c>
      <c r="AA8" s="3">
        <v>0</v>
      </c>
      <c r="AB8" s="3">
        <v>0</v>
      </c>
      <c r="AC8" s="3">
        <v>55</v>
      </c>
      <c r="AD8" s="3">
        <v>-173</v>
      </c>
      <c r="AE8" s="3">
        <v>6344164</v>
      </c>
      <c r="AF8" s="3">
        <v>51232.875999999989</v>
      </c>
      <c r="AG8" s="3">
        <v>25307.156999999999</v>
      </c>
      <c r="AH8" s="3">
        <v>25925.71899999999</v>
      </c>
      <c r="AI8" s="3">
        <v>13.467905974025969</v>
      </c>
      <c r="AJ8" s="3">
        <v>3295.6696103896102</v>
      </c>
      <c r="AK8" s="3">
        <v>244.70542167027276</v>
      </c>
    </row>
    <row r="9" spans="1:37">
      <c r="A9" s="3" t="s">
        <v>1484</v>
      </c>
      <c r="B9" s="3" t="s">
        <v>1683</v>
      </c>
      <c r="C9" s="3" t="s">
        <v>226</v>
      </c>
      <c r="D9" s="3" t="s">
        <v>79</v>
      </c>
      <c r="E9" s="3" t="s">
        <v>86</v>
      </c>
      <c r="F9" s="3">
        <v>76</v>
      </c>
      <c r="G9" s="3">
        <v>2436</v>
      </c>
      <c r="H9" s="3">
        <v>272</v>
      </c>
      <c r="I9" s="3">
        <v>616</v>
      </c>
      <c r="J9" s="3">
        <v>344</v>
      </c>
      <c r="K9" s="3">
        <v>95</v>
      </c>
      <c r="L9" s="3">
        <v>260</v>
      </c>
      <c r="M9" s="3">
        <v>142</v>
      </c>
      <c r="N9" s="3">
        <v>176</v>
      </c>
      <c r="O9" s="3">
        <v>34</v>
      </c>
      <c r="P9" s="3">
        <v>53</v>
      </c>
      <c r="Q9" s="3">
        <v>283</v>
      </c>
      <c r="R9" s="3">
        <v>230</v>
      </c>
      <c r="S9" s="3">
        <v>264</v>
      </c>
      <c r="T9" s="3">
        <v>75</v>
      </c>
      <c r="U9" s="3">
        <v>92</v>
      </c>
      <c r="V9" s="3">
        <v>24</v>
      </c>
      <c r="W9" s="3">
        <v>158</v>
      </c>
      <c r="X9" s="3">
        <v>0</v>
      </c>
      <c r="Y9" s="3">
        <v>781</v>
      </c>
      <c r="Z9" s="3">
        <v>4</v>
      </c>
      <c r="AA9" s="3">
        <v>0</v>
      </c>
      <c r="AB9" s="3">
        <v>0</v>
      </c>
      <c r="AC9" s="3">
        <v>76</v>
      </c>
      <c r="AD9" s="3">
        <v>322</v>
      </c>
      <c r="AE9" s="3">
        <v>8000000</v>
      </c>
      <c r="AF9" s="3">
        <v>54533.668000000005</v>
      </c>
      <c r="AG9" s="3">
        <v>21836.47</v>
      </c>
      <c r="AH9" s="3">
        <v>32697.198000000004</v>
      </c>
      <c r="AI9" s="3">
        <v>13.422495073891627</v>
      </c>
      <c r="AJ9" s="3">
        <v>3284.0722495894911</v>
      </c>
      <c r="AK9" s="3">
        <v>244.66928328231671</v>
      </c>
    </row>
    <row r="10" spans="1:37">
      <c r="A10" s="3" t="s">
        <v>1750</v>
      </c>
      <c r="B10" s="3" t="s">
        <v>1749</v>
      </c>
      <c r="C10" s="3" t="s">
        <v>242</v>
      </c>
      <c r="D10" s="3" t="s">
        <v>138</v>
      </c>
      <c r="E10" s="3" t="s">
        <v>86</v>
      </c>
      <c r="F10" s="3">
        <v>80</v>
      </c>
      <c r="G10" s="3">
        <v>2253</v>
      </c>
      <c r="H10" s="3">
        <v>286</v>
      </c>
      <c r="I10" s="3">
        <v>698</v>
      </c>
      <c r="J10" s="3">
        <v>412</v>
      </c>
      <c r="K10" s="3">
        <v>63</v>
      </c>
      <c r="L10" s="3">
        <v>185</v>
      </c>
      <c r="M10" s="3">
        <v>125</v>
      </c>
      <c r="N10" s="3">
        <v>149</v>
      </c>
      <c r="O10" s="3">
        <v>24</v>
      </c>
      <c r="P10" s="3">
        <v>22</v>
      </c>
      <c r="Q10" s="3">
        <v>223</v>
      </c>
      <c r="R10" s="3">
        <v>201</v>
      </c>
      <c r="S10" s="3">
        <v>325</v>
      </c>
      <c r="T10" s="3">
        <v>55</v>
      </c>
      <c r="U10" s="3">
        <v>133</v>
      </c>
      <c r="V10" s="3">
        <v>22</v>
      </c>
      <c r="W10" s="3">
        <v>133</v>
      </c>
      <c r="X10" s="3">
        <v>0</v>
      </c>
      <c r="Y10" s="3">
        <v>760</v>
      </c>
      <c r="Z10" s="3">
        <v>2</v>
      </c>
      <c r="AA10" s="3">
        <v>0</v>
      </c>
      <c r="AB10" s="3">
        <v>0</v>
      </c>
      <c r="AC10" s="3">
        <v>31</v>
      </c>
      <c r="AD10" s="3">
        <v>-240</v>
      </c>
      <c r="AE10" s="3">
        <v>6300000</v>
      </c>
      <c r="AF10" s="3">
        <v>52601.402999999991</v>
      </c>
      <c r="AG10" s="3">
        <v>26080.906999999999</v>
      </c>
      <c r="AH10" s="3">
        <v>26520.495999999992</v>
      </c>
      <c r="AI10" s="3">
        <v>11.771192188193517</v>
      </c>
      <c r="AJ10" s="3">
        <v>2796.2716378162449</v>
      </c>
      <c r="AK10" s="3">
        <v>237.55211818059516</v>
      </c>
    </row>
    <row r="11" spans="1:37">
      <c r="A11" s="3" t="s">
        <v>1592</v>
      </c>
      <c r="B11" s="3" t="s">
        <v>1514</v>
      </c>
      <c r="C11" s="3" t="s">
        <v>412</v>
      </c>
      <c r="D11" s="3" t="s">
        <v>119</v>
      </c>
      <c r="E11" s="3" t="s">
        <v>47</v>
      </c>
      <c r="F11" s="3">
        <v>78</v>
      </c>
      <c r="G11" s="3">
        <v>1816</v>
      </c>
      <c r="H11" s="3">
        <v>206</v>
      </c>
      <c r="I11" s="3">
        <v>481</v>
      </c>
      <c r="J11" s="3">
        <v>275</v>
      </c>
      <c r="K11" s="3">
        <v>26</v>
      </c>
      <c r="L11" s="3">
        <v>99</v>
      </c>
      <c r="M11" s="3">
        <v>186</v>
      </c>
      <c r="N11" s="3">
        <v>259</v>
      </c>
      <c r="O11" s="3">
        <v>73</v>
      </c>
      <c r="P11" s="3">
        <v>71</v>
      </c>
      <c r="Q11" s="3">
        <v>323</v>
      </c>
      <c r="R11" s="3">
        <v>252</v>
      </c>
      <c r="S11" s="3">
        <v>56</v>
      </c>
      <c r="T11" s="3">
        <v>48</v>
      </c>
      <c r="U11" s="3">
        <v>76</v>
      </c>
      <c r="V11" s="3">
        <v>20</v>
      </c>
      <c r="W11" s="3">
        <v>114</v>
      </c>
      <c r="X11" s="3">
        <v>0</v>
      </c>
      <c r="Y11" s="3">
        <v>624</v>
      </c>
      <c r="Z11" s="3">
        <v>0</v>
      </c>
      <c r="AA11" s="3">
        <v>0</v>
      </c>
      <c r="AB11" s="3">
        <v>0</v>
      </c>
      <c r="AC11" s="3">
        <v>15</v>
      </c>
      <c r="AD11" s="3">
        <v>-180</v>
      </c>
      <c r="AE11" s="3">
        <v>5016960</v>
      </c>
      <c r="AF11" s="3">
        <v>39557.733999999997</v>
      </c>
      <c r="AG11" s="3">
        <v>18297.900999999998</v>
      </c>
      <c r="AH11" s="3">
        <v>21259.832999999999</v>
      </c>
      <c r="AI11" s="3">
        <v>11.706956497797357</v>
      </c>
      <c r="AJ11" s="3">
        <v>2762.6431718061672</v>
      </c>
      <c r="AK11" s="3">
        <v>235.98303900129412</v>
      </c>
    </row>
    <row r="12" spans="1:37">
      <c r="A12" s="3" t="s">
        <v>1642</v>
      </c>
      <c r="B12" s="3" t="s">
        <v>1641</v>
      </c>
      <c r="C12" s="3" t="s">
        <v>99</v>
      </c>
      <c r="D12" s="3" t="s">
        <v>73</v>
      </c>
      <c r="E12" s="3" t="s">
        <v>59</v>
      </c>
      <c r="F12" s="3">
        <v>82</v>
      </c>
      <c r="G12" s="3">
        <v>2958</v>
      </c>
      <c r="H12" s="3">
        <v>381</v>
      </c>
      <c r="I12" s="3">
        <v>819</v>
      </c>
      <c r="J12" s="3">
        <v>438</v>
      </c>
      <c r="K12" s="3">
        <v>145</v>
      </c>
      <c r="L12" s="3">
        <v>402</v>
      </c>
      <c r="M12" s="3">
        <v>163</v>
      </c>
      <c r="N12" s="3">
        <v>203</v>
      </c>
      <c r="O12" s="3">
        <v>40</v>
      </c>
      <c r="P12" s="3">
        <v>116</v>
      </c>
      <c r="Q12" s="3">
        <v>611</v>
      </c>
      <c r="R12" s="3">
        <v>495</v>
      </c>
      <c r="S12" s="3">
        <v>420</v>
      </c>
      <c r="T12" s="3">
        <v>75</v>
      </c>
      <c r="U12" s="3">
        <v>209</v>
      </c>
      <c r="V12" s="3">
        <v>57</v>
      </c>
      <c r="W12" s="3">
        <v>156</v>
      </c>
      <c r="X12" s="3">
        <v>1</v>
      </c>
      <c r="Y12" s="3">
        <v>1070</v>
      </c>
      <c r="Z12" s="3">
        <v>1</v>
      </c>
      <c r="AA12" s="3">
        <v>0</v>
      </c>
      <c r="AB12" s="3">
        <v>0</v>
      </c>
      <c r="AC12" s="3">
        <v>82</v>
      </c>
      <c r="AD12" s="3">
        <v>329</v>
      </c>
      <c r="AE12" s="3">
        <v>11295250</v>
      </c>
      <c r="AF12" s="3">
        <v>80538.66</v>
      </c>
      <c r="AG12" s="3">
        <v>31912.476999999999</v>
      </c>
      <c r="AH12" s="3">
        <v>48626.183000000005</v>
      </c>
      <c r="AI12" s="3">
        <v>16.438871872887088</v>
      </c>
      <c r="AJ12" s="3">
        <v>3818.5429344151453</v>
      </c>
      <c r="AK12" s="3">
        <v>232.28740779427409</v>
      </c>
    </row>
    <row r="13" spans="1:37">
      <c r="A13" s="3" t="s">
        <v>1557</v>
      </c>
      <c r="B13" s="3" t="s">
        <v>1563</v>
      </c>
      <c r="C13" s="3" t="s">
        <v>210</v>
      </c>
      <c r="D13" s="3" t="s">
        <v>69</v>
      </c>
      <c r="E13" s="3" t="s">
        <v>47</v>
      </c>
      <c r="F13" s="3">
        <v>82</v>
      </c>
      <c r="G13" s="3">
        <v>2805</v>
      </c>
      <c r="H13" s="3">
        <v>482</v>
      </c>
      <c r="I13" s="3">
        <v>1171</v>
      </c>
      <c r="J13" s="3">
        <v>689</v>
      </c>
      <c r="K13" s="3">
        <v>135</v>
      </c>
      <c r="L13" s="3">
        <v>396</v>
      </c>
      <c r="M13" s="3">
        <v>283</v>
      </c>
      <c r="N13" s="3">
        <v>356</v>
      </c>
      <c r="O13" s="3">
        <v>73</v>
      </c>
      <c r="P13" s="3">
        <v>54</v>
      </c>
      <c r="Q13" s="3">
        <v>380</v>
      </c>
      <c r="R13" s="3">
        <v>326</v>
      </c>
      <c r="S13" s="3">
        <v>138</v>
      </c>
      <c r="T13" s="3">
        <v>57</v>
      </c>
      <c r="U13" s="3">
        <v>165</v>
      </c>
      <c r="V13" s="3">
        <v>47</v>
      </c>
      <c r="W13" s="3">
        <v>180</v>
      </c>
      <c r="X13" s="3">
        <v>1</v>
      </c>
      <c r="Y13" s="3">
        <v>1382</v>
      </c>
      <c r="Z13" s="3">
        <v>0</v>
      </c>
      <c r="AA13" s="3">
        <v>0</v>
      </c>
      <c r="AB13" s="3">
        <v>0</v>
      </c>
      <c r="AC13" s="3">
        <v>82</v>
      </c>
      <c r="AD13" s="3">
        <v>-352</v>
      </c>
      <c r="AE13" s="3">
        <v>8700000</v>
      </c>
      <c r="AF13" s="3">
        <v>78263.176999999996</v>
      </c>
      <c r="AG13" s="3">
        <v>40452.877999999997</v>
      </c>
      <c r="AH13" s="3">
        <v>37810.298999999999</v>
      </c>
      <c r="AI13" s="3">
        <v>13.479607486631016</v>
      </c>
      <c r="AJ13" s="3">
        <v>3101.6042780748662</v>
      </c>
      <c r="AK13" s="3">
        <v>230.09603811913786</v>
      </c>
    </row>
    <row r="14" spans="1:37">
      <c r="A14" s="3" t="s">
        <v>1603</v>
      </c>
      <c r="B14" s="3" t="s">
        <v>1602</v>
      </c>
      <c r="C14" s="3" t="s">
        <v>235</v>
      </c>
      <c r="D14" s="3" t="s">
        <v>55</v>
      </c>
      <c r="E14" s="3" t="s">
        <v>47</v>
      </c>
      <c r="F14" s="3">
        <v>81</v>
      </c>
      <c r="G14" s="3">
        <v>2667</v>
      </c>
      <c r="H14" s="3">
        <v>524</v>
      </c>
      <c r="I14" s="3">
        <v>978</v>
      </c>
      <c r="J14" s="3">
        <v>454</v>
      </c>
      <c r="K14" s="3">
        <v>23</v>
      </c>
      <c r="L14" s="3">
        <v>60</v>
      </c>
      <c r="M14" s="3">
        <v>156</v>
      </c>
      <c r="N14" s="3">
        <v>199</v>
      </c>
      <c r="O14" s="3">
        <v>43</v>
      </c>
      <c r="P14" s="3">
        <v>224</v>
      </c>
      <c r="Q14" s="3">
        <v>709</v>
      </c>
      <c r="R14" s="3">
        <v>485</v>
      </c>
      <c r="S14" s="3">
        <v>84</v>
      </c>
      <c r="T14" s="3">
        <v>39</v>
      </c>
      <c r="U14" s="3">
        <v>122</v>
      </c>
      <c r="V14" s="3">
        <v>219</v>
      </c>
      <c r="W14" s="3">
        <v>233</v>
      </c>
      <c r="X14" s="3">
        <v>0</v>
      </c>
      <c r="Y14" s="3">
        <v>1227</v>
      </c>
      <c r="Z14" s="3">
        <v>9</v>
      </c>
      <c r="AA14" s="3">
        <v>0</v>
      </c>
      <c r="AB14" s="3">
        <v>0</v>
      </c>
      <c r="AC14" s="3">
        <v>81</v>
      </c>
      <c r="AD14" s="3">
        <v>405</v>
      </c>
      <c r="AE14" s="3">
        <v>12350000</v>
      </c>
      <c r="AF14" s="3">
        <v>83023.987000000008</v>
      </c>
      <c r="AG14" s="3">
        <v>29233.148999999998</v>
      </c>
      <c r="AH14" s="3">
        <v>53790.838000000011</v>
      </c>
      <c r="AI14" s="3">
        <v>20.169043119610055</v>
      </c>
      <c r="AJ14" s="3">
        <v>4630.6711661042373</v>
      </c>
      <c r="AK14" s="3">
        <v>229.59300243658589</v>
      </c>
    </row>
    <row r="15" spans="1:37">
      <c r="A15" s="3" t="s">
        <v>1985</v>
      </c>
      <c r="B15" s="3" t="s">
        <v>1984</v>
      </c>
      <c r="C15" s="3" t="s">
        <v>366</v>
      </c>
      <c r="D15" s="3" t="s">
        <v>55</v>
      </c>
      <c r="E15" s="3" t="s">
        <v>56</v>
      </c>
      <c r="F15" s="3">
        <v>61</v>
      </c>
      <c r="G15" s="3">
        <v>1589</v>
      </c>
      <c r="H15" s="3">
        <v>141</v>
      </c>
      <c r="I15" s="3">
        <v>340</v>
      </c>
      <c r="J15" s="3">
        <v>199</v>
      </c>
      <c r="K15" s="3">
        <v>48</v>
      </c>
      <c r="L15" s="3">
        <v>152</v>
      </c>
      <c r="M15" s="3">
        <v>53</v>
      </c>
      <c r="N15" s="3">
        <v>69</v>
      </c>
      <c r="O15" s="3">
        <v>16</v>
      </c>
      <c r="P15" s="3">
        <v>50</v>
      </c>
      <c r="Q15" s="3">
        <v>219</v>
      </c>
      <c r="R15" s="3">
        <v>169</v>
      </c>
      <c r="S15" s="3">
        <v>95</v>
      </c>
      <c r="T15" s="3">
        <v>79</v>
      </c>
      <c r="U15" s="3">
        <v>55</v>
      </c>
      <c r="V15" s="3">
        <v>17</v>
      </c>
      <c r="W15" s="3">
        <v>90</v>
      </c>
      <c r="X15" s="3">
        <v>0</v>
      </c>
      <c r="Y15" s="3">
        <v>383</v>
      </c>
      <c r="Z15" s="3">
        <v>0</v>
      </c>
      <c r="AA15" s="3">
        <v>0</v>
      </c>
      <c r="AB15" s="3">
        <v>0</v>
      </c>
      <c r="AC15" s="3">
        <v>61</v>
      </c>
      <c r="AD15" s="3">
        <v>120</v>
      </c>
      <c r="AE15" s="3">
        <v>3900000</v>
      </c>
      <c r="AF15" s="3">
        <v>29743.821999999996</v>
      </c>
      <c r="AG15" s="3">
        <v>12630.260999999999</v>
      </c>
      <c r="AH15" s="3">
        <v>17113.560999999998</v>
      </c>
      <c r="AI15" s="3">
        <v>10.770019509125236</v>
      </c>
      <c r="AJ15" s="3">
        <v>2454.3738200125867</v>
      </c>
      <c r="AK15" s="3">
        <v>227.88944977611618</v>
      </c>
    </row>
    <row r="16" spans="1:37">
      <c r="A16" s="3" t="s">
        <v>1469</v>
      </c>
      <c r="B16" s="3" t="s">
        <v>1468</v>
      </c>
      <c r="C16" s="3" t="s">
        <v>246</v>
      </c>
      <c r="D16" s="3" t="s">
        <v>63</v>
      </c>
      <c r="E16" s="3" t="s">
        <v>59</v>
      </c>
      <c r="F16" s="3">
        <v>77</v>
      </c>
      <c r="G16" s="3">
        <v>2903</v>
      </c>
      <c r="H16" s="3">
        <v>767</v>
      </c>
      <c r="I16" s="3">
        <v>1353</v>
      </c>
      <c r="J16" s="3">
        <v>586</v>
      </c>
      <c r="K16" s="3">
        <v>116</v>
      </c>
      <c r="L16" s="3">
        <v>306</v>
      </c>
      <c r="M16" s="3">
        <v>439</v>
      </c>
      <c r="N16" s="3">
        <v>585</v>
      </c>
      <c r="O16" s="3">
        <v>146</v>
      </c>
      <c r="P16" s="3">
        <v>81</v>
      </c>
      <c r="Q16" s="3">
        <v>533</v>
      </c>
      <c r="R16" s="3">
        <v>452</v>
      </c>
      <c r="S16" s="3">
        <v>488</v>
      </c>
      <c r="T16" s="3">
        <v>121</v>
      </c>
      <c r="U16" s="3">
        <v>270</v>
      </c>
      <c r="V16" s="3">
        <v>26</v>
      </c>
      <c r="W16" s="3">
        <v>126</v>
      </c>
      <c r="X16" s="3">
        <v>1</v>
      </c>
      <c r="Y16" s="3">
        <v>2089</v>
      </c>
      <c r="Z16" s="3">
        <v>5</v>
      </c>
      <c r="AA16" s="3">
        <v>0</v>
      </c>
      <c r="AB16" s="3">
        <v>0</v>
      </c>
      <c r="AC16" s="3">
        <v>77</v>
      </c>
      <c r="AD16" s="3">
        <v>409</v>
      </c>
      <c r="AE16" s="3">
        <v>19067500</v>
      </c>
      <c r="AF16" s="3">
        <v>126746.54400000001</v>
      </c>
      <c r="AG16" s="3">
        <v>42614.74</v>
      </c>
      <c r="AH16" s="3">
        <v>84131.804000000004</v>
      </c>
      <c r="AI16" s="3">
        <v>28.980986565621773</v>
      </c>
      <c r="AJ16" s="3">
        <v>6568.2053048570442</v>
      </c>
      <c r="AK16" s="3">
        <v>226.63843033723606</v>
      </c>
    </row>
    <row r="17" spans="1:37">
      <c r="A17" s="3" t="s">
        <v>1647</v>
      </c>
      <c r="B17" s="3" t="s">
        <v>1646</v>
      </c>
      <c r="C17" s="3" t="s">
        <v>211</v>
      </c>
      <c r="D17" s="3" t="s">
        <v>113</v>
      </c>
      <c r="E17" s="3" t="s">
        <v>47</v>
      </c>
      <c r="F17" s="3">
        <v>80</v>
      </c>
      <c r="G17" s="3">
        <v>2864</v>
      </c>
      <c r="H17" s="3">
        <v>718</v>
      </c>
      <c r="I17" s="3">
        <v>1359</v>
      </c>
      <c r="J17" s="3">
        <v>641</v>
      </c>
      <c r="K17" s="3">
        <v>12</v>
      </c>
      <c r="L17" s="3">
        <v>44</v>
      </c>
      <c r="M17" s="3">
        <v>482</v>
      </c>
      <c r="N17" s="3">
        <v>674</v>
      </c>
      <c r="O17" s="3">
        <v>192</v>
      </c>
      <c r="P17" s="3">
        <v>192</v>
      </c>
      <c r="Q17" s="3">
        <v>757</v>
      </c>
      <c r="R17" s="3">
        <v>565</v>
      </c>
      <c r="S17" s="3">
        <v>306</v>
      </c>
      <c r="T17" s="3">
        <v>92</v>
      </c>
      <c r="U17" s="3">
        <v>224</v>
      </c>
      <c r="V17" s="3">
        <v>51</v>
      </c>
      <c r="W17" s="3">
        <v>265</v>
      </c>
      <c r="X17" s="3">
        <v>4</v>
      </c>
      <c r="Y17" s="3">
        <v>1930</v>
      </c>
      <c r="Z17" s="3">
        <v>19</v>
      </c>
      <c r="AA17" s="3">
        <v>0</v>
      </c>
      <c r="AB17" s="3">
        <v>0</v>
      </c>
      <c r="AC17" s="3">
        <v>80</v>
      </c>
      <c r="AD17" s="3">
        <v>570</v>
      </c>
      <c r="AE17" s="3">
        <v>16441500</v>
      </c>
      <c r="AF17" s="3">
        <v>118286.06499999999</v>
      </c>
      <c r="AG17" s="3">
        <v>45602.299999999996</v>
      </c>
      <c r="AH17" s="3">
        <v>72683.764999999985</v>
      </c>
      <c r="AI17" s="3">
        <v>25.378409567039103</v>
      </c>
      <c r="AJ17" s="3">
        <v>5740.7472067039107</v>
      </c>
      <c r="AK17" s="3">
        <v>226.20594846730907</v>
      </c>
    </row>
    <row r="18" spans="1:37">
      <c r="A18" s="3" t="s">
        <v>1993</v>
      </c>
      <c r="B18" s="3" t="s">
        <v>1992</v>
      </c>
      <c r="C18" s="3" t="s">
        <v>192</v>
      </c>
      <c r="D18" s="3" t="s">
        <v>110</v>
      </c>
      <c r="E18" s="3" t="s">
        <v>47</v>
      </c>
      <c r="F18" s="3">
        <v>82</v>
      </c>
      <c r="G18" s="3">
        <v>2316</v>
      </c>
      <c r="H18" s="3">
        <v>336</v>
      </c>
      <c r="I18" s="3">
        <v>778</v>
      </c>
      <c r="J18" s="3">
        <v>442</v>
      </c>
      <c r="K18" s="3">
        <v>160</v>
      </c>
      <c r="L18" s="3">
        <v>432</v>
      </c>
      <c r="M18" s="3">
        <v>78</v>
      </c>
      <c r="N18" s="3">
        <v>95</v>
      </c>
      <c r="O18" s="3">
        <v>17</v>
      </c>
      <c r="P18" s="3">
        <v>73</v>
      </c>
      <c r="Q18" s="3">
        <v>416</v>
      </c>
      <c r="R18" s="3">
        <v>343</v>
      </c>
      <c r="S18" s="3">
        <v>98</v>
      </c>
      <c r="T18" s="3">
        <v>60</v>
      </c>
      <c r="U18" s="3">
        <v>89</v>
      </c>
      <c r="V18" s="3">
        <v>63</v>
      </c>
      <c r="W18" s="3">
        <v>245</v>
      </c>
      <c r="X18" s="3">
        <v>1</v>
      </c>
      <c r="Y18" s="3">
        <v>910</v>
      </c>
      <c r="Z18" s="3">
        <v>2</v>
      </c>
      <c r="AA18" s="3">
        <v>0</v>
      </c>
      <c r="AB18" s="3">
        <v>0</v>
      </c>
      <c r="AC18" s="3">
        <v>82</v>
      </c>
      <c r="AD18" s="3">
        <v>298</v>
      </c>
      <c r="AE18" s="3">
        <v>6400000</v>
      </c>
      <c r="AF18" s="3">
        <v>57807.297000000006</v>
      </c>
      <c r="AG18" s="3">
        <v>26667.989999999998</v>
      </c>
      <c r="AH18" s="3">
        <v>31139.307000000008</v>
      </c>
      <c r="AI18" s="3">
        <v>13.445296632124355</v>
      </c>
      <c r="AJ18" s="3">
        <v>2763.385146804836</v>
      </c>
      <c r="AK18" s="3">
        <v>205.52801640704459</v>
      </c>
    </row>
    <row r="19" spans="1:37">
      <c r="A19" s="3" t="s">
        <v>1630</v>
      </c>
      <c r="B19" s="3" t="s">
        <v>1629</v>
      </c>
      <c r="C19" s="3" t="s">
        <v>394</v>
      </c>
      <c r="D19" s="3" t="s">
        <v>79</v>
      </c>
      <c r="E19" s="3" t="s">
        <v>56</v>
      </c>
      <c r="F19" s="3">
        <v>81</v>
      </c>
      <c r="G19" s="3">
        <v>2453</v>
      </c>
      <c r="H19" s="3">
        <v>435</v>
      </c>
      <c r="I19" s="3">
        <v>1022</v>
      </c>
      <c r="J19" s="3">
        <v>587</v>
      </c>
      <c r="K19" s="3">
        <v>50</v>
      </c>
      <c r="L19" s="3">
        <v>156</v>
      </c>
      <c r="M19" s="3">
        <v>213</v>
      </c>
      <c r="N19" s="3">
        <v>262</v>
      </c>
      <c r="O19" s="3">
        <v>49</v>
      </c>
      <c r="P19" s="3">
        <v>62</v>
      </c>
      <c r="Q19" s="3">
        <v>408</v>
      </c>
      <c r="R19" s="3">
        <v>346</v>
      </c>
      <c r="S19" s="3">
        <v>261</v>
      </c>
      <c r="T19" s="3">
        <v>67</v>
      </c>
      <c r="U19" s="3">
        <v>189</v>
      </c>
      <c r="V19" s="3">
        <v>7</v>
      </c>
      <c r="W19" s="3">
        <v>195</v>
      </c>
      <c r="X19" s="3">
        <v>3</v>
      </c>
      <c r="Y19" s="3">
        <v>1133</v>
      </c>
      <c r="Z19" s="3">
        <v>9</v>
      </c>
      <c r="AA19" s="3">
        <v>0</v>
      </c>
      <c r="AB19" s="3">
        <v>0</v>
      </c>
      <c r="AC19" s="3">
        <v>56</v>
      </c>
      <c r="AD19" s="3">
        <v>-375</v>
      </c>
      <c r="AE19" s="3">
        <v>6679867</v>
      </c>
      <c r="AF19" s="3">
        <v>70391.213000000003</v>
      </c>
      <c r="AG19" s="3">
        <v>37524.451999999997</v>
      </c>
      <c r="AH19" s="3">
        <v>32866.761000000006</v>
      </c>
      <c r="AI19" s="3">
        <v>13.398598043212395</v>
      </c>
      <c r="AJ19" s="3">
        <v>2723.1418671015085</v>
      </c>
      <c r="AK19" s="3">
        <v>203.24080611411631</v>
      </c>
    </row>
    <row r="20" spans="1:37">
      <c r="A20" s="3" t="s">
        <v>1468</v>
      </c>
      <c r="B20" s="3" t="s">
        <v>1523</v>
      </c>
      <c r="C20" s="3" t="s">
        <v>213</v>
      </c>
      <c r="D20" s="3" t="s">
        <v>78</v>
      </c>
      <c r="E20" s="3" t="s">
        <v>56</v>
      </c>
      <c r="F20" s="3">
        <v>73</v>
      </c>
      <c r="G20" s="3">
        <v>2780</v>
      </c>
      <c r="H20" s="3">
        <v>549</v>
      </c>
      <c r="I20" s="3">
        <v>1204</v>
      </c>
      <c r="J20" s="3">
        <v>655</v>
      </c>
      <c r="K20" s="3">
        <v>177</v>
      </c>
      <c r="L20" s="3">
        <v>483</v>
      </c>
      <c r="M20" s="3">
        <v>576</v>
      </c>
      <c r="N20" s="3">
        <v>665</v>
      </c>
      <c r="O20" s="3">
        <v>89</v>
      </c>
      <c r="P20" s="3">
        <v>61</v>
      </c>
      <c r="Q20" s="3">
        <v>345</v>
      </c>
      <c r="R20" s="3">
        <v>284</v>
      </c>
      <c r="S20" s="3">
        <v>445</v>
      </c>
      <c r="T20" s="3">
        <v>114</v>
      </c>
      <c r="U20" s="3">
        <v>265</v>
      </c>
      <c r="V20" s="3">
        <v>29</v>
      </c>
      <c r="W20" s="3">
        <v>177</v>
      </c>
      <c r="X20" s="3">
        <v>0</v>
      </c>
      <c r="Y20" s="3">
        <v>1851</v>
      </c>
      <c r="Z20" s="3">
        <v>5</v>
      </c>
      <c r="AA20" s="3">
        <v>0</v>
      </c>
      <c r="AB20" s="3">
        <v>0</v>
      </c>
      <c r="AC20" s="3">
        <v>73</v>
      </c>
      <c r="AD20" s="3">
        <v>408</v>
      </c>
      <c r="AE20" s="3">
        <v>13701250</v>
      </c>
      <c r="AF20" s="3">
        <v>112587.70999999999</v>
      </c>
      <c r="AG20" s="3">
        <v>44780.051999999996</v>
      </c>
      <c r="AH20" s="3">
        <v>67807.657999999996</v>
      </c>
      <c r="AI20" s="3">
        <v>24.391243884892084</v>
      </c>
      <c r="AJ20" s="3">
        <v>4928.5071942446048</v>
      </c>
      <c r="AK20" s="3">
        <v>202.06051062846032</v>
      </c>
    </row>
    <row r="21" spans="1:37">
      <c r="A21" s="3" t="s">
        <v>2250</v>
      </c>
      <c r="B21" s="3" t="s">
        <v>2249</v>
      </c>
      <c r="C21" s="3" t="s">
        <v>2103</v>
      </c>
      <c r="D21" s="3" t="s">
        <v>105</v>
      </c>
      <c r="E21" s="3" t="s">
        <v>59</v>
      </c>
      <c r="F21" s="3">
        <v>78</v>
      </c>
      <c r="G21" s="3">
        <v>2164</v>
      </c>
      <c r="H21" s="3">
        <v>254</v>
      </c>
      <c r="I21" s="3">
        <v>587</v>
      </c>
      <c r="J21" s="3">
        <v>333</v>
      </c>
      <c r="K21" s="3">
        <v>146</v>
      </c>
      <c r="L21" s="3">
        <v>372</v>
      </c>
      <c r="M21" s="3">
        <v>105</v>
      </c>
      <c r="N21" s="3">
        <v>125</v>
      </c>
      <c r="O21" s="3">
        <v>20</v>
      </c>
      <c r="P21" s="3">
        <v>38</v>
      </c>
      <c r="Q21" s="3">
        <v>223</v>
      </c>
      <c r="R21" s="3">
        <v>185</v>
      </c>
      <c r="S21" s="3">
        <v>97</v>
      </c>
      <c r="T21" s="3">
        <v>41</v>
      </c>
      <c r="U21" s="3">
        <v>58</v>
      </c>
      <c r="V21" s="3">
        <v>15</v>
      </c>
      <c r="W21" s="3">
        <v>150</v>
      </c>
      <c r="X21" s="3">
        <v>1</v>
      </c>
      <c r="Y21" s="3">
        <v>759</v>
      </c>
      <c r="Z21" s="3">
        <v>0</v>
      </c>
      <c r="AA21" s="3">
        <v>0</v>
      </c>
      <c r="AB21" s="3">
        <v>0</v>
      </c>
      <c r="AC21" s="3">
        <v>13</v>
      </c>
      <c r="AD21" s="3">
        <v>-12</v>
      </c>
      <c r="AE21" s="3">
        <v>5150000</v>
      </c>
      <c r="AF21" s="3">
        <v>44667.698000000004</v>
      </c>
      <c r="AG21" s="3">
        <v>19154.216</v>
      </c>
      <c r="AH21" s="3">
        <v>25513.482000000004</v>
      </c>
      <c r="AI21" s="3">
        <v>11.78996395563771</v>
      </c>
      <c r="AJ21" s="3">
        <v>2379.8521256931608</v>
      </c>
      <c r="AK21" s="3">
        <v>201.85406288330222</v>
      </c>
    </row>
    <row r="22" spans="1:37">
      <c r="A22" s="3" t="s">
        <v>1542</v>
      </c>
      <c r="B22" s="3" t="s">
        <v>1541</v>
      </c>
      <c r="C22" s="3" t="s">
        <v>257</v>
      </c>
      <c r="D22" s="3" t="s">
        <v>113</v>
      </c>
      <c r="E22" s="3" t="s">
        <v>61</v>
      </c>
      <c r="F22" s="3">
        <v>82</v>
      </c>
      <c r="G22" s="3">
        <v>2872</v>
      </c>
      <c r="H22" s="3">
        <v>348</v>
      </c>
      <c r="I22" s="3">
        <v>515</v>
      </c>
      <c r="J22" s="3">
        <v>167</v>
      </c>
      <c r="K22" s="3">
        <v>0</v>
      </c>
      <c r="L22" s="3">
        <v>0</v>
      </c>
      <c r="M22" s="3">
        <v>160</v>
      </c>
      <c r="N22" s="3">
        <v>374</v>
      </c>
      <c r="O22" s="3">
        <v>214</v>
      </c>
      <c r="P22" s="3">
        <v>331</v>
      </c>
      <c r="Q22" s="3">
        <v>1114</v>
      </c>
      <c r="R22" s="3">
        <v>783</v>
      </c>
      <c r="S22" s="3">
        <v>75</v>
      </c>
      <c r="T22" s="3">
        <v>80</v>
      </c>
      <c r="U22" s="3">
        <v>123</v>
      </c>
      <c r="V22" s="3">
        <v>203</v>
      </c>
      <c r="W22" s="3">
        <v>264</v>
      </c>
      <c r="X22" s="3">
        <v>2</v>
      </c>
      <c r="Y22" s="3">
        <v>856</v>
      </c>
      <c r="Z22" s="3">
        <v>7</v>
      </c>
      <c r="AA22" s="3">
        <v>0</v>
      </c>
      <c r="AB22" s="3">
        <v>0</v>
      </c>
      <c r="AC22" s="3">
        <v>82</v>
      </c>
      <c r="AD22" s="3">
        <v>493</v>
      </c>
      <c r="AE22" s="3">
        <v>10986550</v>
      </c>
      <c r="AF22" s="3">
        <v>76747.456000000006</v>
      </c>
      <c r="AG22" s="3">
        <v>22007.470999999998</v>
      </c>
      <c r="AH22" s="3">
        <v>54739.985000000008</v>
      </c>
      <c r="AI22" s="3">
        <v>19.059883356545964</v>
      </c>
      <c r="AJ22" s="3">
        <v>3825.400417827298</v>
      </c>
      <c r="AK22" s="3">
        <v>200.70429321454873</v>
      </c>
    </row>
    <row r="23" spans="1:37">
      <c r="A23" s="3" t="s">
        <v>1495</v>
      </c>
      <c r="B23" s="3" t="s">
        <v>1494</v>
      </c>
      <c r="C23" s="3" t="s">
        <v>197</v>
      </c>
      <c r="D23" s="3" t="s">
        <v>85</v>
      </c>
      <c r="E23" s="3" t="s">
        <v>47</v>
      </c>
      <c r="F23" s="3">
        <v>82</v>
      </c>
      <c r="G23" s="3">
        <v>2353</v>
      </c>
      <c r="H23" s="3">
        <v>429</v>
      </c>
      <c r="I23" s="3">
        <v>896</v>
      </c>
      <c r="J23" s="3">
        <v>467</v>
      </c>
      <c r="K23" s="3">
        <v>0</v>
      </c>
      <c r="L23" s="3">
        <v>7</v>
      </c>
      <c r="M23" s="3">
        <v>211</v>
      </c>
      <c r="N23" s="3">
        <v>281</v>
      </c>
      <c r="O23" s="3">
        <v>70</v>
      </c>
      <c r="P23" s="3">
        <v>200</v>
      </c>
      <c r="Q23" s="3">
        <v>559</v>
      </c>
      <c r="R23" s="3">
        <v>359</v>
      </c>
      <c r="S23" s="3">
        <v>91</v>
      </c>
      <c r="T23" s="3">
        <v>41</v>
      </c>
      <c r="U23" s="3">
        <v>150</v>
      </c>
      <c r="V23" s="3">
        <v>110</v>
      </c>
      <c r="W23" s="3">
        <v>207</v>
      </c>
      <c r="X23" s="3">
        <v>2</v>
      </c>
      <c r="Y23" s="3">
        <v>1069</v>
      </c>
      <c r="Z23" s="3">
        <v>8</v>
      </c>
      <c r="AA23" s="3">
        <v>0</v>
      </c>
      <c r="AB23" s="3">
        <v>0</v>
      </c>
      <c r="AC23" s="3">
        <v>8</v>
      </c>
      <c r="AD23" s="3">
        <v>138</v>
      </c>
      <c r="AE23" s="3">
        <v>7550000</v>
      </c>
      <c r="AF23" s="3">
        <v>69533.781999999992</v>
      </c>
      <c r="AG23" s="3">
        <v>31347.667999999998</v>
      </c>
      <c r="AH23" s="3">
        <v>38186.113999999994</v>
      </c>
      <c r="AI23" s="3">
        <v>16.228692732681679</v>
      </c>
      <c r="AJ23" s="3">
        <v>3208.6697832554187</v>
      </c>
      <c r="AK23" s="3">
        <v>197.71585032192596</v>
      </c>
    </row>
    <row r="24" spans="1:37">
      <c r="A24" s="3" t="s">
        <v>1527</v>
      </c>
      <c r="B24" s="3" t="s">
        <v>1746</v>
      </c>
      <c r="C24" s="3" t="s">
        <v>265</v>
      </c>
      <c r="D24" s="3" t="s">
        <v>103</v>
      </c>
      <c r="E24" s="3" t="s">
        <v>56</v>
      </c>
      <c r="F24" s="3">
        <v>71</v>
      </c>
      <c r="G24" s="3">
        <v>2413</v>
      </c>
      <c r="H24" s="3">
        <v>289</v>
      </c>
      <c r="I24" s="3">
        <v>609</v>
      </c>
      <c r="J24" s="3">
        <v>320</v>
      </c>
      <c r="K24" s="3">
        <v>185</v>
      </c>
      <c r="L24" s="3">
        <v>392</v>
      </c>
      <c r="M24" s="3">
        <v>87</v>
      </c>
      <c r="N24" s="3">
        <v>94</v>
      </c>
      <c r="O24" s="3">
        <v>7</v>
      </c>
      <c r="P24" s="3">
        <v>22</v>
      </c>
      <c r="Q24" s="3">
        <v>282</v>
      </c>
      <c r="R24" s="3">
        <v>260</v>
      </c>
      <c r="S24" s="3">
        <v>208</v>
      </c>
      <c r="T24" s="3">
        <v>69</v>
      </c>
      <c r="U24" s="3">
        <v>102</v>
      </c>
      <c r="V24" s="3">
        <v>24</v>
      </c>
      <c r="W24" s="3">
        <v>147</v>
      </c>
      <c r="X24" s="3">
        <v>0</v>
      </c>
      <c r="Y24" s="3">
        <v>850</v>
      </c>
      <c r="Z24" s="3">
        <v>0</v>
      </c>
      <c r="AA24" s="3">
        <v>0</v>
      </c>
      <c r="AB24" s="3">
        <v>0</v>
      </c>
      <c r="AC24" s="3">
        <v>71</v>
      </c>
      <c r="AD24" s="3">
        <v>211</v>
      </c>
      <c r="AE24" s="3">
        <v>6760563</v>
      </c>
      <c r="AF24" s="3">
        <v>55036.818999999996</v>
      </c>
      <c r="AG24" s="3">
        <v>20703.508999999998</v>
      </c>
      <c r="AH24" s="3">
        <v>34333.31</v>
      </c>
      <c r="AI24" s="3">
        <v>14.228474927476169</v>
      </c>
      <c r="AJ24" s="3">
        <v>2801.7252382925817</v>
      </c>
      <c r="AK24" s="3">
        <v>196.90973576389811</v>
      </c>
    </row>
    <row r="25" spans="1:37">
      <c r="A25" s="3" t="s">
        <v>2029</v>
      </c>
      <c r="B25" s="3" t="s">
        <v>2006</v>
      </c>
      <c r="C25" s="3" t="s">
        <v>319</v>
      </c>
      <c r="D25" s="3" t="s">
        <v>85</v>
      </c>
      <c r="E25" s="3" t="s">
        <v>61</v>
      </c>
      <c r="F25" s="3">
        <v>80</v>
      </c>
      <c r="G25" s="3">
        <v>2818</v>
      </c>
      <c r="H25" s="3">
        <v>380</v>
      </c>
      <c r="I25" s="3">
        <v>800</v>
      </c>
      <c r="J25" s="3">
        <v>420</v>
      </c>
      <c r="K25" s="3">
        <v>0</v>
      </c>
      <c r="L25" s="3">
        <v>2</v>
      </c>
      <c r="M25" s="3">
        <v>247</v>
      </c>
      <c r="N25" s="3">
        <v>335</v>
      </c>
      <c r="O25" s="3">
        <v>88</v>
      </c>
      <c r="P25" s="3">
        <v>282</v>
      </c>
      <c r="Q25" s="3">
        <v>901</v>
      </c>
      <c r="R25" s="3">
        <v>619</v>
      </c>
      <c r="S25" s="3">
        <v>431</v>
      </c>
      <c r="T25" s="3">
        <v>99</v>
      </c>
      <c r="U25" s="3">
        <v>194</v>
      </c>
      <c r="V25" s="3">
        <v>123</v>
      </c>
      <c r="W25" s="3">
        <v>245</v>
      </c>
      <c r="X25" s="3">
        <v>2</v>
      </c>
      <c r="Y25" s="3">
        <v>1007</v>
      </c>
      <c r="Z25" s="3">
        <v>12</v>
      </c>
      <c r="AA25" s="3">
        <v>0</v>
      </c>
      <c r="AB25" s="3">
        <v>0</v>
      </c>
      <c r="AC25" s="3">
        <v>80</v>
      </c>
      <c r="AD25" s="3">
        <v>230</v>
      </c>
      <c r="AE25" s="3">
        <v>11100000</v>
      </c>
      <c r="AF25" s="3">
        <v>89473.688000000009</v>
      </c>
      <c r="AG25" s="3">
        <v>32891.455999999998</v>
      </c>
      <c r="AH25" s="3">
        <v>56582.232000000011</v>
      </c>
      <c r="AI25" s="3">
        <v>20.078861603974456</v>
      </c>
      <c r="AJ25" s="3">
        <v>3938.9638041163944</v>
      </c>
      <c r="AK25" s="3">
        <v>196.17465779716849</v>
      </c>
    </row>
    <row r="26" spans="1:37">
      <c r="A26" s="3" t="s">
        <v>1559</v>
      </c>
      <c r="B26" s="3" t="s">
        <v>1558</v>
      </c>
      <c r="C26" s="3" t="s">
        <v>272</v>
      </c>
      <c r="D26" s="3" t="s">
        <v>130</v>
      </c>
      <c r="E26" s="3" t="s">
        <v>56</v>
      </c>
      <c r="F26" s="3">
        <v>79</v>
      </c>
      <c r="G26" s="3">
        <v>1974</v>
      </c>
      <c r="H26" s="3">
        <v>295</v>
      </c>
      <c r="I26" s="3">
        <v>614</v>
      </c>
      <c r="J26" s="3">
        <v>319</v>
      </c>
      <c r="K26" s="3">
        <v>72</v>
      </c>
      <c r="L26" s="3">
        <v>194</v>
      </c>
      <c r="M26" s="3">
        <v>99</v>
      </c>
      <c r="N26" s="3">
        <v>112</v>
      </c>
      <c r="O26" s="3">
        <v>13</v>
      </c>
      <c r="P26" s="3">
        <v>29</v>
      </c>
      <c r="Q26" s="3">
        <v>186</v>
      </c>
      <c r="R26" s="3">
        <v>157</v>
      </c>
      <c r="S26" s="3">
        <v>115</v>
      </c>
      <c r="T26" s="3">
        <v>65</v>
      </c>
      <c r="U26" s="3">
        <v>73</v>
      </c>
      <c r="V26" s="3">
        <v>28</v>
      </c>
      <c r="W26" s="3">
        <v>127</v>
      </c>
      <c r="X26" s="3">
        <v>1</v>
      </c>
      <c r="Y26" s="3">
        <v>761</v>
      </c>
      <c r="Z26" s="3">
        <v>1</v>
      </c>
      <c r="AA26" s="3">
        <v>0</v>
      </c>
      <c r="AB26" s="3">
        <v>0</v>
      </c>
      <c r="AC26" s="3">
        <v>47</v>
      </c>
      <c r="AD26" s="3">
        <v>66</v>
      </c>
      <c r="AE26" s="3">
        <v>5225000</v>
      </c>
      <c r="AF26" s="3">
        <v>45741.598000000013</v>
      </c>
      <c r="AG26" s="3">
        <v>18878.371999999999</v>
      </c>
      <c r="AH26" s="3">
        <v>26863.226000000013</v>
      </c>
      <c r="AI26" s="3">
        <v>13.608523809523817</v>
      </c>
      <c r="AJ26" s="3">
        <v>2646.9098277608914</v>
      </c>
      <c r="AK26" s="3">
        <v>194.50381722582375</v>
      </c>
    </row>
    <row r="27" spans="1:37">
      <c r="A27" s="3" t="s">
        <v>1645</v>
      </c>
      <c r="B27" s="3" t="s">
        <v>2054</v>
      </c>
      <c r="C27" s="3" t="s">
        <v>1151</v>
      </c>
      <c r="D27" s="3" t="s">
        <v>69</v>
      </c>
      <c r="E27" s="3" t="s">
        <v>47</v>
      </c>
      <c r="F27" s="3">
        <v>82</v>
      </c>
      <c r="G27" s="3">
        <v>2262</v>
      </c>
      <c r="H27" s="3">
        <v>352</v>
      </c>
      <c r="I27" s="3">
        <v>725</v>
      </c>
      <c r="J27" s="3">
        <v>373</v>
      </c>
      <c r="K27" s="3">
        <v>2</v>
      </c>
      <c r="L27" s="3">
        <v>6</v>
      </c>
      <c r="M27" s="3">
        <v>205</v>
      </c>
      <c r="N27" s="3">
        <v>239</v>
      </c>
      <c r="O27" s="3">
        <v>34</v>
      </c>
      <c r="P27" s="3">
        <v>161</v>
      </c>
      <c r="Q27" s="3">
        <v>471</v>
      </c>
      <c r="R27" s="3">
        <v>310</v>
      </c>
      <c r="S27" s="3">
        <v>87</v>
      </c>
      <c r="T27" s="3">
        <v>36</v>
      </c>
      <c r="U27" s="3">
        <v>102</v>
      </c>
      <c r="V27" s="3">
        <v>71</v>
      </c>
      <c r="W27" s="3">
        <v>190</v>
      </c>
      <c r="X27" s="3">
        <v>0</v>
      </c>
      <c r="Y27" s="3">
        <v>911</v>
      </c>
      <c r="Z27" s="3">
        <v>3</v>
      </c>
      <c r="AA27" s="3">
        <v>0</v>
      </c>
      <c r="AB27" s="3">
        <v>0</v>
      </c>
      <c r="AC27" s="3">
        <v>73</v>
      </c>
      <c r="AD27" s="3">
        <v>-402</v>
      </c>
      <c r="AE27" s="3">
        <v>6450000</v>
      </c>
      <c r="AF27" s="3">
        <v>58555.499999999993</v>
      </c>
      <c r="AG27" s="3">
        <v>24061.517999999996</v>
      </c>
      <c r="AH27" s="3">
        <v>34493.981999999996</v>
      </c>
      <c r="AI27" s="3">
        <v>15.249328912466842</v>
      </c>
      <c r="AJ27" s="3">
        <v>2851.4588859416444</v>
      </c>
      <c r="AK27" s="3">
        <v>186.98913914896809</v>
      </c>
    </row>
    <row r="28" spans="1:37">
      <c r="A28" s="3" t="s">
        <v>1553</v>
      </c>
      <c r="B28" s="3" t="s">
        <v>1552</v>
      </c>
      <c r="C28" s="3" t="s">
        <v>178</v>
      </c>
      <c r="D28" s="3" t="s">
        <v>55</v>
      </c>
      <c r="E28" s="3" t="s">
        <v>59</v>
      </c>
      <c r="F28" s="3">
        <v>81</v>
      </c>
      <c r="G28" s="3">
        <v>3118</v>
      </c>
      <c r="H28" s="3">
        <v>849</v>
      </c>
      <c r="I28" s="3">
        <v>1688</v>
      </c>
      <c r="J28" s="3">
        <v>839</v>
      </c>
      <c r="K28" s="3">
        <v>192</v>
      </c>
      <c r="L28" s="3">
        <v>491</v>
      </c>
      <c r="M28" s="3">
        <v>703</v>
      </c>
      <c r="N28" s="3">
        <v>805</v>
      </c>
      <c r="O28" s="3">
        <v>102</v>
      </c>
      <c r="P28" s="3">
        <v>58</v>
      </c>
      <c r="Q28" s="3">
        <v>599</v>
      </c>
      <c r="R28" s="3">
        <v>541</v>
      </c>
      <c r="S28" s="3">
        <v>445</v>
      </c>
      <c r="T28" s="3">
        <v>103</v>
      </c>
      <c r="U28" s="3">
        <v>285</v>
      </c>
      <c r="V28" s="3">
        <v>59</v>
      </c>
      <c r="W28" s="3">
        <v>174</v>
      </c>
      <c r="X28" s="3">
        <v>0</v>
      </c>
      <c r="Y28" s="3">
        <v>2593</v>
      </c>
      <c r="Z28" s="3">
        <v>16</v>
      </c>
      <c r="AA28" s="3">
        <v>0</v>
      </c>
      <c r="AB28" s="3">
        <v>0</v>
      </c>
      <c r="AC28" s="3">
        <v>81</v>
      </c>
      <c r="AD28" s="3">
        <v>510</v>
      </c>
      <c r="AE28" s="3">
        <v>17832627</v>
      </c>
      <c r="AF28" s="3">
        <v>149331.34199999998</v>
      </c>
      <c r="AG28" s="3">
        <v>53278.612999999998</v>
      </c>
      <c r="AH28" s="3">
        <v>96052.728999999978</v>
      </c>
      <c r="AI28" s="3">
        <v>30.80587844772289</v>
      </c>
      <c r="AJ28" s="3">
        <v>5719.2517639512507</v>
      </c>
      <c r="AK28" s="3">
        <v>185.65455854981491</v>
      </c>
    </row>
    <row r="29" spans="1:37">
      <c r="A29" s="3" t="s">
        <v>1485</v>
      </c>
      <c r="B29" s="3" t="s">
        <v>1823</v>
      </c>
      <c r="C29" s="3" t="s">
        <v>302</v>
      </c>
      <c r="D29" s="3" t="s">
        <v>103</v>
      </c>
      <c r="E29" s="3" t="s">
        <v>47</v>
      </c>
      <c r="F29" s="3">
        <v>74</v>
      </c>
      <c r="G29" s="3">
        <v>2481</v>
      </c>
      <c r="H29" s="3">
        <v>483</v>
      </c>
      <c r="I29" s="3">
        <v>1047</v>
      </c>
      <c r="J29" s="3">
        <v>564</v>
      </c>
      <c r="K29" s="3">
        <v>76</v>
      </c>
      <c r="L29" s="3">
        <v>212</v>
      </c>
      <c r="M29" s="3">
        <v>286</v>
      </c>
      <c r="N29" s="3">
        <v>391</v>
      </c>
      <c r="O29" s="3">
        <v>105</v>
      </c>
      <c r="P29" s="3">
        <v>154</v>
      </c>
      <c r="Q29" s="3">
        <v>627</v>
      </c>
      <c r="R29" s="3">
        <v>473</v>
      </c>
      <c r="S29" s="3">
        <v>232</v>
      </c>
      <c r="T29" s="3">
        <v>129</v>
      </c>
      <c r="U29" s="3">
        <v>185</v>
      </c>
      <c r="V29" s="3">
        <v>78</v>
      </c>
      <c r="W29" s="3">
        <v>210</v>
      </c>
      <c r="X29" s="3">
        <v>3</v>
      </c>
      <c r="Y29" s="3">
        <v>1328</v>
      </c>
      <c r="Z29" s="3">
        <v>1</v>
      </c>
      <c r="AA29" s="3">
        <v>0</v>
      </c>
      <c r="AB29" s="3">
        <v>0</v>
      </c>
      <c r="AC29" s="3">
        <v>73</v>
      </c>
      <c r="AD29" s="3">
        <v>124</v>
      </c>
      <c r="AE29" s="3">
        <v>9500000</v>
      </c>
      <c r="AF29" s="3">
        <v>89872</v>
      </c>
      <c r="AG29" s="3">
        <v>37790.199999999997</v>
      </c>
      <c r="AH29" s="3">
        <v>52081.8</v>
      </c>
      <c r="AI29" s="3">
        <v>20.992261185006047</v>
      </c>
      <c r="AJ29" s="3">
        <v>3829.1011688835147</v>
      </c>
      <c r="AK29" s="3">
        <v>182.40537001409319</v>
      </c>
    </row>
    <row r="30" spans="1:37">
      <c r="A30" s="3" t="s">
        <v>1981</v>
      </c>
      <c r="B30" s="3" t="s">
        <v>1980</v>
      </c>
      <c r="C30" s="3" t="s">
        <v>1161</v>
      </c>
      <c r="D30" s="3" t="s">
        <v>91</v>
      </c>
      <c r="E30" s="3" t="s">
        <v>56</v>
      </c>
      <c r="F30" s="3">
        <v>77</v>
      </c>
      <c r="G30" s="3">
        <v>2461</v>
      </c>
      <c r="H30" s="3">
        <v>403</v>
      </c>
      <c r="I30" s="3">
        <v>930</v>
      </c>
      <c r="J30" s="3">
        <v>527</v>
      </c>
      <c r="K30" s="3">
        <v>40</v>
      </c>
      <c r="L30" s="3">
        <v>115</v>
      </c>
      <c r="M30" s="3">
        <v>235</v>
      </c>
      <c r="N30" s="3">
        <v>309</v>
      </c>
      <c r="O30" s="3">
        <v>74</v>
      </c>
      <c r="P30" s="3">
        <v>31</v>
      </c>
      <c r="Q30" s="3">
        <v>310</v>
      </c>
      <c r="R30" s="3">
        <v>279</v>
      </c>
      <c r="S30" s="3">
        <v>198</v>
      </c>
      <c r="T30" s="3">
        <v>51</v>
      </c>
      <c r="U30" s="3">
        <v>113</v>
      </c>
      <c r="V30" s="3">
        <v>32</v>
      </c>
      <c r="W30" s="3">
        <v>159</v>
      </c>
      <c r="X30" s="3">
        <v>0</v>
      </c>
      <c r="Y30" s="3">
        <v>1081</v>
      </c>
      <c r="Z30" s="3">
        <v>2</v>
      </c>
      <c r="AA30" s="3">
        <v>0</v>
      </c>
      <c r="AB30" s="3">
        <v>0</v>
      </c>
      <c r="AC30" s="3">
        <v>77</v>
      </c>
      <c r="AD30" s="3">
        <v>-70</v>
      </c>
      <c r="AE30" s="3">
        <v>6000000</v>
      </c>
      <c r="AF30" s="3">
        <v>63887.600999999995</v>
      </c>
      <c r="AG30" s="3">
        <v>30960.891</v>
      </c>
      <c r="AH30" s="3">
        <v>32926.709999999992</v>
      </c>
      <c r="AI30" s="3">
        <v>13.379402681836648</v>
      </c>
      <c r="AJ30" s="3">
        <v>2438.0333197887039</v>
      </c>
      <c r="AK30" s="3">
        <v>182.22288227399585</v>
      </c>
    </row>
    <row r="31" spans="1:37">
      <c r="A31" s="3" t="s">
        <v>1553</v>
      </c>
      <c r="B31" s="3" t="s">
        <v>1726</v>
      </c>
      <c r="C31" s="3" t="s">
        <v>282</v>
      </c>
      <c r="D31" s="3" t="s">
        <v>65</v>
      </c>
      <c r="E31" s="3" t="s">
        <v>47</v>
      </c>
      <c r="F31" s="3">
        <v>77</v>
      </c>
      <c r="G31" s="3">
        <v>2797</v>
      </c>
      <c r="H31" s="3">
        <v>650</v>
      </c>
      <c r="I31" s="3">
        <v>1422</v>
      </c>
      <c r="J31" s="3">
        <v>772</v>
      </c>
      <c r="K31" s="3">
        <v>190</v>
      </c>
      <c r="L31" s="3">
        <v>505</v>
      </c>
      <c r="M31" s="3">
        <v>520</v>
      </c>
      <c r="N31" s="3">
        <v>633</v>
      </c>
      <c r="O31" s="3">
        <v>113</v>
      </c>
      <c r="P31" s="3">
        <v>224</v>
      </c>
      <c r="Q31" s="3">
        <v>963</v>
      </c>
      <c r="R31" s="3">
        <v>739</v>
      </c>
      <c r="S31" s="3">
        <v>343</v>
      </c>
      <c r="T31" s="3">
        <v>59</v>
      </c>
      <c r="U31" s="3">
        <v>195</v>
      </c>
      <c r="V31" s="3">
        <v>35</v>
      </c>
      <c r="W31" s="3">
        <v>136</v>
      </c>
      <c r="X31" s="3">
        <v>0</v>
      </c>
      <c r="Y31" s="3">
        <v>2010</v>
      </c>
      <c r="Z31" s="3">
        <v>3</v>
      </c>
      <c r="AA31" s="3">
        <v>0</v>
      </c>
      <c r="AB31" s="3">
        <v>0</v>
      </c>
      <c r="AC31" s="3">
        <v>77</v>
      </c>
      <c r="AD31" s="3">
        <v>355</v>
      </c>
      <c r="AE31" s="3">
        <v>14693906</v>
      </c>
      <c r="AF31" s="3">
        <v>126127.54699999998</v>
      </c>
      <c r="AG31" s="3">
        <v>45370.541999999994</v>
      </c>
      <c r="AH31" s="3">
        <v>80757.004999999976</v>
      </c>
      <c r="AI31" s="3">
        <v>28.872722559885581</v>
      </c>
      <c r="AJ31" s="3">
        <v>5253.4522702895956</v>
      </c>
      <c r="AK31" s="3">
        <v>181.95209195784321</v>
      </c>
    </row>
    <row r="32" spans="1:37">
      <c r="A32" s="3" t="s">
        <v>1513</v>
      </c>
      <c r="B32" s="3" t="s">
        <v>1512</v>
      </c>
      <c r="C32" s="3" t="s">
        <v>418</v>
      </c>
      <c r="D32" s="3" t="s">
        <v>75</v>
      </c>
      <c r="E32" s="3" t="s">
        <v>59</v>
      </c>
      <c r="F32" s="3">
        <v>79</v>
      </c>
      <c r="G32" s="3">
        <v>2717</v>
      </c>
      <c r="H32" s="3">
        <v>582</v>
      </c>
      <c r="I32" s="3">
        <v>1283</v>
      </c>
      <c r="J32" s="3">
        <v>701</v>
      </c>
      <c r="K32" s="3">
        <v>90</v>
      </c>
      <c r="L32" s="3">
        <v>292</v>
      </c>
      <c r="M32" s="3">
        <v>163</v>
      </c>
      <c r="N32" s="3">
        <v>229</v>
      </c>
      <c r="O32" s="3">
        <v>66</v>
      </c>
      <c r="P32" s="3">
        <v>166</v>
      </c>
      <c r="Q32" s="3">
        <v>476</v>
      </c>
      <c r="R32" s="3">
        <v>310</v>
      </c>
      <c r="S32" s="3">
        <v>182</v>
      </c>
      <c r="T32" s="3">
        <v>168</v>
      </c>
      <c r="U32" s="3">
        <v>165</v>
      </c>
      <c r="V32" s="3">
        <v>36</v>
      </c>
      <c r="W32" s="3">
        <v>213</v>
      </c>
      <c r="X32" s="3">
        <v>1</v>
      </c>
      <c r="Y32" s="3">
        <v>1417</v>
      </c>
      <c r="Z32" s="3">
        <v>3</v>
      </c>
      <c r="AA32" s="3">
        <v>0</v>
      </c>
      <c r="AB32" s="3">
        <v>0</v>
      </c>
      <c r="AC32" s="3">
        <v>78</v>
      </c>
      <c r="AD32" s="3">
        <v>-652</v>
      </c>
      <c r="AE32" s="3">
        <v>8850000</v>
      </c>
      <c r="AF32" s="3">
        <v>90134.944999999963</v>
      </c>
      <c r="AG32" s="3">
        <v>41349.262999999999</v>
      </c>
      <c r="AH32" s="3">
        <v>48785.681999999964</v>
      </c>
      <c r="AI32" s="3">
        <v>17.955716599190271</v>
      </c>
      <c r="AJ32" s="3">
        <v>3257.269046742731</v>
      </c>
      <c r="AK32" s="3">
        <v>181.40568374138965</v>
      </c>
    </row>
    <row r="33" spans="1:37">
      <c r="A33" s="3" t="s">
        <v>1781</v>
      </c>
      <c r="B33" s="3" t="s">
        <v>1956</v>
      </c>
      <c r="C33" s="3" t="s">
        <v>154</v>
      </c>
      <c r="D33" s="3" t="s">
        <v>130</v>
      </c>
      <c r="E33" s="3" t="s">
        <v>86</v>
      </c>
      <c r="F33" s="3">
        <v>73</v>
      </c>
      <c r="G33" s="3">
        <v>2447</v>
      </c>
      <c r="H33" s="3">
        <v>463</v>
      </c>
      <c r="I33" s="3">
        <v>1030</v>
      </c>
      <c r="J33" s="3">
        <v>567</v>
      </c>
      <c r="K33" s="3">
        <v>105</v>
      </c>
      <c r="L33" s="3">
        <v>291</v>
      </c>
      <c r="M33" s="3">
        <v>225</v>
      </c>
      <c r="N33" s="3">
        <v>276</v>
      </c>
      <c r="O33" s="3">
        <v>51</v>
      </c>
      <c r="P33" s="3">
        <v>41</v>
      </c>
      <c r="Q33" s="3">
        <v>213</v>
      </c>
      <c r="R33" s="3">
        <v>172</v>
      </c>
      <c r="S33" s="3">
        <v>439</v>
      </c>
      <c r="T33" s="3">
        <v>110</v>
      </c>
      <c r="U33" s="3">
        <v>150</v>
      </c>
      <c r="V33" s="3">
        <v>13</v>
      </c>
      <c r="W33" s="3">
        <v>141</v>
      </c>
      <c r="X33" s="3">
        <v>1</v>
      </c>
      <c r="Y33" s="3">
        <v>1256</v>
      </c>
      <c r="Z33" s="3">
        <v>0</v>
      </c>
      <c r="AA33" s="3">
        <v>0</v>
      </c>
      <c r="AB33" s="3">
        <v>0</v>
      </c>
      <c r="AC33" s="3">
        <v>73</v>
      </c>
      <c r="AD33" s="3">
        <v>151</v>
      </c>
      <c r="AE33" s="3">
        <v>8600001</v>
      </c>
      <c r="AF33" s="3">
        <v>81548.677000000011</v>
      </c>
      <c r="AG33" s="3">
        <v>33751.455000000002</v>
      </c>
      <c r="AH33" s="3">
        <v>47797.222000000009</v>
      </c>
      <c r="AI33" s="3">
        <v>19.532988148753578</v>
      </c>
      <c r="AJ33" s="3">
        <v>3514.5079689415611</v>
      </c>
      <c r="AK33" s="3">
        <v>179.92679574557698</v>
      </c>
    </row>
    <row r="34" spans="1:37">
      <c r="A34" s="3" t="s">
        <v>2034</v>
      </c>
      <c r="B34" s="3" t="s">
        <v>2033</v>
      </c>
      <c r="C34" s="3" t="s">
        <v>137</v>
      </c>
      <c r="D34" s="3" t="s">
        <v>96</v>
      </c>
      <c r="E34" s="3" t="s">
        <v>86</v>
      </c>
      <c r="F34" s="3">
        <v>81</v>
      </c>
      <c r="G34" s="3">
        <v>2472</v>
      </c>
      <c r="H34" s="3">
        <v>341</v>
      </c>
      <c r="I34" s="3">
        <v>748</v>
      </c>
      <c r="J34" s="3">
        <v>407</v>
      </c>
      <c r="K34" s="3">
        <v>191</v>
      </c>
      <c r="L34" s="3">
        <v>425</v>
      </c>
      <c r="M34" s="3">
        <v>52</v>
      </c>
      <c r="N34" s="3">
        <v>63</v>
      </c>
      <c r="O34" s="3">
        <v>11</v>
      </c>
      <c r="P34" s="3">
        <v>29</v>
      </c>
      <c r="Q34" s="3">
        <v>192</v>
      </c>
      <c r="R34" s="3">
        <v>163</v>
      </c>
      <c r="S34" s="3">
        <v>378</v>
      </c>
      <c r="T34" s="3">
        <v>69</v>
      </c>
      <c r="U34" s="3">
        <v>103</v>
      </c>
      <c r="V34" s="3">
        <v>11</v>
      </c>
      <c r="W34" s="3">
        <v>136</v>
      </c>
      <c r="X34" s="3">
        <v>0</v>
      </c>
      <c r="Y34" s="3">
        <v>925</v>
      </c>
      <c r="Z34" s="3">
        <v>3</v>
      </c>
      <c r="AA34" s="3">
        <v>0</v>
      </c>
      <c r="AB34" s="3">
        <v>0</v>
      </c>
      <c r="AC34" s="3">
        <v>81</v>
      </c>
      <c r="AD34" s="3">
        <v>-4</v>
      </c>
      <c r="AE34" s="3">
        <v>6791570</v>
      </c>
      <c r="AF34" s="3">
        <v>62408.476999999992</v>
      </c>
      <c r="AG34" s="3">
        <v>24058.385999999999</v>
      </c>
      <c r="AH34" s="3">
        <v>38350.090999999993</v>
      </c>
      <c r="AI34" s="3">
        <v>15.513790857605176</v>
      </c>
      <c r="AJ34" s="3">
        <v>2747.3988673139161</v>
      </c>
      <c r="AK34" s="3">
        <v>177.09397351886338</v>
      </c>
    </row>
    <row r="35" spans="1:37">
      <c r="A35" s="3" t="s">
        <v>1572</v>
      </c>
      <c r="B35" s="3" t="s">
        <v>1571</v>
      </c>
      <c r="C35" s="3" t="s">
        <v>87</v>
      </c>
      <c r="D35" s="3" t="s">
        <v>105</v>
      </c>
      <c r="E35" s="3" t="s">
        <v>59</v>
      </c>
      <c r="F35" s="3">
        <v>77</v>
      </c>
      <c r="G35" s="3">
        <v>2723</v>
      </c>
      <c r="H35" s="3">
        <v>389</v>
      </c>
      <c r="I35" s="3">
        <v>853</v>
      </c>
      <c r="J35" s="3">
        <v>464</v>
      </c>
      <c r="K35" s="3">
        <v>180</v>
      </c>
      <c r="L35" s="3">
        <v>442</v>
      </c>
      <c r="M35" s="3">
        <v>149</v>
      </c>
      <c r="N35" s="3">
        <v>193</v>
      </c>
      <c r="O35" s="3">
        <v>44</v>
      </c>
      <c r="P35" s="3">
        <v>99</v>
      </c>
      <c r="Q35" s="3">
        <v>475</v>
      </c>
      <c r="R35" s="3">
        <v>376</v>
      </c>
      <c r="S35" s="3">
        <v>192</v>
      </c>
      <c r="T35" s="3">
        <v>126</v>
      </c>
      <c r="U35" s="3">
        <v>132</v>
      </c>
      <c r="V35" s="3">
        <v>20</v>
      </c>
      <c r="W35" s="3">
        <v>179</v>
      </c>
      <c r="X35" s="3">
        <v>2</v>
      </c>
      <c r="Y35" s="3">
        <v>1107</v>
      </c>
      <c r="Z35" s="3">
        <v>4</v>
      </c>
      <c r="AA35" s="3">
        <v>0</v>
      </c>
      <c r="AB35" s="3">
        <v>0</v>
      </c>
      <c r="AC35" s="3">
        <v>77</v>
      </c>
      <c r="AD35" s="3">
        <v>195</v>
      </c>
      <c r="AE35" s="3">
        <v>7727280</v>
      </c>
      <c r="AF35" s="3">
        <v>73357.602999999988</v>
      </c>
      <c r="AG35" s="3">
        <v>29256.713999999996</v>
      </c>
      <c r="AH35" s="3">
        <v>44100.888999999996</v>
      </c>
      <c r="AI35" s="3">
        <v>16.195699228791771</v>
      </c>
      <c r="AJ35" s="3">
        <v>2837.781858244583</v>
      </c>
      <c r="AK35" s="3">
        <v>175.21823653033391</v>
      </c>
    </row>
    <row r="36" spans="1:37">
      <c r="A36" s="3" t="s">
        <v>1645</v>
      </c>
      <c r="B36" s="3" t="s">
        <v>1972</v>
      </c>
      <c r="C36" s="3" t="s">
        <v>247</v>
      </c>
      <c r="D36" s="3" t="s">
        <v>133</v>
      </c>
      <c r="E36" s="3" t="s">
        <v>86</v>
      </c>
      <c r="F36" s="3">
        <v>80</v>
      </c>
      <c r="G36" s="3">
        <v>2729</v>
      </c>
      <c r="H36" s="3">
        <v>423</v>
      </c>
      <c r="I36" s="3">
        <v>1135</v>
      </c>
      <c r="J36" s="3">
        <v>712</v>
      </c>
      <c r="K36" s="3">
        <v>154</v>
      </c>
      <c r="L36" s="3">
        <v>457</v>
      </c>
      <c r="M36" s="3">
        <v>241</v>
      </c>
      <c r="N36" s="3">
        <v>321</v>
      </c>
      <c r="O36" s="3">
        <v>80</v>
      </c>
      <c r="P36" s="3">
        <v>59</v>
      </c>
      <c r="Q36" s="3">
        <v>244</v>
      </c>
      <c r="R36" s="3">
        <v>185</v>
      </c>
      <c r="S36" s="3">
        <v>609</v>
      </c>
      <c r="T36" s="3">
        <v>101</v>
      </c>
      <c r="U36" s="3">
        <v>215</v>
      </c>
      <c r="V36" s="3">
        <v>8</v>
      </c>
      <c r="W36" s="3">
        <v>157</v>
      </c>
      <c r="X36" s="3">
        <v>0</v>
      </c>
      <c r="Y36" s="3">
        <v>1241</v>
      </c>
      <c r="Z36" s="3">
        <v>12</v>
      </c>
      <c r="AA36" s="3">
        <v>0</v>
      </c>
      <c r="AB36" s="3">
        <v>0</v>
      </c>
      <c r="AC36" s="3">
        <v>79</v>
      </c>
      <c r="AD36" s="3">
        <v>-186</v>
      </c>
      <c r="AE36" s="3">
        <v>7655503</v>
      </c>
      <c r="AF36" s="3">
        <v>87508.567999999999</v>
      </c>
      <c r="AG36" s="3">
        <v>43794.732999999993</v>
      </c>
      <c r="AH36" s="3">
        <v>43713.835000000006</v>
      </c>
      <c r="AI36" s="3">
        <v>16.018261267863689</v>
      </c>
      <c r="AJ36" s="3">
        <v>2805.2411139611581</v>
      </c>
      <c r="AK36" s="3">
        <v>175.12769126753577</v>
      </c>
    </row>
    <row r="37" spans="1:37">
      <c r="A37" s="3" t="s">
        <v>2121</v>
      </c>
      <c r="B37" s="3" t="s">
        <v>2120</v>
      </c>
      <c r="C37" s="3" t="s">
        <v>2086</v>
      </c>
      <c r="D37" s="3" t="s">
        <v>85</v>
      </c>
      <c r="E37" s="3" t="s">
        <v>56</v>
      </c>
      <c r="F37" s="3">
        <v>73</v>
      </c>
      <c r="G37" s="3">
        <v>2120</v>
      </c>
      <c r="H37" s="3">
        <v>243</v>
      </c>
      <c r="I37" s="3">
        <v>619</v>
      </c>
      <c r="J37" s="3">
        <v>376</v>
      </c>
      <c r="K37" s="3">
        <v>85</v>
      </c>
      <c r="L37" s="3">
        <v>242</v>
      </c>
      <c r="M37" s="3">
        <v>95</v>
      </c>
      <c r="N37" s="3">
        <v>125</v>
      </c>
      <c r="O37" s="3">
        <v>30</v>
      </c>
      <c r="P37" s="3">
        <v>31</v>
      </c>
      <c r="Q37" s="3">
        <v>192</v>
      </c>
      <c r="R37" s="3">
        <v>161</v>
      </c>
      <c r="S37" s="3">
        <v>285</v>
      </c>
      <c r="T37" s="3">
        <v>80</v>
      </c>
      <c r="U37" s="3">
        <v>120</v>
      </c>
      <c r="V37" s="3">
        <v>26</v>
      </c>
      <c r="W37" s="3">
        <v>203</v>
      </c>
      <c r="X37" s="3">
        <v>2</v>
      </c>
      <c r="Y37" s="3">
        <v>666</v>
      </c>
      <c r="Z37" s="3">
        <v>3</v>
      </c>
      <c r="AA37" s="3">
        <v>0</v>
      </c>
      <c r="AB37" s="3">
        <v>0</v>
      </c>
      <c r="AC37" s="3">
        <v>61</v>
      </c>
      <c r="AD37" s="3">
        <v>145</v>
      </c>
      <c r="AE37" s="3">
        <v>4059000</v>
      </c>
      <c r="AF37" s="3">
        <v>48522.112000000001</v>
      </c>
      <c r="AG37" s="3">
        <v>25292.131999999998</v>
      </c>
      <c r="AH37" s="3">
        <v>23229.980000000003</v>
      </c>
      <c r="AI37" s="3">
        <v>10.957537735849058</v>
      </c>
      <c r="AJ37" s="3">
        <v>1914.6226415094341</v>
      </c>
      <c r="AK37" s="3">
        <v>174.73110179173634</v>
      </c>
    </row>
    <row r="38" spans="1:37">
      <c r="A38" s="3" t="s">
        <v>1557</v>
      </c>
      <c r="B38" s="3" t="s">
        <v>1556</v>
      </c>
      <c r="C38" s="3" t="s">
        <v>382</v>
      </c>
      <c r="D38" s="3" t="s">
        <v>103</v>
      </c>
      <c r="E38" s="3" t="s">
        <v>86</v>
      </c>
      <c r="F38" s="3">
        <v>79</v>
      </c>
      <c r="G38" s="3">
        <v>2546</v>
      </c>
      <c r="H38" s="3">
        <v>456</v>
      </c>
      <c r="I38" s="3">
        <v>1040</v>
      </c>
      <c r="J38" s="3">
        <v>584</v>
      </c>
      <c r="K38" s="3">
        <v>74</v>
      </c>
      <c r="L38" s="3">
        <v>225</v>
      </c>
      <c r="M38" s="3">
        <v>318</v>
      </c>
      <c r="N38" s="3">
        <v>376</v>
      </c>
      <c r="O38" s="3">
        <v>58</v>
      </c>
      <c r="P38" s="3">
        <v>34</v>
      </c>
      <c r="Q38" s="3">
        <v>208</v>
      </c>
      <c r="R38" s="3">
        <v>174</v>
      </c>
      <c r="S38" s="3">
        <v>526</v>
      </c>
      <c r="T38" s="3">
        <v>89</v>
      </c>
      <c r="U38" s="3">
        <v>231</v>
      </c>
      <c r="V38" s="3">
        <v>17</v>
      </c>
      <c r="W38" s="3">
        <v>158</v>
      </c>
      <c r="X38" s="3">
        <v>0</v>
      </c>
      <c r="Y38" s="3">
        <v>1304</v>
      </c>
      <c r="Z38" s="3">
        <v>2</v>
      </c>
      <c r="AA38" s="3">
        <v>0</v>
      </c>
      <c r="AB38" s="3">
        <v>0</v>
      </c>
      <c r="AC38" s="3">
        <v>79</v>
      </c>
      <c r="AD38" s="3">
        <v>117</v>
      </c>
      <c r="AE38" s="3">
        <v>8000000</v>
      </c>
      <c r="AF38" s="3">
        <v>85496.330999999991</v>
      </c>
      <c r="AG38" s="3">
        <v>39215.936999999998</v>
      </c>
      <c r="AH38" s="3">
        <v>46280.393999999993</v>
      </c>
      <c r="AI38" s="3">
        <v>18.177688138256087</v>
      </c>
      <c r="AJ38" s="3">
        <v>3142.1838177533386</v>
      </c>
      <c r="AK38" s="3">
        <v>172.85937539771163</v>
      </c>
    </row>
    <row r="39" spans="1:37">
      <c r="A39" s="3" t="s">
        <v>1497</v>
      </c>
      <c r="B39" s="3" t="s">
        <v>1496</v>
      </c>
      <c r="C39" s="3" t="s">
        <v>171</v>
      </c>
      <c r="D39" s="3" t="s">
        <v>84</v>
      </c>
      <c r="E39" s="3" t="s">
        <v>56</v>
      </c>
      <c r="F39" s="3">
        <v>79</v>
      </c>
      <c r="G39" s="3">
        <v>3020</v>
      </c>
      <c r="H39" s="3">
        <v>604</v>
      </c>
      <c r="I39" s="3">
        <v>1407</v>
      </c>
      <c r="J39" s="3">
        <v>803</v>
      </c>
      <c r="K39" s="3">
        <v>64</v>
      </c>
      <c r="L39" s="3">
        <v>210</v>
      </c>
      <c r="M39" s="3">
        <v>519</v>
      </c>
      <c r="N39" s="3">
        <v>630</v>
      </c>
      <c r="O39" s="3">
        <v>111</v>
      </c>
      <c r="P39" s="3">
        <v>51</v>
      </c>
      <c r="Q39" s="3">
        <v>343</v>
      </c>
      <c r="R39" s="3">
        <v>292</v>
      </c>
      <c r="S39" s="3">
        <v>313</v>
      </c>
      <c r="T39" s="3">
        <v>86</v>
      </c>
      <c r="U39" s="3">
        <v>176</v>
      </c>
      <c r="V39" s="3">
        <v>28</v>
      </c>
      <c r="W39" s="3">
        <v>197</v>
      </c>
      <c r="X39" s="3">
        <v>0</v>
      </c>
      <c r="Y39" s="3">
        <v>1791</v>
      </c>
      <c r="Z39" s="3">
        <v>8</v>
      </c>
      <c r="AA39" s="3">
        <v>0</v>
      </c>
      <c r="AB39" s="3">
        <v>0</v>
      </c>
      <c r="AC39" s="3">
        <v>79</v>
      </c>
      <c r="AD39" s="3">
        <v>180</v>
      </c>
      <c r="AE39" s="3">
        <v>9500000</v>
      </c>
      <c r="AF39" s="3">
        <v>102394.14000000001</v>
      </c>
      <c r="AG39" s="3">
        <v>46568.820999999996</v>
      </c>
      <c r="AH39" s="3">
        <v>55825.319000000018</v>
      </c>
      <c r="AI39" s="3">
        <v>18.485204966887423</v>
      </c>
      <c r="AJ39" s="3">
        <v>3145.6953642384105</v>
      </c>
      <c r="AK39" s="3">
        <v>170.17368051224207</v>
      </c>
    </row>
    <row r="40" spans="1:37">
      <c r="A40" s="3" t="s">
        <v>1553</v>
      </c>
      <c r="B40" s="3" t="s">
        <v>1722</v>
      </c>
      <c r="C40" s="3" t="s">
        <v>1348</v>
      </c>
      <c r="D40" s="3" t="s">
        <v>65</v>
      </c>
      <c r="E40" s="3" t="s">
        <v>56</v>
      </c>
      <c r="F40" s="3">
        <v>68</v>
      </c>
      <c r="G40" s="3">
        <v>2174</v>
      </c>
      <c r="H40" s="3">
        <v>440</v>
      </c>
      <c r="I40" s="3">
        <v>1022</v>
      </c>
      <c r="J40" s="3">
        <v>582</v>
      </c>
      <c r="K40" s="3">
        <v>115</v>
      </c>
      <c r="L40" s="3">
        <v>297</v>
      </c>
      <c r="M40" s="3">
        <v>303</v>
      </c>
      <c r="N40" s="3">
        <v>340</v>
      </c>
      <c r="O40" s="3">
        <v>37</v>
      </c>
      <c r="P40" s="3">
        <v>34</v>
      </c>
      <c r="Q40" s="3">
        <v>203</v>
      </c>
      <c r="R40" s="3">
        <v>169</v>
      </c>
      <c r="S40" s="3">
        <v>123</v>
      </c>
      <c r="T40" s="3">
        <v>66</v>
      </c>
      <c r="U40" s="3">
        <v>106</v>
      </c>
      <c r="V40" s="3">
        <v>6</v>
      </c>
      <c r="W40" s="3">
        <v>123</v>
      </c>
      <c r="X40" s="3">
        <v>2</v>
      </c>
      <c r="Y40" s="3">
        <v>1298</v>
      </c>
      <c r="Z40" s="3">
        <v>3</v>
      </c>
      <c r="AA40" s="3">
        <v>0</v>
      </c>
      <c r="AB40" s="3">
        <v>0</v>
      </c>
      <c r="AC40" s="3">
        <v>68</v>
      </c>
      <c r="AD40" s="3">
        <v>176</v>
      </c>
      <c r="AE40" s="3">
        <v>6500000</v>
      </c>
      <c r="AF40" s="3">
        <v>69822.046000000002</v>
      </c>
      <c r="AG40" s="3">
        <v>31377.430999999997</v>
      </c>
      <c r="AH40" s="3">
        <v>38444.615000000005</v>
      </c>
      <c r="AI40" s="3">
        <v>17.683815547378106</v>
      </c>
      <c r="AJ40" s="3">
        <v>2989.8804047838084</v>
      </c>
      <c r="AK40" s="3">
        <v>169.0743944242906</v>
      </c>
    </row>
    <row r="41" spans="1:37">
      <c r="A41" s="3" t="s">
        <v>1493</v>
      </c>
      <c r="B41" s="3" t="s">
        <v>1827</v>
      </c>
      <c r="C41" s="3" t="s">
        <v>296</v>
      </c>
      <c r="D41" s="3" t="s">
        <v>119</v>
      </c>
      <c r="E41" s="3" t="s">
        <v>56</v>
      </c>
      <c r="F41" s="3">
        <v>82</v>
      </c>
      <c r="G41" s="3">
        <v>2185</v>
      </c>
      <c r="H41" s="3">
        <v>255</v>
      </c>
      <c r="I41" s="3">
        <v>679</v>
      </c>
      <c r="J41" s="3">
        <v>424</v>
      </c>
      <c r="K41" s="3">
        <v>95</v>
      </c>
      <c r="L41" s="3">
        <v>297</v>
      </c>
      <c r="M41" s="3">
        <v>115</v>
      </c>
      <c r="N41" s="3">
        <v>143</v>
      </c>
      <c r="O41" s="3">
        <v>28</v>
      </c>
      <c r="P41" s="3">
        <v>53</v>
      </c>
      <c r="Q41" s="3">
        <v>235</v>
      </c>
      <c r="R41" s="3">
        <v>182</v>
      </c>
      <c r="S41" s="3">
        <v>83</v>
      </c>
      <c r="T41" s="3">
        <v>45</v>
      </c>
      <c r="U41" s="3">
        <v>96</v>
      </c>
      <c r="V41" s="3">
        <v>18</v>
      </c>
      <c r="W41" s="3">
        <v>201</v>
      </c>
      <c r="X41" s="3">
        <v>1</v>
      </c>
      <c r="Y41" s="3">
        <v>720</v>
      </c>
      <c r="Z41" s="3">
        <v>2</v>
      </c>
      <c r="AA41" s="3">
        <v>0</v>
      </c>
      <c r="AB41" s="3">
        <v>0</v>
      </c>
      <c r="AC41" s="3">
        <v>55</v>
      </c>
      <c r="AD41" s="3">
        <v>-206</v>
      </c>
      <c r="AE41" s="3">
        <v>2895960</v>
      </c>
      <c r="AF41" s="3">
        <v>42973.86</v>
      </c>
      <c r="AG41" s="3">
        <v>25805.194</v>
      </c>
      <c r="AH41" s="3">
        <v>17168.666000000001</v>
      </c>
      <c r="AI41" s="3">
        <v>7.8575130434782618</v>
      </c>
      <c r="AJ41" s="3">
        <v>1325.3821510297482</v>
      </c>
      <c r="AK41" s="3">
        <v>168.67705388409323</v>
      </c>
    </row>
    <row r="42" spans="1:37">
      <c r="A42" s="3" t="s">
        <v>1609</v>
      </c>
      <c r="B42" s="3" t="s">
        <v>1608</v>
      </c>
      <c r="C42" s="3" t="s">
        <v>202</v>
      </c>
      <c r="D42" s="3" t="s">
        <v>105</v>
      </c>
      <c r="E42" s="3" t="s">
        <v>61</v>
      </c>
      <c r="F42" s="3">
        <v>81</v>
      </c>
      <c r="G42" s="3">
        <v>2660</v>
      </c>
      <c r="H42" s="3">
        <v>455</v>
      </c>
      <c r="I42" s="3">
        <v>840</v>
      </c>
      <c r="J42" s="3">
        <v>385</v>
      </c>
      <c r="K42" s="3">
        <v>1</v>
      </c>
      <c r="L42" s="3">
        <v>1</v>
      </c>
      <c r="M42" s="3">
        <v>157</v>
      </c>
      <c r="N42" s="3">
        <v>229</v>
      </c>
      <c r="O42" s="3">
        <v>72</v>
      </c>
      <c r="P42" s="3">
        <v>202</v>
      </c>
      <c r="Q42" s="3">
        <v>767</v>
      </c>
      <c r="R42" s="3">
        <v>565</v>
      </c>
      <c r="S42" s="3">
        <v>136</v>
      </c>
      <c r="T42" s="3">
        <v>41</v>
      </c>
      <c r="U42" s="3">
        <v>126</v>
      </c>
      <c r="V42" s="3">
        <v>121</v>
      </c>
      <c r="W42" s="3">
        <v>201</v>
      </c>
      <c r="X42" s="3">
        <v>2</v>
      </c>
      <c r="Y42" s="3">
        <v>1068</v>
      </c>
      <c r="Z42" s="3">
        <v>3</v>
      </c>
      <c r="AA42" s="3">
        <v>0</v>
      </c>
      <c r="AB42" s="3">
        <v>0</v>
      </c>
      <c r="AC42" s="3">
        <v>80</v>
      </c>
      <c r="AD42" s="3">
        <v>292</v>
      </c>
      <c r="AE42" s="3">
        <v>7727280</v>
      </c>
      <c r="AF42" s="3">
        <v>74389.145999999993</v>
      </c>
      <c r="AG42" s="3">
        <v>26777.698</v>
      </c>
      <c r="AH42" s="3">
        <v>47611.447999999989</v>
      </c>
      <c r="AI42" s="3">
        <v>17.899040601503756</v>
      </c>
      <c r="AJ42" s="3">
        <v>2904.9924812030076</v>
      </c>
      <c r="AK42" s="3">
        <v>162.2987815871511</v>
      </c>
    </row>
    <row r="43" spans="1:37">
      <c r="A43" s="3" t="s">
        <v>2002</v>
      </c>
      <c r="B43" s="3" t="s">
        <v>2001</v>
      </c>
      <c r="C43" s="3" t="s">
        <v>1154</v>
      </c>
      <c r="D43" s="3" t="s">
        <v>67</v>
      </c>
      <c r="E43" s="3" t="s">
        <v>47</v>
      </c>
      <c r="F43" s="3">
        <v>79</v>
      </c>
      <c r="G43" s="3">
        <v>1974</v>
      </c>
      <c r="H43" s="3">
        <v>302</v>
      </c>
      <c r="I43" s="3">
        <v>580</v>
      </c>
      <c r="J43" s="3">
        <v>278</v>
      </c>
      <c r="K43" s="3">
        <v>45</v>
      </c>
      <c r="L43" s="3">
        <v>112</v>
      </c>
      <c r="M43" s="3">
        <v>68</v>
      </c>
      <c r="N43" s="3">
        <v>92</v>
      </c>
      <c r="O43" s="3">
        <v>24</v>
      </c>
      <c r="P43" s="3">
        <v>74</v>
      </c>
      <c r="Q43" s="3">
        <v>325</v>
      </c>
      <c r="R43" s="3">
        <v>251</v>
      </c>
      <c r="S43" s="3">
        <v>222</v>
      </c>
      <c r="T43" s="3">
        <v>44</v>
      </c>
      <c r="U43" s="3">
        <v>121</v>
      </c>
      <c r="V43" s="3">
        <v>32</v>
      </c>
      <c r="W43" s="3">
        <v>140</v>
      </c>
      <c r="X43" s="3">
        <v>0</v>
      </c>
      <c r="Y43" s="3">
        <v>717</v>
      </c>
      <c r="Z43" s="3">
        <v>0</v>
      </c>
      <c r="AA43" s="3">
        <v>0</v>
      </c>
      <c r="AB43" s="3">
        <v>0</v>
      </c>
      <c r="AC43" s="3">
        <v>24</v>
      </c>
      <c r="AD43" s="3">
        <v>317</v>
      </c>
      <c r="AE43" s="3">
        <v>4702500</v>
      </c>
      <c r="AF43" s="3">
        <v>49374.704000000005</v>
      </c>
      <c r="AG43" s="3">
        <v>20302.900999999998</v>
      </c>
      <c r="AH43" s="3">
        <v>29071.803000000007</v>
      </c>
      <c r="AI43" s="3">
        <v>14.727357142857148</v>
      </c>
      <c r="AJ43" s="3">
        <v>2382.2188449848022</v>
      </c>
      <c r="AK43" s="3">
        <v>161.7546734201521</v>
      </c>
    </row>
    <row r="44" spans="1:37">
      <c r="A44" s="3" t="s">
        <v>2015</v>
      </c>
      <c r="B44" s="3" t="s">
        <v>2014</v>
      </c>
      <c r="C44" s="3" t="s">
        <v>383</v>
      </c>
      <c r="D44" s="3" t="s">
        <v>58</v>
      </c>
      <c r="E44" s="3" t="s">
        <v>47</v>
      </c>
      <c r="F44" s="3">
        <v>72</v>
      </c>
      <c r="G44" s="3">
        <v>1399</v>
      </c>
      <c r="H44" s="3">
        <v>221</v>
      </c>
      <c r="I44" s="3">
        <v>529</v>
      </c>
      <c r="J44" s="3">
        <v>308</v>
      </c>
      <c r="K44" s="3">
        <v>136</v>
      </c>
      <c r="L44" s="3">
        <v>349</v>
      </c>
      <c r="M44" s="3">
        <v>44</v>
      </c>
      <c r="N44" s="3">
        <v>62</v>
      </c>
      <c r="O44" s="3">
        <v>18</v>
      </c>
      <c r="P44" s="3">
        <v>60</v>
      </c>
      <c r="Q44" s="3">
        <v>266</v>
      </c>
      <c r="R44" s="3">
        <v>206</v>
      </c>
      <c r="S44" s="3">
        <v>57</v>
      </c>
      <c r="T44" s="3">
        <v>29</v>
      </c>
      <c r="U44" s="3">
        <v>54</v>
      </c>
      <c r="V44" s="3">
        <v>23</v>
      </c>
      <c r="W44" s="3">
        <v>143</v>
      </c>
      <c r="X44" s="3">
        <v>0</v>
      </c>
      <c r="Y44" s="3">
        <v>622</v>
      </c>
      <c r="Z44" s="3">
        <v>2</v>
      </c>
      <c r="AA44" s="3">
        <v>0</v>
      </c>
      <c r="AB44" s="3">
        <v>0</v>
      </c>
      <c r="AC44" s="3">
        <v>7</v>
      </c>
      <c r="AD44" s="3">
        <v>-95</v>
      </c>
      <c r="AE44" s="3">
        <v>3229050</v>
      </c>
      <c r="AF44" s="3">
        <v>37908.255999999994</v>
      </c>
      <c r="AG44" s="3">
        <v>17798.477999999999</v>
      </c>
      <c r="AH44" s="3">
        <v>20109.777999999995</v>
      </c>
      <c r="AI44" s="3">
        <v>14.374394567548245</v>
      </c>
      <c r="AJ44" s="3">
        <v>2308.1129378127234</v>
      </c>
      <c r="AK44" s="3">
        <v>160.57114106381488</v>
      </c>
    </row>
    <row r="45" spans="1:37">
      <c r="A45" s="3" t="s">
        <v>2071</v>
      </c>
      <c r="B45" s="3" t="s">
        <v>2070</v>
      </c>
      <c r="C45" s="3" t="s">
        <v>1160</v>
      </c>
      <c r="D45" s="3" t="s">
        <v>138</v>
      </c>
      <c r="E45" s="3" t="s">
        <v>61</v>
      </c>
      <c r="F45" s="3">
        <v>80</v>
      </c>
      <c r="G45" s="3">
        <v>2468</v>
      </c>
      <c r="H45" s="3">
        <v>403</v>
      </c>
      <c r="I45" s="3">
        <v>882</v>
      </c>
      <c r="J45" s="3">
        <v>479</v>
      </c>
      <c r="K45" s="3">
        <v>128</v>
      </c>
      <c r="L45" s="3">
        <v>307</v>
      </c>
      <c r="M45" s="3">
        <v>119</v>
      </c>
      <c r="N45" s="3">
        <v>152</v>
      </c>
      <c r="O45" s="3">
        <v>33</v>
      </c>
      <c r="P45" s="3">
        <v>131</v>
      </c>
      <c r="Q45" s="3">
        <v>660</v>
      </c>
      <c r="R45" s="3">
        <v>529</v>
      </c>
      <c r="S45" s="3">
        <v>240</v>
      </c>
      <c r="T45" s="3">
        <v>44</v>
      </c>
      <c r="U45" s="3">
        <v>173</v>
      </c>
      <c r="V45" s="3">
        <v>94</v>
      </c>
      <c r="W45" s="3">
        <v>237</v>
      </c>
      <c r="X45" s="3">
        <v>3</v>
      </c>
      <c r="Y45" s="3">
        <v>1053</v>
      </c>
      <c r="Z45" s="3">
        <v>11</v>
      </c>
      <c r="AA45" s="3">
        <v>0</v>
      </c>
      <c r="AB45" s="3">
        <v>0</v>
      </c>
      <c r="AC45" s="3">
        <v>78</v>
      </c>
      <c r="AD45" s="3">
        <v>-482</v>
      </c>
      <c r="AE45" s="3">
        <v>6500000</v>
      </c>
      <c r="AF45" s="3">
        <v>74112.881999999998</v>
      </c>
      <c r="AG45" s="3">
        <v>32829.432000000001</v>
      </c>
      <c r="AH45" s="3">
        <v>41283.449999999997</v>
      </c>
      <c r="AI45" s="3">
        <v>16.727491896272284</v>
      </c>
      <c r="AJ45" s="3">
        <v>2633.7115072933548</v>
      </c>
      <c r="AK45" s="3">
        <v>157.44808149512698</v>
      </c>
    </row>
    <row r="46" spans="1:37">
      <c r="A46" s="3" t="s">
        <v>1688</v>
      </c>
      <c r="B46" s="3" t="s">
        <v>1563</v>
      </c>
      <c r="C46" s="3" t="s">
        <v>206</v>
      </c>
      <c r="D46" s="3" t="s">
        <v>67</v>
      </c>
      <c r="E46" s="3" t="s">
        <v>56</v>
      </c>
      <c r="F46" s="3">
        <v>69</v>
      </c>
      <c r="G46" s="3">
        <v>1652</v>
      </c>
      <c r="H46" s="3">
        <v>218</v>
      </c>
      <c r="I46" s="3">
        <v>505</v>
      </c>
      <c r="J46" s="3">
        <v>287</v>
      </c>
      <c r="K46" s="3">
        <v>132</v>
      </c>
      <c r="L46" s="3">
        <v>318</v>
      </c>
      <c r="M46" s="3">
        <v>50</v>
      </c>
      <c r="N46" s="3">
        <v>63</v>
      </c>
      <c r="O46" s="3">
        <v>13</v>
      </c>
      <c r="P46" s="3">
        <v>25</v>
      </c>
      <c r="Q46" s="3">
        <v>229</v>
      </c>
      <c r="R46" s="3">
        <v>204</v>
      </c>
      <c r="S46" s="3">
        <v>104</v>
      </c>
      <c r="T46" s="3">
        <v>65</v>
      </c>
      <c r="U46" s="3">
        <v>76</v>
      </c>
      <c r="V46" s="3">
        <v>62</v>
      </c>
      <c r="W46" s="3">
        <v>107</v>
      </c>
      <c r="X46" s="3">
        <v>0</v>
      </c>
      <c r="Y46" s="3">
        <v>618</v>
      </c>
      <c r="Z46" s="3">
        <v>0</v>
      </c>
      <c r="AA46" s="3">
        <v>0</v>
      </c>
      <c r="AB46" s="3">
        <v>0</v>
      </c>
      <c r="AC46" s="3">
        <v>59</v>
      </c>
      <c r="AD46" s="3">
        <v>330</v>
      </c>
      <c r="AE46" s="3">
        <v>3762500</v>
      </c>
      <c r="AF46" s="3">
        <v>41422.025000000009</v>
      </c>
      <c r="AG46" s="3">
        <v>17442.502999999997</v>
      </c>
      <c r="AH46" s="3">
        <v>23979.522000000012</v>
      </c>
      <c r="AI46" s="3">
        <v>14.515449152542381</v>
      </c>
      <c r="AJ46" s="3">
        <v>2277.5423728813557</v>
      </c>
      <c r="AK46" s="3">
        <v>156.90471227908537</v>
      </c>
    </row>
    <row r="47" spans="1:37">
      <c r="A47" s="3" t="s">
        <v>1782</v>
      </c>
      <c r="B47" s="3" t="s">
        <v>1638</v>
      </c>
      <c r="C47" s="3" t="s">
        <v>2080</v>
      </c>
      <c r="D47" s="3" t="s">
        <v>55</v>
      </c>
      <c r="E47" s="3" t="s">
        <v>47</v>
      </c>
      <c r="F47" s="3">
        <v>81</v>
      </c>
      <c r="G47" s="3">
        <v>1357</v>
      </c>
      <c r="H47" s="3">
        <v>134</v>
      </c>
      <c r="I47" s="3">
        <v>241</v>
      </c>
      <c r="J47" s="3">
        <v>107</v>
      </c>
      <c r="K47" s="3">
        <v>4</v>
      </c>
      <c r="L47" s="3">
        <v>17</v>
      </c>
      <c r="M47" s="3">
        <v>66</v>
      </c>
      <c r="N47" s="3">
        <v>93</v>
      </c>
      <c r="O47" s="3">
        <v>27</v>
      </c>
      <c r="P47" s="3">
        <v>116</v>
      </c>
      <c r="Q47" s="3">
        <v>293</v>
      </c>
      <c r="R47" s="3">
        <v>177</v>
      </c>
      <c r="S47" s="3">
        <v>104</v>
      </c>
      <c r="T47" s="3">
        <v>30</v>
      </c>
      <c r="U47" s="3">
        <v>71</v>
      </c>
      <c r="V47" s="3">
        <v>28</v>
      </c>
      <c r="W47" s="3">
        <v>187</v>
      </c>
      <c r="X47" s="3">
        <v>0</v>
      </c>
      <c r="Y47" s="3">
        <v>338</v>
      </c>
      <c r="Z47" s="3">
        <v>2</v>
      </c>
      <c r="AA47" s="3">
        <v>0</v>
      </c>
      <c r="AB47" s="3">
        <v>0</v>
      </c>
      <c r="AC47" s="3">
        <v>0</v>
      </c>
      <c r="AD47" s="3">
        <v>333</v>
      </c>
      <c r="AE47" s="3">
        <v>2585668</v>
      </c>
      <c r="AF47" s="3">
        <v>28280.554999999997</v>
      </c>
      <c r="AG47" s="3">
        <v>11774.011999999999</v>
      </c>
      <c r="AH47" s="3">
        <v>16506.542999999998</v>
      </c>
      <c r="AI47" s="3">
        <v>12.16399631540162</v>
      </c>
      <c r="AJ47" s="3">
        <v>1905.4296241709653</v>
      </c>
      <c r="AK47" s="3">
        <v>156.64503463868843</v>
      </c>
    </row>
    <row r="48" spans="1:37">
      <c r="A48" s="3" t="s">
        <v>1964</v>
      </c>
      <c r="B48" s="3" t="s">
        <v>1963</v>
      </c>
      <c r="C48" s="3" t="s">
        <v>1156</v>
      </c>
      <c r="D48" s="3" t="s">
        <v>96</v>
      </c>
      <c r="E48" s="3" t="s">
        <v>86</v>
      </c>
      <c r="F48" s="3">
        <v>82</v>
      </c>
      <c r="G48" s="3">
        <v>3023</v>
      </c>
      <c r="H48" s="3">
        <v>577</v>
      </c>
      <c r="I48" s="3">
        <v>1279</v>
      </c>
      <c r="J48" s="3">
        <v>702</v>
      </c>
      <c r="K48" s="3">
        <v>69</v>
      </c>
      <c r="L48" s="3">
        <v>209</v>
      </c>
      <c r="M48" s="3">
        <v>339</v>
      </c>
      <c r="N48" s="3">
        <v>430</v>
      </c>
      <c r="O48" s="3">
        <v>91</v>
      </c>
      <c r="P48" s="3">
        <v>38</v>
      </c>
      <c r="Q48" s="3">
        <v>295</v>
      </c>
      <c r="R48" s="3">
        <v>257</v>
      </c>
      <c r="S48" s="3">
        <v>470</v>
      </c>
      <c r="T48" s="3">
        <v>141</v>
      </c>
      <c r="U48" s="3">
        <v>263</v>
      </c>
      <c r="V48" s="3">
        <v>23</v>
      </c>
      <c r="W48" s="3">
        <v>197</v>
      </c>
      <c r="X48" s="3">
        <v>0</v>
      </c>
      <c r="Y48" s="3">
        <v>1562</v>
      </c>
      <c r="Z48" s="3">
        <v>6</v>
      </c>
      <c r="AA48" s="3">
        <v>0</v>
      </c>
      <c r="AB48" s="3">
        <v>0</v>
      </c>
      <c r="AC48" s="3">
        <v>82</v>
      </c>
      <c r="AD48" s="3">
        <v>49</v>
      </c>
      <c r="AE48" s="3">
        <v>8000000</v>
      </c>
      <c r="AF48" s="3">
        <v>99089.713999999993</v>
      </c>
      <c r="AG48" s="3">
        <v>46897.85</v>
      </c>
      <c r="AH48" s="3">
        <v>52191.863999999994</v>
      </c>
      <c r="AI48" s="3">
        <v>17.264923585841878</v>
      </c>
      <c r="AJ48" s="3">
        <v>2646.3777704267286</v>
      </c>
      <c r="AK48" s="3">
        <v>153.28059561160723</v>
      </c>
    </row>
    <row r="49" spans="1:37">
      <c r="A49" s="3" t="s">
        <v>2048</v>
      </c>
      <c r="B49" s="3" t="s">
        <v>2047</v>
      </c>
      <c r="C49" s="3" t="s">
        <v>100</v>
      </c>
      <c r="D49" s="3" t="s">
        <v>69</v>
      </c>
      <c r="E49" s="3" t="s">
        <v>86</v>
      </c>
      <c r="F49" s="3">
        <v>72</v>
      </c>
      <c r="G49" s="3">
        <v>1686</v>
      </c>
      <c r="H49" s="3">
        <v>248</v>
      </c>
      <c r="I49" s="3">
        <v>617</v>
      </c>
      <c r="J49" s="3">
        <v>369</v>
      </c>
      <c r="K49" s="3">
        <v>76</v>
      </c>
      <c r="L49" s="3">
        <v>213</v>
      </c>
      <c r="M49" s="3">
        <v>94</v>
      </c>
      <c r="N49" s="3">
        <v>118</v>
      </c>
      <c r="O49" s="3">
        <v>24</v>
      </c>
      <c r="P49" s="3">
        <v>22</v>
      </c>
      <c r="Q49" s="3">
        <v>145</v>
      </c>
      <c r="R49" s="3">
        <v>123</v>
      </c>
      <c r="S49" s="3">
        <v>194</v>
      </c>
      <c r="T49" s="3">
        <v>60</v>
      </c>
      <c r="U49" s="3">
        <v>82</v>
      </c>
      <c r="V49" s="3">
        <v>9</v>
      </c>
      <c r="W49" s="3">
        <v>161</v>
      </c>
      <c r="X49" s="3">
        <v>1</v>
      </c>
      <c r="Y49" s="3">
        <v>666</v>
      </c>
      <c r="Z49" s="3">
        <v>4</v>
      </c>
      <c r="AA49" s="3">
        <v>0</v>
      </c>
      <c r="AB49" s="3">
        <v>0</v>
      </c>
      <c r="AC49" s="3">
        <v>19</v>
      </c>
      <c r="AD49" s="3">
        <v>-97</v>
      </c>
      <c r="AE49" s="3">
        <v>3135000</v>
      </c>
      <c r="AF49" s="3">
        <v>42627.651000000005</v>
      </c>
      <c r="AG49" s="3">
        <v>22127.861999999997</v>
      </c>
      <c r="AH49" s="3">
        <v>20499.789000000008</v>
      </c>
      <c r="AI49" s="3">
        <v>12.158830960854099</v>
      </c>
      <c r="AJ49" s="3">
        <v>1859.4306049822064</v>
      </c>
      <c r="AK49" s="3">
        <v>152.9284033118584</v>
      </c>
    </row>
    <row r="50" spans="1:37">
      <c r="A50" s="3" t="s">
        <v>1595</v>
      </c>
      <c r="B50" s="3" t="s">
        <v>1594</v>
      </c>
      <c r="C50" s="3" t="s">
        <v>290</v>
      </c>
      <c r="D50" s="3" t="s">
        <v>73</v>
      </c>
      <c r="E50" s="3" t="s">
        <v>56</v>
      </c>
      <c r="F50" s="3">
        <v>82</v>
      </c>
      <c r="G50" s="3">
        <v>2783</v>
      </c>
      <c r="H50" s="3">
        <v>445</v>
      </c>
      <c r="I50" s="3">
        <v>1010</v>
      </c>
      <c r="J50" s="3">
        <v>565</v>
      </c>
      <c r="K50" s="3">
        <v>201</v>
      </c>
      <c r="L50" s="3">
        <v>511</v>
      </c>
      <c r="M50" s="3">
        <v>252</v>
      </c>
      <c r="N50" s="3">
        <v>301</v>
      </c>
      <c r="O50" s="3">
        <v>49</v>
      </c>
      <c r="P50" s="3">
        <v>51</v>
      </c>
      <c r="Q50" s="3">
        <v>289</v>
      </c>
      <c r="R50" s="3">
        <v>238</v>
      </c>
      <c r="S50" s="3">
        <v>199</v>
      </c>
      <c r="T50" s="3">
        <v>76</v>
      </c>
      <c r="U50" s="3">
        <v>109</v>
      </c>
      <c r="V50" s="3">
        <v>14</v>
      </c>
      <c r="W50" s="3">
        <v>176</v>
      </c>
      <c r="X50" s="3">
        <v>0</v>
      </c>
      <c r="Y50" s="3">
        <v>1343</v>
      </c>
      <c r="Z50" s="3">
        <v>7</v>
      </c>
      <c r="AA50" s="3">
        <v>0</v>
      </c>
      <c r="AB50" s="3">
        <v>0</v>
      </c>
      <c r="AC50" s="3">
        <v>82</v>
      </c>
      <c r="AD50" s="3">
        <v>303</v>
      </c>
      <c r="AE50" s="3">
        <v>6875480</v>
      </c>
      <c r="AF50" s="3">
        <v>77482.558000000005</v>
      </c>
      <c r="AG50" s="3">
        <v>32024.205999999998</v>
      </c>
      <c r="AH50" s="3">
        <v>45458.352000000006</v>
      </c>
      <c r="AI50" s="3">
        <v>16.334298239310101</v>
      </c>
      <c r="AJ50" s="3">
        <v>2470.5282069708946</v>
      </c>
      <c r="AK50" s="3">
        <v>151.24789389637351</v>
      </c>
    </row>
    <row r="51" spans="1:37">
      <c r="A51" s="3" t="s">
        <v>1532</v>
      </c>
      <c r="B51" s="3" t="s">
        <v>1531</v>
      </c>
      <c r="C51" s="3" t="s">
        <v>60</v>
      </c>
      <c r="D51" s="3" t="s">
        <v>55</v>
      </c>
      <c r="E51" s="3" t="s">
        <v>61</v>
      </c>
      <c r="F51" s="3">
        <v>81</v>
      </c>
      <c r="G51" s="3">
        <v>1200</v>
      </c>
      <c r="H51" s="3">
        <v>93</v>
      </c>
      <c r="I51" s="3">
        <v>185</v>
      </c>
      <c r="J51" s="3">
        <v>92</v>
      </c>
      <c r="K51" s="3">
        <v>0</v>
      </c>
      <c r="L51" s="3">
        <v>0</v>
      </c>
      <c r="M51" s="3">
        <v>79</v>
      </c>
      <c r="N51" s="3">
        <v>136</v>
      </c>
      <c r="O51" s="3">
        <v>57</v>
      </c>
      <c r="P51" s="3">
        <v>142</v>
      </c>
      <c r="Q51" s="3">
        <v>332</v>
      </c>
      <c r="R51" s="3">
        <v>190</v>
      </c>
      <c r="S51" s="3">
        <v>44</v>
      </c>
      <c r="T51" s="3">
        <v>40</v>
      </c>
      <c r="U51" s="3">
        <v>71</v>
      </c>
      <c r="V51" s="3">
        <v>57</v>
      </c>
      <c r="W51" s="3">
        <v>203</v>
      </c>
      <c r="X51" s="3">
        <v>3</v>
      </c>
      <c r="Y51" s="3">
        <v>265</v>
      </c>
      <c r="Z51" s="3">
        <v>1</v>
      </c>
      <c r="AA51" s="3">
        <v>0</v>
      </c>
      <c r="AB51" s="3">
        <v>0</v>
      </c>
      <c r="AC51" s="3">
        <v>20</v>
      </c>
      <c r="AD51" s="3">
        <v>57</v>
      </c>
      <c r="AE51" s="3">
        <v>2090880</v>
      </c>
      <c r="AF51" s="3">
        <v>25965.192999999999</v>
      </c>
      <c r="AG51" s="3">
        <v>12063.675999999999</v>
      </c>
      <c r="AH51" s="3">
        <v>13901.517</v>
      </c>
      <c r="AI51" s="3">
        <v>11.584597500000001</v>
      </c>
      <c r="AJ51" s="3">
        <v>1742.4</v>
      </c>
      <c r="AK51" s="3">
        <v>150.40660670342669</v>
      </c>
    </row>
    <row r="52" spans="1:37">
      <c r="A52" s="3" t="s">
        <v>1619</v>
      </c>
      <c r="B52" s="3" t="s">
        <v>1618</v>
      </c>
      <c r="C52" s="3" t="s">
        <v>353</v>
      </c>
      <c r="D52" s="3" t="s">
        <v>71</v>
      </c>
      <c r="E52" s="3" t="s">
        <v>56</v>
      </c>
      <c r="F52" s="3">
        <v>69</v>
      </c>
      <c r="G52" s="3">
        <v>1340</v>
      </c>
      <c r="H52" s="3">
        <v>192</v>
      </c>
      <c r="I52" s="3">
        <v>474</v>
      </c>
      <c r="J52" s="3">
        <v>282</v>
      </c>
      <c r="K52" s="3">
        <v>36</v>
      </c>
      <c r="L52" s="3">
        <v>99</v>
      </c>
      <c r="M52" s="3">
        <v>110</v>
      </c>
      <c r="N52" s="3">
        <v>173</v>
      </c>
      <c r="O52" s="3">
        <v>63</v>
      </c>
      <c r="P52" s="3">
        <v>26</v>
      </c>
      <c r="Q52" s="3">
        <v>129</v>
      </c>
      <c r="R52" s="3">
        <v>103</v>
      </c>
      <c r="S52" s="3">
        <v>160</v>
      </c>
      <c r="T52" s="3">
        <v>45</v>
      </c>
      <c r="U52" s="3">
        <v>77</v>
      </c>
      <c r="V52" s="3">
        <v>9</v>
      </c>
      <c r="W52" s="3">
        <v>134</v>
      </c>
      <c r="X52" s="3">
        <v>0</v>
      </c>
      <c r="Y52" s="3">
        <v>530</v>
      </c>
      <c r="Z52" s="3">
        <v>3</v>
      </c>
      <c r="AA52" s="3">
        <v>0</v>
      </c>
      <c r="AB52" s="3">
        <v>0</v>
      </c>
      <c r="AC52" s="3">
        <v>4</v>
      </c>
      <c r="AD52" s="3">
        <v>-14</v>
      </c>
      <c r="AE52" s="3">
        <v>2339040</v>
      </c>
      <c r="AF52" s="3">
        <v>34371.078000000001</v>
      </c>
      <c r="AG52" s="3">
        <v>18768.698</v>
      </c>
      <c r="AH52" s="3">
        <v>15602.380000000001</v>
      </c>
      <c r="AI52" s="3">
        <v>11.643567164179105</v>
      </c>
      <c r="AJ52" s="3">
        <v>1745.5522388059701</v>
      </c>
      <c r="AK52" s="3">
        <v>149.91558980104315</v>
      </c>
    </row>
    <row r="53" spans="1:37">
      <c r="A53" s="3" t="s">
        <v>1592</v>
      </c>
      <c r="B53" s="3" t="s">
        <v>1591</v>
      </c>
      <c r="C53" s="3" t="s">
        <v>185</v>
      </c>
      <c r="D53" s="3" t="s">
        <v>124</v>
      </c>
      <c r="E53" s="3" t="s">
        <v>47</v>
      </c>
      <c r="F53" s="3">
        <v>73</v>
      </c>
      <c r="G53" s="3">
        <v>2202</v>
      </c>
      <c r="H53" s="3">
        <v>390</v>
      </c>
      <c r="I53" s="3">
        <v>747</v>
      </c>
      <c r="J53" s="3">
        <v>357</v>
      </c>
      <c r="K53" s="3">
        <v>0</v>
      </c>
      <c r="L53" s="3">
        <v>1</v>
      </c>
      <c r="M53" s="3">
        <v>190</v>
      </c>
      <c r="N53" s="3">
        <v>284</v>
      </c>
      <c r="O53" s="3">
        <v>94</v>
      </c>
      <c r="P53" s="3">
        <v>199</v>
      </c>
      <c r="Q53" s="3">
        <v>637</v>
      </c>
      <c r="R53" s="3">
        <v>438</v>
      </c>
      <c r="S53" s="3">
        <v>91</v>
      </c>
      <c r="T53" s="3">
        <v>75</v>
      </c>
      <c r="U53" s="3">
        <v>129</v>
      </c>
      <c r="V53" s="3">
        <v>108</v>
      </c>
      <c r="W53" s="3">
        <v>235</v>
      </c>
      <c r="X53" s="3">
        <v>1</v>
      </c>
      <c r="Y53" s="3">
        <v>970</v>
      </c>
      <c r="Z53" s="3">
        <v>0</v>
      </c>
      <c r="AA53" s="3">
        <v>0</v>
      </c>
      <c r="AB53" s="3">
        <v>0</v>
      </c>
      <c r="AC53" s="3">
        <v>73</v>
      </c>
      <c r="AD53" s="3">
        <v>-339</v>
      </c>
      <c r="AE53" s="3">
        <v>6008196</v>
      </c>
      <c r="AF53" s="3">
        <v>68076.327999999994</v>
      </c>
      <c r="AG53" s="3">
        <v>26867.986999999997</v>
      </c>
      <c r="AH53" s="3">
        <v>41208.341</v>
      </c>
      <c r="AI53" s="3">
        <v>18.714051316984559</v>
      </c>
      <c r="AJ53" s="3">
        <v>2728.5177111716621</v>
      </c>
      <c r="AK53" s="3">
        <v>145.80048247999113</v>
      </c>
    </row>
    <row r="54" spans="1:37">
      <c r="A54" s="3" t="s">
        <v>1794</v>
      </c>
      <c r="B54" s="3" t="s">
        <v>1793</v>
      </c>
      <c r="C54" s="3" t="s">
        <v>186</v>
      </c>
      <c r="D54" s="3" t="s">
        <v>92</v>
      </c>
      <c r="E54" s="3" t="s">
        <v>86</v>
      </c>
      <c r="F54" s="3">
        <v>65</v>
      </c>
      <c r="G54" s="3">
        <v>2020</v>
      </c>
      <c r="H54" s="3">
        <v>240</v>
      </c>
      <c r="I54" s="3">
        <v>608</v>
      </c>
      <c r="J54" s="3">
        <v>368</v>
      </c>
      <c r="K54" s="3">
        <v>62</v>
      </c>
      <c r="L54" s="3">
        <v>195</v>
      </c>
      <c r="M54" s="3">
        <v>88</v>
      </c>
      <c r="N54" s="3">
        <v>122</v>
      </c>
      <c r="O54" s="3">
        <v>34</v>
      </c>
      <c r="P54" s="3">
        <v>54</v>
      </c>
      <c r="Q54" s="3">
        <v>197</v>
      </c>
      <c r="R54" s="3">
        <v>143</v>
      </c>
      <c r="S54" s="3">
        <v>368</v>
      </c>
      <c r="T54" s="3">
        <v>77</v>
      </c>
      <c r="U54" s="3">
        <v>129</v>
      </c>
      <c r="V54" s="3">
        <v>27</v>
      </c>
      <c r="W54" s="3">
        <v>157</v>
      </c>
      <c r="X54" s="3">
        <v>1</v>
      </c>
      <c r="Y54" s="3">
        <v>630</v>
      </c>
      <c r="Z54" s="3">
        <v>1</v>
      </c>
      <c r="AA54" s="3">
        <v>0</v>
      </c>
      <c r="AB54" s="3">
        <v>0</v>
      </c>
      <c r="AC54" s="3">
        <v>65</v>
      </c>
      <c r="AD54" s="3">
        <v>24</v>
      </c>
      <c r="AE54" s="3">
        <v>3637073</v>
      </c>
      <c r="AF54" s="3">
        <v>50138.39</v>
      </c>
      <c r="AG54" s="3">
        <v>24754.044999999998</v>
      </c>
      <c r="AH54" s="3">
        <v>25384.345000000001</v>
      </c>
      <c r="AI54" s="3">
        <v>12.566507425742575</v>
      </c>
      <c r="AJ54" s="3">
        <v>1800.5311881188118</v>
      </c>
      <c r="AK54" s="3">
        <v>143.28015948412298</v>
      </c>
    </row>
    <row r="55" spans="1:37">
      <c r="A55" s="3" t="s">
        <v>1815</v>
      </c>
      <c r="B55" s="3" t="s">
        <v>1814</v>
      </c>
      <c r="C55" s="3" t="s">
        <v>125</v>
      </c>
      <c r="D55" s="3" t="s">
        <v>65</v>
      </c>
      <c r="E55" s="3" t="s">
        <v>59</v>
      </c>
      <c r="F55" s="3">
        <v>81</v>
      </c>
      <c r="G55" s="3">
        <v>2611</v>
      </c>
      <c r="H55" s="3">
        <v>387</v>
      </c>
      <c r="I55" s="3">
        <v>807</v>
      </c>
      <c r="J55" s="3">
        <v>420</v>
      </c>
      <c r="K55" s="3">
        <v>59</v>
      </c>
      <c r="L55" s="3">
        <v>211</v>
      </c>
      <c r="M55" s="3">
        <v>163</v>
      </c>
      <c r="N55" s="3">
        <v>227</v>
      </c>
      <c r="O55" s="3">
        <v>64</v>
      </c>
      <c r="P55" s="3">
        <v>63</v>
      </c>
      <c r="Q55" s="3">
        <v>207</v>
      </c>
      <c r="R55" s="3">
        <v>144</v>
      </c>
      <c r="S55" s="3">
        <v>134</v>
      </c>
      <c r="T55" s="3">
        <v>150</v>
      </c>
      <c r="U55" s="3">
        <v>105</v>
      </c>
      <c r="V55" s="3">
        <v>30</v>
      </c>
      <c r="W55" s="3">
        <v>210</v>
      </c>
      <c r="X55" s="3">
        <v>1</v>
      </c>
      <c r="Y55" s="3">
        <v>996</v>
      </c>
      <c r="Z55" s="3">
        <v>2</v>
      </c>
      <c r="AA55" s="3">
        <v>0</v>
      </c>
      <c r="AB55" s="3">
        <v>0</v>
      </c>
      <c r="AC55" s="3">
        <v>81</v>
      </c>
      <c r="AD55" s="3">
        <v>331</v>
      </c>
      <c r="AE55" s="3">
        <v>5000000</v>
      </c>
      <c r="AF55" s="3">
        <v>62430.313999999998</v>
      </c>
      <c r="AG55" s="3">
        <v>27011.348999999995</v>
      </c>
      <c r="AH55" s="3">
        <v>35418.965000000004</v>
      </c>
      <c r="AI55" s="3">
        <v>13.5652872462658</v>
      </c>
      <c r="AJ55" s="3">
        <v>1914.9751053236307</v>
      </c>
      <c r="AK55" s="3">
        <v>141.16730966023425</v>
      </c>
    </row>
    <row r="56" spans="1:37">
      <c r="A56" s="3" t="s">
        <v>2042</v>
      </c>
      <c r="B56" s="3" t="s">
        <v>2041</v>
      </c>
      <c r="C56" s="3" t="s">
        <v>367</v>
      </c>
      <c r="D56" s="3" t="s">
        <v>81</v>
      </c>
      <c r="E56" s="3" t="s">
        <v>86</v>
      </c>
      <c r="F56" s="3">
        <v>83</v>
      </c>
      <c r="G56" s="3">
        <v>2215</v>
      </c>
      <c r="H56" s="3">
        <v>330</v>
      </c>
      <c r="I56" s="3">
        <v>769</v>
      </c>
      <c r="J56" s="3">
        <v>439</v>
      </c>
      <c r="K56" s="3">
        <v>35</v>
      </c>
      <c r="L56" s="3">
        <v>124</v>
      </c>
      <c r="M56" s="3">
        <v>326</v>
      </c>
      <c r="N56" s="3">
        <v>404</v>
      </c>
      <c r="O56" s="3">
        <v>78</v>
      </c>
      <c r="P56" s="3">
        <v>38</v>
      </c>
      <c r="Q56" s="3">
        <v>203</v>
      </c>
      <c r="R56" s="3">
        <v>165</v>
      </c>
      <c r="S56" s="3">
        <v>340</v>
      </c>
      <c r="T56" s="3">
        <v>49</v>
      </c>
      <c r="U56" s="3">
        <v>148</v>
      </c>
      <c r="V56" s="3">
        <v>9</v>
      </c>
      <c r="W56" s="3">
        <v>90</v>
      </c>
      <c r="X56" s="3">
        <v>0</v>
      </c>
      <c r="Y56" s="3">
        <v>1021</v>
      </c>
      <c r="Z56" s="3">
        <v>2</v>
      </c>
      <c r="AA56" s="3">
        <v>0</v>
      </c>
      <c r="AB56" s="3">
        <v>0</v>
      </c>
      <c r="AC56" s="3">
        <v>19</v>
      </c>
      <c r="AD56" s="3">
        <v>-171</v>
      </c>
      <c r="AE56" s="3">
        <v>5000000</v>
      </c>
      <c r="AF56" s="3">
        <v>64132.983</v>
      </c>
      <c r="AG56" s="3">
        <v>28293.923999999999</v>
      </c>
      <c r="AH56" s="3">
        <v>35839.059000000001</v>
      </c>
      <c r="AI56" s="3">
        <v>16.180162076749436</v>
      </c>
      <c r="AJ56" s="3">
        <v>2257.3363431151242</v>
      </c>
      <c r="AK56" s="3">
        <v>139.51259155548698</v>
      </c>
    </row>
    <row r="57" spans="1:37">
      <c r="A57" s="3" t="s">
        <v>2017</v>
      </c>
      <c r="B57" s="3" t="s">
        <v>2016</v>
      </c>
      <c r="C57" s="3" t="s">
        <v>309</v>
      </c>
      <c r="D57" s="3" t="s">
        <v>88</v>
      </c>
      <c r="E57" s="3" t="s">
        <v>61</v>
      </c>
      <c r="F57" s="3">
        <v>82</v>
      </c>
      <c r="G57" s="3">
        <v>1774</v>
      </c>
      <c r="H57" s="3">
        <v>285</v>
      </c>
      <c r="I57" s="3">
        <v>545</v>
      </c>
      <c r="J57" s="3">
        <v>260</v>
      </c>
      <c r="K57" s="3">
        <v>4</v>
      </c>
      <c r="L57" s="3">
        <v>24</v>
      </c>
      <c r="M57" s="3">
        <v>196</v>
      </c>
      <c r="N57" s="3">
        <v>260</v>
      </c>
      <c r="O57" s="3">
        <v>64</v>
      </c>
      <c r="P57" s="3">
        <v>171</v>
      </c>
      <c r="Q57" s="3">
        <v>528</v>
      </c>
      <c r="R57" s="3">
        <v>357</v>
      </c>
      <c r="S57" s="3">
        <v>62</v>
      </c>
      <c r="T57" s="3">
        <v>27</v>
      </c>
      <c r="U57" s="3">
        <v>122</v>
      </c>
      <c r="V57" s="3">
        <v>100</v>
      </c>
      <c r="W57" s="3">
        <v>213</v>
      </c>
      <c r="X57" s="3">
        <v>3</v>
      </c>
      <c r="Y57" s="3">
        <v>770</v>
      </c>
      <c r="Z57" s="3">
        <v>5</v>
      </c>
      <c r="AA57" s="3">
        <v>0</v>
      </c>
      <c r="AB57" s="3">
        <v>0</v>
      </c>
      <c r="AC57" s="3">
        <v>30</v>
      </c>
      <c r="AD57" s="3">
        <v>23</v>
      </c>
      <c r="AE57" s="3">
        <v>4400000</v>
      </c>
      <c r="AF57" s="3">
        <v>53349.079999999994</v>
      </c>
      <c r="AG57" s="3">
        <v>21708.720000000001</v>
      </c>
      <c r="AH57" s="3">
        <v>31640.359999999993</v>
      </c>
      <c r="AI57" s="3">
        <v>17.835603156708</v>
      </c>
      <c r="AJ57" s="3">
        <v>2480.2705749718152</v>
      </c>
      <c r="AK57" s="3">
        <v>139.06289308971205</v>
      </c>
    </row>
    <row r="58" spans="1:37">
      <c r="A58" s="3" t="s">
        <v>1613</v>
      </c>
      <c r="B58" s="3" t="s">
        <v>1612</v>
      </c>
      <c r="C58" s="3" t="s">
        <v>72</v>
      </c>
      <c r="D58" s="3" t="s">
        <v>71</v>
      </c>
      <c r="E58" s="3" t="s">
        <v>59</v>
      </c>
      <c r="F58" s="3">
        <v>80</v>
      </c>
      <c r="G58" s="3">
        <v>2044</v>
      </c>
      <c r="H58" s="3">
        <v>234</v>
      </c>
      <c r="I58" s="3">
        <v>494</v>
      </c>
      <c r="J58" s="3">
        <v>260</v>
      </c>
      <c r="K58" s="3">
        <v>13</v>
      </c>
      <c r="L58" s="3">
        <v>48</v>
      </c>
      <c r="M58" s="3">
        <v>91</v>
      </c>
      <c r="N58" s="3">
        <v>137</v>
      </c>
      <c r="O58" s="3">
        <v>46</v>
      </c>
      <c r="P58" s="3">
        <v>130</v>
      </c>
      <c r="Q58" s="3">
        <v>497</v>
      </c>
      <c r="R58" s="3">
        <v>367</v>
      </c>
      <c r="S58" s="3">
        <v>114</v>
      </c>
      <c r="T58" s="3">
        <v>82</v>
      </c>
      <c r="U58" s="3">
        <v>88</v>
      </c>
      <c r="V58" s="3">
        <v>37</v>
      </c>
      <c r="W58" s="3">
        <v>147</v>
      </c>
      <c r="X58" s="3">
        <v>1</v>
      </c>
      <c r="Y58" s="3">
        <v>572</v>
      </c>
      <c r="Z58" s="3">
        <v>0</v>
      </c>
      <c r="AA58" s="3">
        <v>0</v>
      </c>
      <c r="AB58" s="3">
        <v>0</v>
      </c>
      <c r="AC58" s="3">
        <v>65</v>
      </c>
      <c r="AD58" s="3">
        <v>-252</v>
      </c>
      <c r="AE58" s="3">
        <v>3749602</v>
      </c>
      <c r="AF58" s="3">
        <v>45353.606999999996</v>
      </c>
      <c r="AG58" s="3">
        <v>18381.099999999999</v>
      </c>
      <c r="AH58" s="3">
        <v>26972.506999999998</v>
      </c>
      <c r="AI58" s="3">
        <v>13.195942759295498</v>
      </c>
      <c r="AJ58" s="3">
        <v>1834.4432485322895</v>
      </c>
      <c r="AK58" s="3">
        <v>139.01570217406933</v>
      </c>
    </row>
    <row r="59" spans="1:37">
      <c r="A59" s="3" t="s">
        <v>1623</v>
      </c>
      <c r="B59" s="3" t="s">
        <v>1622</v>
      </c>
      <c r="C59" s="3" t="s">
        <v>377</v>
      </c>
      <c r="D59" s="3" t="s">
        <v>85</v>
      </c>
      <c r="E59" s="3" t="s">
        <v>59</v>
      </c>
      <c r="F59" s="3">
        <v>77</v>
      </c>
      <c r="G59" s="3">
        <v>1235</v>
      </c>
      <c r="H59" s="3">
        <v>129</v>
      </c>
      <c r="I59" s="3">
        <v>336</v>
      </c>
      <c r="J59" s="3">
        <v>207</v>
      </c>
      <c r="K59" s="3">
        <v>57</v>
      </c>
      <c r="L59" s="3">
        <v>178</v>
      </c>
      <c r="M59" s="3">
        <v>31</v>
      </c>
      <c r="N59" s="3">
        <v>41</v>
      </c>
      <c r="O59" s="3">
        <v>10</v>
      </c>
      <c r="P59" s="3">
        <v>19</v>
      </c>
      <c r="Q59" s="3">
        <v>124</v>
      </c>
      <c r="R59" s="3">
        <v>105</v>
      </c>
      <c r="S59" s="3">
        <v>68</v>
      </c>
      <c r="T59" s="3">
        <v>29</v>
      </c>
      <c r="U59" s="3">
        <v>44</v>
      </c>
      <c r="V59" s="3">
        <v>15</v>
      </c>
      <c r="W59" s="3">
        <v>84</v>
      </c>
      <c r="X59" s="3">
        <v>0</v>
      </c>
      <c r="Y59" s="3">
        <v>346</v>
      </c>
      <c r="Z59" s="3">
        <v>0</v>
      </c>
      <c r="AA59" s="3">
        <v>0</v>
      </c>
      <c r="AB59" s="3">
        <v>0</v>
      </c>
      <c r="AC59" s="3">
        <v>12</v>
      </c>
      <c r="AD59" s="3">
        <v>-115</v>
      </c>
      <c r="AE59" s="3">
        <v>1409040</v>
      </c>
      <c r="AF59" s="3">
        <v>22282.477999999999</v>
      </c>
      <c r="AG59" s="3">
        <v>12127.324000000001</v>
      </c>
      <c r="AH59" s="3">
        <v>10155.153999999999</v>
      </c>
      <c r="AI59" s="3">
        <v>8.2227967611336013</v>
      </c>
      <c r="AJ59" s="3">
        <v>1140.9230769230769</v>
      </c>
      <c r="AK59" s="3">
        <v>138.7512193315828</v>
      </c>
    </row>
    <row r="60" spans="1:37">
      <c r="A60" s="3" t="s">
        <v>1786</v>
      </c>
      <c r="B60" s="3" t="s">
        <v>1785</v>
      </c>
      <c r="C60" s="3" t="s">
        <v>266</v>
      </c>
      <c r="D60" s="3" t="s">
        <v>130</v>
      </c>
      <c r="E60" s="3" t="s">
        <v>61</v>
      </c>
      <c r="F60" s="3">
        <v>80</v>
      </c>
      <c r="G60" s="3">
        <v>1351</v>
      </c>
      <c r="H60" s="3">
        <v>227</v>
      </c>
      <c r="I60" s="3">
        <v>459</v>
      </c>
      <c r="J60" s="3">
        <v>232</v>
      </c>
      <c r="K60" s="3">
        <v>0</v>
      </c>
      <c r="L60" s="3">
        <v>0</v>
      </c>
      <c r="M60" s="3">
        <v>60</v>
      </c>
      <c r="N60" s="3">
        <v>93</v>
      </c>
      <c r="O60" s="3">
        <v>33</v>
      </c>
      <c r="P60" s="3">
        <v>160</v>
      </c>
      <c r="Q60" s="3">
        <v>418</v>
      </c>
      <c r="R60" s="3">
        <v>258</v>
      </c>
      <c r="S60" s="3">
        <v>39</v>
      </c>
      <c r="T60" s="3">
        <v>32</v>
      </c>
      <c r="U60" s="3">
        <v>68</v>
      </c>
      <c r="V60" s="3">
        <v>71</v>
      </c>
      <c r="W60" s="3">
        <v>182</v>
      </c>
      <c r="X60" s="3">
        <v>1</v>
      </c>
      <c r="Y60" s="3">
        <v>514</v>
      </c>
      <c r="Z60" s="3">
        <v>3</v>
      </c>
      <c r="AA60" s="3">
        <v>0</v>
      </c>
      <c r="AB60" s="3">
        <v>0</v>
      </c>
      <c r="AC60" s="3">
        <v>22</v>
      </c>
      <c r="AD60" s="3">
        <v>37</v>
      </c>
      <c r="AE60" s="3">
        <v>3000000</v>
      </c>
      <c r="AF60" s="3">
        <v>38236.673000000003</v>
      </c>
      <c r="AG60" s="3">
        <v>16545.746999999999</v>
      </c>
      <c r="AH60" s="3">
        <v>21690.926000000003</v>
      </c>
      <c r="AI60" s="3">
        <v>16.055459659511474</v>
      </c>
      <c r="AJ60" s="3">
        <v>2220.5773501110289</v>
      </c>
      <c r="AK60" s="3">
        <v>138.30668178942659</v>
      </c>
    </row>
    <row r="61" spans="1:37">
      <c r="A61" s="3" t="s">
        <v>1522</v>
      </c>
      <c r="B61" s="3" t="s">
        <v>1521</v>
      </c>
      <c r="C61" s="3" t="s">
        <v>329</v>
      </c>
      <c r="D61" s="3" t="s">
        <v>64</v>
      </c>
      <c r="E61" s="3" t="s">
        <v>56</v>
      </c>
      <c r="F61" s="3">
        <v>80</v>
      </c>
      <c r="G61" s="3">
        <v>2486</v>
      </c>
      <c r="H61" s="3">
        <v>392</v>
      </c>
      <c r="I61" s="3">
        <v>936</v>
      </c>
      <c r="J61" s="3">
        <v>544</v>
      </c>
      <c r="K61" s="3">
        <v>74</v>
      </c>
      <c r="L61" s="3">
        <v>226</v>
      </c>
      <c r="M61" s="3">
        <v>248</v>
      </c>
      <c r="N61" s="3">
        <v>318</v>
      </c>
      <c r="O61" s="3">
        <v>70</v>
      </c>
      <c r="P61" s="3">
        <v>43</v>
      </c>
      <c r="Q61" s="3">
        <v>329</v>
      </c>
      <c r="R61" s="3">
        <v>286</v>
      </c>
      <c r="S61" s="3">
        <v>327</v>
      </c>
      <c r="T61" s="3">
        <v>129</v>
      </c>
      <c r="U61" s="3">
        <v>256</v>
      </c>
      <c r="V61" s="3">
        <v>37</v>
      </c>
      <c r="W61" s="3">
        <v>210</v>
      </c>
      <c r="X61" s="3">
        <v>0</v>
      </c>
      <c r="Y61" s="3">
        <v>1106</v>
      </c>
      <c r="Z61" s="3">
        <v>2</v>
      </c>
      <c r="AA61" s="3">
        <v>0</v>
      </c>
      <c r="AB61" s="3">
        <v>0</v>
      </c>
      <c r="AC61" s="3">
        <v>44</v>
      </c>
      <c r="AD61" s="3">
        <v>-266</v>
      </c>
      <c r="AE61" s="3">
        <v>4763760</v>
      </c>
      <c r="AF61" s="3">
        <v>74757.792000000001</v>
      </c>
      <c r="AG61" s="3">
        <v>40129.902000000002</v>
      </c>
      <c r="AH61" s="3">
        <v>34627.89</v>
      </c>
      <c r="AI61" s="3">
        <v>13.929159292035397</v>
      </c>
      <c r="AJ61" s="3">
        <v>1916.234915526951</v>
      </c>
      <c r="AK61" s="3">
        <v>137.57003386576545</v>
      </c>
    </row>
    <row r="62" spans="1:37">
      <c r="A62" s="3" t="s">
        <v>1734</v>
      </c>
      <c r="B62" s="3" t="s">
        <v>1733</v>
      </c>
      <c r="C62" s="3" t="s">
        <v>163</v>
      </c>
      <c r="D62" s="3" t="s">
        <v>108</v>
      </c>
      <c r="E62" s="3" t="s">
        <v>86</v>
      </c>
      <c r="F62" s="3">
        <v>78</v>
      </c>
      <c r="G62" s="3">
        <v>2843</v>
      </c>
      <c r="H62" s="3">
        <v>652</v>
      </c>
      <c r="I62" s="3">
        <v>1383</v>
      </c>
      <c r="J62" s="3">
        <v>731</v>
      </c>
      <c r="K62" s="3">
        <v>261</v>
      </c>
      <c r="L62" s="3">
        <v>615</v>
      </c>
      <c r="M62" s="3">
        <v>308</v>
      </c>
      <c r="N62" s="3">
        <v>348</v>
      </c>
      <c r="O62" s="3">
        <v>40</v>
      </c>
      <c r="P62" s="3">
        <v>46</v>
      </c>
      <c r="Q62" s="3">
        <v>334</v>
      </c>
      <c r="R62" s="3">
        <v>288</v>
      </c>
      <c r="S62" s="3">
        <v>667</v>
      </c>
      <c r="T62" s="3">
        <v>129</v>
      </c>
      <c r="U62" s="3">
        <v>294</v>
      </c>
      <c r="V62" s="3">
        <v>14</v>
      </c>
      <c r="W62" s="3">
        <v>194</v>
      </c>
      <c r="X62" s="3">
        <v>1</v>
      </c>
      <c r="Y62" s="3">
        <v>1873</v>
      </c>
      <c r="Z62" s="3">
        <v>0</v>
      </c>
      <c r="AA62" s="3">
        <v>0</v>
      </c>
      <c r="AB62" s="3">
        <v>0</v>
      </c>
      <c r="AC62" s="3">
        <v>78</v>
      </c>
      <c r="AD62" s="3">
        <v>574</v>
      </c>
      <c r="AE62" s="3">
        <v>9887642</v>
      </c>
      <c r="AF62" s="3">
        <v>120619.44499999999</v>
      </c>
      <c r="AG62" s="3">
        <v>48629.004000000001</v>
      </c>
      <c r="AH62" s="3">
        <v>71990.440999999992</v>
      </c>
      <c r="AI62" s="3">
        <v>25.321998241294406</v>
      </c>
      <c r="AJ62" s="3">
        <v>3477.8902567710165</v>
      </c>
      <c r="AK62" s="3">
        <v>137.34659577929244</v>
      </c>
    </row>
    <row r="63" spans="1:37">
      <c r="A63" s="3" t="s">
        <v>1679</v>
      </c>
      <c r="B63" s="3" t="s">
        <v>1678</v>
      </c>
      <c r="C63" s="3" t="s">
        <v>260</v>
      </c>
      <c r="D63" s="3" t="s">
        <v>124</v>
      </c>
      <c r="E63" s="3" t="s">
        <v>61</v>
      </c>
      <c r="F63" s="3">
        <v>80</v>
      </c>
      <c r="G63" s="3">
        <v>2138</v>
      </c>
      <c r="H63" s="3">
        <v>419</v>
      </c>
      <c r="I63" s="3">
        <v>853</v>
      </c>
      <c r="J63" s="3">
        <v>434</v>
      </c>
      <c r="K63" s="3">
        <v>0</v>
      </c>
      <c r="L63" s="3">
        <v>1</v>
      </c>
      <c r="M63" s="3">
        <v>149</v>
      </c>
      <c r="N63" s="3">
        <v>204</v>
      </c>
      <c r="O63" s="3">
        <v>55</v>
      </c>
      <c r="P63" s="3">
        <v>222</v>
      </c>
      <c r="Q63" s="3">
        <v>598</v>
      </c>
      <c r="R63" s="3">
        <v>376</v>
      </c>
      <c r="S63" s="3">
        <v>75</v>
      </c>
      <c r="T63" s="3">
        <v>28</v>
      </c>
      <c r="U63" s="3">
        <v>144</v>
      </c>
      <c r="V63" s="3">
        <v>42</v>
      </c>
      <c r="W63" s="3">
        <v>230</v>
      </c>
      <c r="X63" s="3">
        <v>1</v>
      </c>
      <c r="Y63" s="3">
        <v>987</v>
      </c>
      <c r="Z63" s="3">
        <v>1</v>
      </c>
      <c r="AA63" s="3">
        <v>0</v>
      </c>
      <c r="AB63" s="3">
        <v>0</v>
      </c>
      <c r="AC63" s="3">
        <v>37</v>
      </c>
      <c r="AD63" s="3">
        <v>-481</v>
      </c>
      <c r="AE63" s="3">
        <v>4505280</v>
      </c>
      <c r="AF63" s="3">
        <v>62962.078000000009</v>
      </c>
      <c r="AG63" s="3">
        <v>29824.652999999998</v>
      </c>
      <c r="AH63" s="3">
        <v>33137.42500000001</v>
      </c>
      <c r="AI63" s="3">
        <v>15.499263330215159</v>
      </c>
      <c r="AJ63" s="3">
        <v>2107.240411599626</v>
      </c>
      <c r="AK63" s="3">
        <v>135.9574559580293</v>
      </c>
    </row>
    <row r="64" spans="1:37">
      <c r="A64" s="3" t="s">
        <v>1520</v>
      </c>
      <c r="B64" s="3" t="s">
        <v>1724</v>
      </c>
      <c r="C64" s="3" t="s">
        <v>160</v>
      </c>
      <c r="D64" s="3" t="s">
        <v>113</v>
      </c>
      <c r="E64" s="3" t="s">
        <v>56</v>
      </c>
      <c r="F64" s="3">
        <v>69</v>
      </c>
      <c r="G64" s="3">
        <v>2093</v>
      </c>
      <c r="H64" s="3">
        <v>421</v>
      </c>
      <c r="I64" s="3">
        <v>1011</v>
      </c>
      <c r="J64" s="3">
        <v>590</v>
      </c>
      <c r="K64" s="3">
        <v>161</v>
      </c>
      <c r="L64" s="3">
        <v>446</v>
      </c>
      <c r="M64" s="3">
        <v>279</v>
      </c>
      <c r="N64" s="3">
        <v>322</v>
      </c>
      <c r="O64" s="3">
        <v>43</v>
      </c>
      <c r="P64" s="3">
        <v>34</v>
      </c>
      <c r="Q64" s="3">
        <v>158</v>
      </c>
      <c r="R64" s="3">
        <v>124</v>
      </c>
      <c r="S64" s="3">
        <v>223</v>
      </c>
      <c r="T64" s="3">
        <v>59</v>
      </c>
      <c r="U64" s="3">
        <v>135</v>
      </c>
      <c r="V64" s="3">
        <v>12</v>
      </c>
      <c r="W64" s="3">
        <v>120</v>
      </c>
      <c r="X64" s="3">
        <v>0</v>
      </c>
      <c r="Y64" s="3">
        <v>1282</v>
      </c>
      <c r="Z64" s="3">
        <v>4</v>
      </c>
      <c r="AA64" s="3">
        <v>0</v>
      </c>
      <c r="AB64" s="3">
        <v>0</v>
      </c>
      <c r="AC64" s="3">
        <v>24</v>
      </c>
      <c r="AD64" s="3">
        <v>270</v>
      </c>
      <c r="AE64" s="3">
        <v>5225000</v>
      </c>
      <c r="AF64" s="3">
        <v>72110.044000000009</v>
      </c>
      <c r="AG64" s="3">
        <v>33322.987999999998</v>
      </c>
      <c r="AH64" s="3">
        <v>38787.056000000011</v>
      </c>
      <c r="AI64" s="3">
        <v>18.531799331103684</v>
      </c>
      <c r="AJ64" s="3">
        <v>2496.4166268514095</v>
      </c>
      <c r="AK64" s="3">
        <v>134.70988878351579</v>
      </c>
    </row>
    <row r="65" spans="1:37">
      <c r="A65" s="3" t="s">
        <v>2255</v>
      </c>
      <c r="B65" s="3" t="s">
        <v>2254</v>
      </c>
      <c r="C65" s="3" t="s">
        <v>2081</v>
      </c>
      <c r="D65" s="3" t="s">
        <v>96</v>
      </c>
      <c r="E65" s="3" t="s">
        <v>61</v>
      </c>
      <c r="F65" s="3">
        <v>80</v>
      </c>
      <c r="G65" s="3">
        <v>1614</v>
      </c>
      <c r="H65" s="3">
        <v>214</v>
      </c>
      <c r="I65" s="3">
        <v>377</v>
      </c>
      <c r="J65" s="3">
        <v>163</v>
      </c>
      <c r="K65" s="3">
        <v>0</v>
      </c>
      <c r="L65" s="3">
        <v>1</v>
      </c>
      <c r="M65" s="3">
        <v>101</v>
      </c>
      <c r="N65" s="3">
        <v>137</v>
      </c>
      <c r="O65" s="3">
        <v>36</v>
      </c>
      <c r="P65" s="3">
        <v>200</v>
      </c>
      <c r="Q65" s="3">
        <v>541</v>
      </c>
      <c r="R65" s="3">
        <v>341</v>
      </c>
      <c r="S65" s="3">
        <v>38</v>
      </c>
      <c r="T65" s="3">
        <v>41</v>
      </c>
      <c r="U65" s="3">
        <v>90</v>
      </c>
      <c r="V65" s="3">
        <v>94</v>
      </c>
      <c r="W65" s="3">
        <v>210</v>
      </c>
      <c r="X65" s="3">
        <v>0</v>
      </c>
      <c r="Y65" s="3">
        <v>529</v>
      </c>
      <c r="Z65" s="3">
        <v>1</v>
      </c>
      <c r="AA65" s="3">
        <v>0</v>
      </c>
      <c r="AB65" s="3">
        <v>0</v>
      </c>
      <c r="AC65" s="3">
        <v>68</v>
      </c>
      <c r="AD65" s="3">
        <v>19</v>
      </c>
      <c r="AE65" s="3">
        <v>3700748</v>
      </c>
      <c r="AF65" s="3">
        <v>43180.535000000003</v>
      </c>
      <c r="AG65" s="3">
        <v>15568.516</v>
      </c>
      <c r="AH65" s="3">
        <v>27612.019000000004</v>
      </c>
      <c r="AI65" s="3">
        <v>17.107818463444861</v>
      </c>
      <c r="AJ65" s="3">
        <v>2292.9045848822802</v>
      </c>
      <c r="AK65" s="3">
        <v>134.02670771738929</v>
      </c>
    </row>
    <row r="66" spans="1:37">
      <c r="A66" s="3" t="s">
        <v>1725</v>
      </c>
      <c r="B66" s="3" t="s">
        <v>1778</v>
      </c>
      <c r="C66" s="3" t="s">
        <v>145</v>
      </c>
      <c r="D66" s="3" t="s">
        <v>63</v>
      </c>
      <c r="E66" s="3" t="s">
        <v>86</v>
      </c>
      <c r="F66" s="3">
        <v>73</v>
      </c>
      <c r="G66" s="3">
        <v>2182</v>
      </c>
      <c r="H66" s="3">
        <v>254</v>
      </c>
      <c r="I66" s="3">
        <v>560</v>
      </c>
      <c r="J66" s="3">
        <v>306</v>
      </c>
      <c r="K66" s="3">
        <v>87</v>
      </c>
      <c r="L66" s="3">
        <v>226</v>
      </c>
      <c r="M66" s="3">
        <v>121</v>
      </c>
      <c r="N66" s="3">
        <v>163</v>
      </c>
      <c r="O66" s="3">
        <v>42</v>
      </c>
      <c r="P66" s="3">
        <v>41</v>
      </c>
      <c r="Q66" s="3">
        <v>214</v>
      </c>
      <c r="R66" s="3">
        <v>173</v>
      </c>
      <c r="S66" s="3">
        <v>357</v>
      </c>
      <c r="T66" s="3">
        <v>119</v>
      </c>
      <c r="U66" s="3">
        <v>162</v>
      </c>
      <c r="V66" s="3">
        <v>16</v>
      </c>
      <c r="W66" s="3">
        <v>210</v>
      </c>
      <c r="X66" s="3">
        <v>0</v>
      </c>
      <c r="Y66" s="3">
        <v>716</v>
      </c>
      <c r="Z66" s="3">
        <v>4</v>
      </c>
      <c r="AA66" s="3">
        <v>0</v>
      </c>
      <c r="AB66" s="3">
        <v>0</v>
      </c>
      <c r="AC66" s="3">
        <v>73</v>
      </c>
      <c r="AD66" s="3">
        <v>306</v>
      </c>
      <c r="AE66" s="3">
        <v>4000000</v>
      </c>
      <c r="AF66" s="3">
        <v>55563.817000000003</v>
      </c>
      <c r="AG66" s="3">
        <v>25173.815999999999</v>
      </c>
      <c r="AH66" s="3">
        <v>30390.001000000004</v>
      </c>
      <c r="AI66" s="3">
        <v>13.927589825847848</v>
      </c>
      <c r="AJ66" s="3">
        <v>1833.1805682859763</v>
      </c>
      <c r="AK66" s="3">
        <v>131.62223982815925</v>
      </c>
    </row>
    <row r="67" spans="1:37">
      <c r="A67" s="3" t="s">
        <v>1995</v>
      </c>
      <c r="B67" s="3" t="s">
        <v>1994</v>
      </c>
      <c r="C67" s="3" t="s">
        <v>403</v>
      </c>
      <c r="D67" s="3" t="s">
        <v>138</v>
      </c>
      <c r="E67" s="3" t="s">
        <v>56</v>
      </c>
      <c r="F67" s="3">
        <v>70</v>
      </c>
      <c r="G67" s="3">
        <v>2073</v>
      </c>
      <c r="H67" s="3">
        <v>430</v>
      </c>
      <c r="I67" s="3">
        <v>992</v>
      </c>
      <c r="J67" s="3">
        <v>562</v>
      </c>
      <c r="K67" s="3">
        <v>92</v>
      </c>
      <c r="L67" s="3">
        <v>249</v>
      </c>
      <c r="M67" s="3">
        <v>161</v>
      </c>
      <c r="N67" s="3">
        <v>235</v>
      </c>
      <c r="O67" s="3">
        <v>74</v>
      </c>
      <c r="P67" s="3">
        <v>31</v>
      </c>
      <c r="Q67" s="3">
        <v>194</v>
      </c>
      <c r="R67" s="3">
        <v>163</v>
      </c>
      <c r="S67" s="3">
        <v>211</v>
      </c>
      <c r="T67" s="3">
        <v>63</v>
      </c>
      <c r="U67" s="3">
        <v>154</v>
      </c>
      <c r="V67" s="3">
        <v>17</v>
      </c>
      <c r="W67" s="3">
        <v>153</v>
      </c>
      <c r="X67" s="3">
        <v>0</v>
      </c>
      <c r="Y67" s="3">
        <v>1113</v>
      </c>
      <c r="Z67" s="3">
        <v>2</v>
      </c>
      <c r="AA67" s="3">
        <v>0</v>
      </c>
      <c r="AB67" s="3">
        <v>0</v>
      </c>
      <c r="AC67" s="3">
        <v>24</v>
      </c>
      <c r="AD67" s="3">
        <v>-54</v>
      </c>
      <c r="AE67" s="3">
        <v>3894240</v>
      </c>
      <c r="AF67" s="3">
        <v>64235.707999999999</v>
      </c>
      <c r="AG67" s="3">
        <v>34439.273999999998</v>
      </c>
      <c r="AH67" s="3">
        <v>29796.434000000001</v>
      </c>
      <c r="AI67" s="3">
        <v>14.373581283164498</v>
      </c>
      <c r="AJ67" s="3">
        <v>1878.5528219971056</v>
      </c>
      <c r="AK67" s="3">
        <v>130.694834153644</v>
      </c>
    </row>
    <row r="68" spans="1:37">
      <c r="A68" s="3" t="s">
        <v>2125</v>
      </c>
      <c r="B68" s="3" t="s">
        <v>1581</v>
      </c>
      <c r="C68" s="3" t="s">
        <v>2244</v>
      </c>
      <c r="D68" s="3" t="s">
        <v>63</v>
      </c>
      <c r="E68" s="3" t="s">
        <v>56</v>
      </c>
      <c r="F68" s="3">
        <v>73</v>
      </c>
      <c r="G68" s="3">
        <v>1937</v>
      </c>
      <c r="H68" s="3">
        <v>240</v>
      </c>
      <c r="I68" s="3">
        <v>543</v>
      </c>
      <c r="J68" s="3">
        <v>303</v>
      </c>
      <c r="K68" s="3">
        <v>116</v>
      </c>
      <c r="L68" s="3">
        <v>309</v>
      </c>
      <c r="M68" s="3">
        <v>105</v>
      </c>
      <c r="N68" s="3">
        <v>116</v>
      </c>
      <c r="O68" s="3">
        <v>11</v>
      </c>
      <c r="P68" s="3">
        <v>23</v>
      </c>
      <c r="Q68" s="3">
        <v>205</v>
      </c>
      <c r="R68" s="3">
        <v>182</v>
      </c>
      <c r="S68" s="3">
        <v>143</v>
      </c>
      <c r="T68" s="3">
        <v>54</v>
      </c>
      <c r="U68" s="3">
        <v>83</v>
      </c>
      <c r="V68" s="3">
        <v>8</v>
      </c>
      <c r="W68" s="3">
        <v>115</v>
      </c>
      <c r="X68" s="3">
        <v>0</v>
      </c>
      <c r="Y68" s="3">
        <v>701</v>
      </c>
      <c r="Z68" s="3">
        <v>0</v>
      </c>
      <c r="AA68" s="3">
        <v>0</v>
      </c>
      <c r="AB68" s="3">
        <v>0</v>
      </c>
      <c r="AC68" s="3">
        <v>9</v>
      </c>
      <c r="AD68" s="3">
        <v>162</v>
      </c>
      <c r="AE68" s="3">
        <v>3229050</v>
      </c>
      <c r="AF68" s="3">
        <v>43301.749999999993</v>
      </c>
      <c r="AG68" s="3">
        <v>18544.031999999999</v>
      </c>
      <c r="AH68" s="3">
        <v>24757.717999999993</v>
      </c>
      <c r="AI68" s="3">
        <v>12.781475477542589</v>
      </c>
      <c r="AJ68" s="3">
        <v>1667.0366546205473</v>
      </c>
      <c r="AK68" s="3">
        <v>130.42599483522676</v>
      </c>
    </row>
    <row r="69" spans="1:37">
      <c r="A69" s="3" t="s">
        <v>1547</v>
      </c>
      <c r="B69" s="3" t="s">
        <v>1546</v>
      </c>
      <c r="C69" s="3" t="s">
        <v>174</v>
      </c>
      <c r="D69" s="3" t="s">
        <v>110</v>
      </c>
      <c r="E69" s="3" t="s">
        <v>86</v>
      </c>
      <c r="F69" s="3">
        <v>76</v>
      </c>
      <c r="G69" s="3">
        <v>2671</v>
      </c>
      <c r="H69" s="3">
        <v>552</v>
      </c>
      <c r="I69" s="3">
        <v>1093</v>
      </c>
      <c r="J69" s="3">
        <v>541</v>
      </c>
      <c r="K69" s="3">
        <v>122</v>
      </c>
      <c r="L69" s="3">
        <v>299</v>
      </c>
      <c r="M69" s="3">
        <v>316</v>
      </c>
      <c r="N69" s="3">
        <v>416</v>
      </c>
      <c r="O69" s="3">
        <v>100</v>
      </c>
      <c r="P69" s="3">
        <v>69</v>
      </c>
      <c r="Q69" s="3">
        <v>245</v>
      </c>
      <c r="R69" s="3">
        <v>176</v>
      </c>
      <c r="S69" s="3">
        <v>448</v>
      </c>
      <c r="T69" s="3">
        <v>104</v>
      </c>
      <c r="U69" s="3">
        <v>213</v>
      </c>
      <c r="V69" s="3">
        <v>22</v>
      </c>
      <c r="W69" s="3">
        <v>206</v>
      </c>
      <c r="X69" s="3">
        <v>1</v>
      </c>
      <c r="Y69" s="3">
        <v>1542</v>
      </c>
      <c r="Z69" s="3">
        <v>7</v>
      </c>
      <c r="AA69" s="3">
        <v>0</v>
      </c>
      <c r="AB69" s="3">
        <v>0</v>
      </c>
      <c r="AC69" s="3">
        <v>75</v>
      </c>
      <c r="AD69" s="3">
        <v>301</v>
      </c>
      <c r="AE69" s="3">
        <v>7500000</v>
      </c>
      <c r="AF69" s="3">
        <v>95835</v>
      </c>
      <c r="AG69" s="3">
        <v>38228.794999999998</v>
      </c>
      <c r="AH69" s="3">
        <v>57606.205000000002</v>
      </c>
      <c r="AI69" s="3">
        <v>21.567280044926996</v>
      </c>
      <c r="AJ69" s="3">
        <v>2807.9371022089103</v>
      </c>
      <c r="AK69" s="3">
        <v>130.19430806108471</v>
      </c>
    </row>
    <row r="70" spans="1:37">
      <c r="A70" s="3" t="s">
        <v>1951</v>
      </c>
      <c r="B70" s="3" t="s">
        <v>2030</v>
      </c>
      <c r="C70" s="3" t="s">
        <v>1175</v>
      </c>
      <c r="D70" s="3" t="s">
        <v>79</v>
      </c>
      <c r="E70" s="3" t="s">
        <v>86</v>
      </c>
      <c r="F70" s="3">
        <v>64</v>
      </c>
      <c r="G70" s="3">
        <v>1194</v>
      </c>
      <c r="H70" s="3">
        <v>146</v>
      </c>
      <c r="I70" s="3">
        <v>335</v>
      </c>
      <c r="J70" s="3">
        <v>189</v>
      </c>
      <c r="K70" s="3">
        <v>53</v>
      </c>
      <c r="L70" s="3">
        <v>145</v>
      </c>
      <c r="M70" s="3">
        <v>69</v>
      </c>
      <c r="N70" s="3">
        <v>88</v>
      </c>
      <c r="O70" s="3">
        <v>19</v>
      </c>
      <c r="P70" s="3">
        <v>19</v>
      </c>
      <c r="Q70" s="3">
        <v>101</v>
      </c>
      <c r="R70" s="3">
        <v>82</v>
      </c>
      <c r="S70" s="3">
        <v>107</v>
      </c>
      <c r="T70" s="3">
        <v>60</v>
      </c>
      <c r="U70" s="3">
        <v>59</v>
      </c>
      <c r="V70" s="3">
        <v>8</v>
      </c>
      <c r="W70" s="3">
        <v>66</v>
      </c>
      <c r="X70" s="3">
        <v>0</v>
      </c>
      <c r="Y70" s="3">
        <v>414</v>
      </c>
      <c r="Z70" s="3">
        <v>0</v>
      </c>
      <c r="AA70" s="3">
        <v>0</v>
      </c>
      <c r="AB70" s="3">
        <v>0</v>
      </c>
      <c r="AC70" s="3">
        <v>5</v>
      </c>
      <c r="AD70" s="3">
        <v>136</v>
      </c>
      <c r="AE70" s="3">
        <v>2016000</v>
      </c>
      <c r="AF70" s="3">
        <v>27726.648999999998</v>
      </c>
      <c r="AG70" s="3">
        <v>12102.045999999998</v>
      </c>
      <c r="AH70" s="3">
        <v>15624.602999999999</v>
      </c>
      <c r="AI70" s="3">
        <v>13.08593216080402</v>
      </c>
      <c r="AJ70" s="3">
        <v>1688.4422110552764</v>
      </c>
      <c r="AK70" s="3">
        <v>129.02727832508768</v>
      </c>
    </row>
    <row r="71" spans="1:37">
      <c r="A71" s="3" t="s">
        <v>1509</v>
      </c>
      <c r="B71" s="3" t="s">
        <v>1508</v>
      </c>
      <c r="C71" s="3" t="s">
        <v>97</v>
      </c>
      <c r="D71" s="3" t="s">
        <v>108</v>
      </c>
      <c r="E71" s="3" t="s">
        <v>59</v>
      </c>
      <c r="F71" s="3">
        <v>78</v>
      </c>
      <c r="G71" s="3">
        <v>2207</v>
      </c>
      <c r="H71" s="3">
        <v>271</v>
      </c>
      <c r="I71" s="3">
        <v>678</v>
      </c>
      <c r="J71" s="3">
        <v>407</v>
      </c>
      <c r="K71" s="3">
        <v>66</v>
      </c>
      <c r="L71" s="3">
        <v>190</v>
      </c>
      <c r="M71" s="3">
        <v>130</v>
      </c>
      <c r="N71" s="3">
        <v>181</v>
      </c>
      <c r="O71" s="3">
        <v>51</v>
      </c>
      <c r="P71" s="3">
        <v>66</v>
      </c>
      <c r="Q71" s="3">
        <v>311</v>
      </c>
      <c r="R71" s="3">
        <v>245</v>
      </c>
      <c r="S71" s="3">
        <v>116</v>
      </c>
      <c r="T71" s="3">
        <v>65</v>
      </c>
      <c r="U71" s="3">
        <v>84</v>
      </c>
      <c r="V71" s="3">
        <v>20</v>
      </c>
      <c r="W71" s="3">
        <v>158</v>
      </c>
      <c r="X71" s="3">
        <v>0</v>
      </c>
      <c r="Y71" s="3">
        <v>738</v>
      </c>
      <c r="Z71" s="3">
        <v>0</v>
      </c>
      <c r="AA71" s="3">
        <v>0</v>
      </c>
      <c r="AB71" s="3">
        <v>0</v>
      </c>
      <c r="AC71" s="3">
        <v>24</v>
      </c>
      <c r="AD71" s="3">
        <v>-51</v>
      </c>
      <c r="AE71" s="3">
        <v>2923920</v>
      </c>
      <c r="AF71" s="3">
        <v>47286.813999999998</v>
      </c>
      <c r="AG71" s="3">
        <v>24215.811000000002</v>
      </c>
      <c r="AH71" s="3">
        <v>23071.002999999997</v>
      </c>
      <c r="AI71" s="3">
        <v>10.453558223833257</v>
      </c>
      <c r="AJ71" s="3">
        <v>1324.8391481649298</v>
      </c>
      <c r="AK71" s="3">
        <v>126.73571235719575</v>
      </c>
    </row>
    <row r="72" spans="1:37">
      <c r="A72" s="3" t="s">
        <v>1649</v>
      </c>
      <c r="B72" s="3" t="s">
        <v>1779</v>
      </c>
      <c r="C72" s="3" t="s">
        <v>405</v>
      </c>
      <c r="D72" s="3" t="s">
        <v>105</v>
      </c>
      <c r="E72" s="3" t="s">
        <v>86</v>
      </c>
      <c r="F72" s="3">
        <v>82</v>
      </c>
      <c r="G72" s="3">
        <v>2980</v>
      </c>
      <c r="H72" s="3">
        <v>579</v>
      </c>
      <c r="I72" s="3">
        <v>1337</v>
      </c>
      <c r="J72" s="3">
        <v>758</v>
      </c>
      <c r="K72" s="3">
        <v>108</v>
      </c>
      <c r="L72" s="3">
        <v>308</v>
      </c>
      <c r="M72" s="3">
        <v>317</v>
      </c>
      <c r="N72" s="3">
        <v>394</v>
      </c>
      <c r="O72" s="3">
        <v>77</v>
      </c>
      <c r="P72" s="3">
        <v>38</v>
      </c>
      <c r="Q72" s="3">
        <v>333</v>
      </c>
      <c r="R72" s="3">
        <v>295</v>
      </c>
      <c r="S72" s="3">
        <v>719</v>
      </c>
      <c r="T72" s="3">
        <v>149</v>
      </c>
      <c r="U72" s="3">
        <v>295</v>
      </c>
      <c r="V72" s="3">
        <v>39</v>
      </c>
      <c r="W72" s="3">
        <v>219</v>
      </c>
      <c r="X72" s="3">
        <v>1</v>
      </c>
      <c r="Y72" s="3">
        <v>1583</v>
      </c>
      <c r="Z72" s="3">
        <v>2</v>
      </c>
      <c r="AA72" s="3">
        <v>0</v>
      </c>
      <c r="AB72" s="3">
        <v>0</v>
      </c>
      <c r="AC72" s="3">
        <v>82</v>
      </c>
      <c r="AD72" s="3">
        <v>195</v>
      </c>
      <c r="AE72" s="3">
        <v>7459925</v>
      </c>
      <c r="AF72" s="3">
        <v>110501.122</v>
      </c>
      <c r="AG72" s="3">
        <v>50913.747999999992</v>
      </c>
      <c r="AH72" s="3">
        <v>59587.374000000011</v>
      </c>
      <c r="AI72" s="3">
        <v>19.995763087248324</v>
      </c>
      <c r="AJ72" s="3">
        <v>2503.3305369127515</v>
      </c>
      <c r="AK72" s="3">
        <v>125.19304844680686</v>
      </c>
    </row>
    <row r="73" spans="1:37">
      <c r="A73" s="3" t="s">
        <v>1713</v>
      </c>
      <c r="B73" s="3" t="s">
        <v>1702</v>
      </c>
      <c r="C73" s="3" t="s">
        <v>281</v>
      </c>
      <c r="D73" s="3" t="s">
        <v>73</v>
      </c>
      <c r="E73" s="3" t="s">
        <v>61</v>
      </c>
      <c r="F73" s="3">
        <v>82</v>
      </c>
      <c r="G73" s="3">
        <v>2611</v>
      </c>
      <c r="H73" s="3">
        <v>355</v>
      </c>
      <c r="I73" s="3">
        <v>644</v>
      </c>
      <c r="J73" s="3">
        <v>289</v>
      </c>
      <c r="K73" s="3">
        <v>0</v>
      </c>
      <c r="L73" s="3">
        <v>1</v>
      </c>
      <c r="M73" s="3">
        <v>198</v>
      </c>
      <c r="N73" s="3">
        <v>242</v>
      </c>
      <c r="O73" s="3">
        <v>44</v>
      </c>
      <c r="P73" s="3">
        <v>326</v>
      </c>
      <c r="Q73" s="3">
        <v>698</v>
      </c>
      <c r="R73" s="3">
        <v>372</v>
      </c>
      <c r="S73" s="3">
        <v>73</v>
      </c>
      <c r="T73" s="3">
        <v>26</v>
      </c>
      <c r="U73" s="3">
        <v>84</v>
      </c>
      <c r="V73" s="3">
        <v>139</v>
      </c>
      <c r="W73" s="3">
        <v>196</v>
      </c>
      <c r="X73" s="3">
        <v>2</v>
      </c>
      <c r="Y73" s="3">
        <v>908</v>
      </c>
      <c r="Z73" s="3">
        <v>6</v>
      </c>
      <c r="AA73" s="3">
        <v>0</v>
      </c>
      <c r="AB73" s="3">
        <v>0</v>
      </c>
      <c r="AC73" s="3">
        <v>82</v>
      </c>
      <c r="AD73" s="3">
        <v>314</v>
      </c>
      <c r="AE73" s="3">
        <v>5904261</v>
      </c>
      <c r="AF73" s="3">
        <v>67400.457000000009</v>
      </c>
      <c r="AG73" s="3">
        <v>20103.366000000002</v>
      </c>
      <c r="AH73" s="3">
        <v>47297.091000000008</v>
      </c>
      <c r="AI73" s="3">
        <v>18.114550363845272</v>
      </c>
      <c r="AJ73" s="3">
        <v>2261.3025660666412</v>
      </c>
      <c r="AK73" s="3">
        <v>124.83349134516538</v>
      </c>
    </row>
    <row r="74" spans="1:37">
      <c r="A74" s="3" t="s">
        <v>1473</v>
      </c>
      <c r="B74" s="3" t="s">
        <v>2262</v>
      </c>
      <c r="C74" s="3" t="s">
        <v>2092</v>
      </c>
      <c r="D74" s="3" t="s">
        <v>64</v>
      </c>
      <c r="E74" s="3" t="s">
        <v>47</v>
      </c>
      <c r="F74" s="3">
        <v>76</v>
      </c>
      <c r="G74" s="3">
        <v>1172</v>
      </c>
      <c r="H74" s="3">
        <v>180</v>
      </c>
      <c r="I74" s="3">
        <v>420</v>
      </c>
      <c r="J74" s="3">
        <v>240</v>
      </c>
      <c r="K74" s="3">
        <v>28</v>
      </c>
      <c r="L74" s="3">
        <v>89</v>
      </c>
      <c r="M74" s="3">
        <v>47</v>
      </c>
      <c r="N74" s="3">
        <v>57</v>
      </c>
      <c r="O74" s="3">
        <v>10</v>
      </c>
      <c r="P74" s="3">
        <v>53</v>
      </c>
      <c r="Q74" s="3">
        <v>255</v>
      </c>
      <c r="R74" s="3">
        <v>202</v>
      </c>
      <c r="S74" s="3">
        <v>25</v>
      </c>
      <c r="T74" s="3">
        <v>18</v>
      </c>
      <c r="U74" s="3">
        <v>51</v>
      </c>
      <c r="V74" s="3">
        <v>23</v>
      </c>
      <c r="W74" s="3">
        <v>150</v>
      </c>
      <c r="X74" s="3">
        <v>2</v>
      </c>
      <c r="Y74" s="3">
        <v>435</v>
      </c>
      <c r="Z74" s="3">
        <v>1</v>
      </c>
      <c r="AA74" s="3">
        <v>0</v>
      </c>
      <c r="AB74" s="3">
        <v>0</v>
      </c>
      <c r="AC74" s="3">
        <v>5</v>
      </c>
      <c r="AD74" s="3">
        <v>-153</v>
      </c>
      <c r="AE74" s="3">
        <v>1482000</v>
      </c>
      <c r="AF74" s="3">
        <v>26901.036</v>
      </c>
      <c r="AG74" s="3">
        <v>14931.356999999998</v>
      </c>
      <c r="AH74" s="3">
        <v>11969.679000000002</v>
      </c>
      <c r="AI74" s="3">
        <v>10.213036689419797</v>
      </c>
      <c r="AJ74" s="3">
        <v>1264.5051194539249</v>
      </c>
      <c r="AK74" s="3">
        <v>123.81284410383935</v>
      </c>
    </row>
    <row r="75" spans="1:37">
      <c r="A75" s="3" t="s">
        <v>2265</v>
      </c>
      <c r="B75" s="3" t="s">
        <v>2264</v>
      </c>
      <c r="C75" s="3" t="s">
        <v>2084</v>
      </c>
      <c r="D75" s="3" t="s">
        <v>78</v>
      </c>
      <c r="E75" s="3" t="s">
        <v>56</v>
      </c>
      <c r="F75" s="3">
        <v>55</v>
      </c>
      <c r="G75" s="3">
        <v>1083</v>
      </c>
      <c r="H75" s="3">
        <v>118</v>
      </c>
      <c r="I75" s="3">
        <v>294</v>
      </c>
      <c r="J75" s="3">
        <v>176</v>
      </c>
      <c r="K75" s="3">
        <v>69</v>
      </c>
      <c r="L75" s="3">
        <v>193</v>
      </c>
      <c r="M75" s="3">
        <v>10</v>
      </c>
      <c r="N75" s="3">
        <v>19</v>
      </c>
      <c r="O75" s="3">
        <v>9</v>
      </c>
      <c r="P75" s="3">
        <v>21</v>
      </c>
      <c r="Q75" s="3">
        <v>122</v>
      </c>
      <c r="R75" s="3">
        <v>101</v>
      </c>
      <c r="S75" s="3">
        <v>63</v>
      </c>
      <c r="T75" s="3">
        <v>27</v>
      </c>
      <c r="U75" s="3">
        <v>30</v>
      </c>
      <c r="V75" s="3">
        <v>33</v>
      </c>
      <c r="W75" s="3">
        <v>120</v>
      </c>
      <c r="X75" s="3">
        <v>1</v>
      </c>
      <c r="Y75" s="3">
        <v>315</v>
      </c>
      <c r="Z75" s="3">
        <v>1</v>
      </c>
      <c r="AA75" s="3">
        <v>0</v>
      </c>
      <c r="AB75" s="3">
        <v>0</v>
      </c>
      <c r="AC75" s="3">
        <v>4</v>
      </c>
      <c r="AD75" s="3">
        <v>32</v>
      </c>
      <c r="AE75" s="3">
        <v>1265977</v>
      </c>
      <c r="AF75" s="3">
        <v>21418.6</v>
      </c>
      <c r="AG75" s="3">
        <v>10756.048999999999</v>
      </c>
      <c r="AH75" s="3">
        <v>10662.550999999999</v>
      </c>
      <c r="AI75" s="3">
        <v>9.8453841181902106</v>
      </c>
      <c r="AJ75" s="3">
        <v>1168.9538319482917</v>
      </c>
      <c r="AK75" s="3">
        <v>118.73115542425074</v>
      </c>
    </row>
    <row r="76" spans="1:37">
      <c r="A76" s="3" t="s">
        <v>2111</v>
      </c>
      <c r="B76" s="3" t="s">
        <v>1514</v>
      </c>
      <c r="C76" s="3" t="s">
        <v>2105</v>
      </c>
      <c r="D76" s="3" t="s">
        <v>73</v>
      </c>
      <c r="E76" s="3" t="s">
        <v>86</v>
      </c>
      <c r="F76" s="3">
        <v>74</v>
      </c>
      <c r="G76" s="3">
        <v>1835</v>
      </c>
      <c r="H76" s="3">
        <v>280</v>
      </c>
      <c r="I76" s="3">
        <v>672</v>
      </c>
      <c r="J76" s="3">
        <v>392</v>
      </c>
      <c r="K76" s="3">
        <v>83</v>
      </c>
      <c r="L76" s="3">
        <v>225</v>
      </c>
      <c r="M76" s="3">
        <v>78</v>
      </c>
      <c r="N76" s="3">
        <v>89</v>
      </c>
      <c r="O76" s="3">
        <v>11</v>
      </c>
      <c r="P76" s="3">
        <v>42</v>
      </c>
      <c r="Q76" s="3">
        <v>153</v>
      </c>
      <c r="R76" s="3">
        <v>111</v>
      </c>
      <c r="S76" s="3">
        <v>321</v>
      </c>
      <c r="T76" s="3">
        <v>55</v>
      </c>
      <c r="U76" s="3">
        <v>149</v>
      </c>
      <c r="V76" s="3">
        <v>10</v>
      </c>
      <c r="W76" s="3">
        <v>197</v>
      </c>
      <c r="X76" s="3">
        <v>1</v>
      </c>
      <c r="Y76" s="3">
        <v>721</v>
      </c>
      <c r="Z76" s="3">
        <v>4</v>
      </c>
      <c r="AA76" s="3">
        <v>0</v>
      </c>
      <c r="AB76" s="3">
        <v>0</v>
      </c>
      <c r="AC76" s="3">
        <v>0</v>
      </c>
      <c r="AD76" s="3">
        <v>73</v>
      </c>
      <c r="AE76" s="3">
        <v>2652000</v>
      </c>
      <c r="AF76" s="3">
        <v>49770.55</v>
      </c>
      <c r="AG76" s="3">
        <v>26997.411999999997</v>
      </c>
      <c r="AH76" s="3">
        <v>22773.138000000006</v>
      </c>
      <c r="AI76" s="3">
        <v>12.41042942779292</v>
      </c>
      <c r="AJ76" s="3">
        <v>1445.2316076294278</v>
      </c>
      <c r="AK76" s="3">
        <v>116.45298948260881</v>
      </c>
    </row>
    <row r="77" spans="1:37">
      <c r="A77" s="3" t="s">
        <v>1475</v>
      </c>
      <c r="B77" s="3" t="s">
        <v>1474</v>
      </c>
      <c r="C77" s="3" t="s">
        <v>104</v>
      </c>
      <c r="D77" s="3" t="s">
        <v>105</v>
      </c>
      <c r="E77" s="3" t="s">
        <v>56</v>
      </c>
      <c r="F77" s="3">
        <v>73</v>
      </c>
      <c r="G77" s="3">
        <v>2529</v>
      </c>
      <c r="H77" s="3">
        <v>481</v>
      </c>
      <c r="I77" s="3">
        <v>1149</v>
      </c>
      <c r="J77" s="3">
        <v>668</v>
      </c>
      <c r="K77" s="3">
        <v>138</v>
      </c>
      <c r="L77" s="3">
        <v>343</v>
      </c>
      <c r="M77" s="3">
        <v>149</v>
      </c>
      <c r="N77" s="3">
        <v>189</v>
      </c>
      <c r="O77" s="3">
        <v>40</v>
      </c>
      <c r="P77" s="3">
        <v>54</v>
      </c>
      <c r="Q77" s="3">
        <v>273</v>
      </c>
      <c r="R77" s="3">
        <v>219</v>
      </c>
      <c r="S77" s="3">
        <v>245</v>
      </c>
      <c r="T77" s="3">
        <v>71</v>
      </c>
      <c r="U77" s="3">
        <v>128</v>
      </c>
      <c r="V77" s="3">
        <v>18</v>
      </c>
      <c r="W77" s="3">
        <v>153</v>
      </c>
      <c r="X77" s="3">
        <v>0</v>
      </c>
      <c r="Y77" s="3">
        <v>1249</v>
      </c>
      <c r="Z77" s="3">
        <v>0</v>
      </c>
      <c r="AA77" s="3">
        <v>0</v>
      </c>
      <c r="AB77" s="3">
        <v>0</v>
      </c>
      <c r="AC77" s="3">
        <v>73</v>
      </c>
      <c r="AD77" s="3">
        <v>110</v>
      </c>
      <c r="AE77" s="3">
        <v>4319280</v>
      </c>
      <c r="AF77" s="3">
        <v>73810.145999999993</v>
      </c>
      <c r="AG77" s="3">
        <v>36508.998</v>
      </c>
      <c r="AH77" s="3">
        <v>37301.147999999994</v>
      </c>
      <c r="AI77" s="3">
        <v>14.749366548042703</v>
      </c>
      <c r="AJ77" s="3">
        <v>1707.9003558718862</v>
      </c>
      <c r="AK77" s="3">
        <v>115.794827547935</v>
      </c>
    </row>
    <row r="78" spans="1:37">
      <c r="A78" s="3" t="s">
        <v>1660</v>
      </c>
      <c r="B78" s="3" t="s">
        <v>1659</v>
      </c>
      <c r="C78" s="3" t="s">
        <v>240</v>
      </c>
      <c r="D78" s="3" t="s">
        <v>138</v>
      </c>
      <c r="E78" s="3" t="s">
        <v>86</v>
      </c>
      <c r="F78" s="3">
        <v>71</v>
      </c>
      <c r="G78" s="3">
        <v>2496</v>
      </c>
      <c r="H78" s="3">
        <v>532</v>
      </c>
      <c r="I78" s="3">
        <v>1237</v>
      </c>
      <c r="J78" s="3">
        <v>705</v>
      </c>
      <c r="K78" s="3">
        <v>123</v>
      </c>
      <c r="L78" s="3">
        <v>344</v>
      </c>
      <c r="M78" s="3">
        <v>291</v>
      </c>
      <c r="N78" s="3">
        <v>338</v>
      </c>
      <c r="O78" s="3">
        <v>47</v>
      </c>
      <c r="P78" s="3">
        <v>52</v>
      </c>
      <c r="Q78" s="3">
        <v>259</v>
      </c>
      <c r="R78" s="3">
        <v>207</v>
      </c>
      <c r="S78" s="3">
        <v>433</v>
      </c>
      <c r="T78" s="3">
        <v>108</v>
      </c>
      <c r="U78" s="3">
        <v>190</v>
      </c>
      <c r="V78" s="3">
        <v>23</v>
      </c>
      <c r="W78" s="3">
        <v>163</v>
      </c>
      <c r="X78" s="3">
        <v>0</v>
      </c>
      <c r="Y78" s="3">
        <v>1478</v>
      </c>
      <c r="Z78" s="3">
        <v>0</v>
      </c>
      <c r="AA78" s="3">
        <v>0</v>
      </c>
      <c r="AB78" s="3">
        <v>0</v>
      </c>
      <c r="AC78" s="3">
        <v>71</v>
      </c>
      <c r="AD78" s="3">
        <v>-220</v>
      </c>
      <c r="AE78" s="3">
        <v>5607240</v>
      </c>
      <c r="AF78" s="3">
        <v>92521.741999999998</v>
      </c>
      <c r="AG78" s="3">
        <v>41613.019</v>
      </c>
      <c r="AH78" s="3">
        <v>50908.722999999998</v>
      </c>
      <c r="AI78" s="3">
        <v>20.396122996794869</v>
      </c>
      <c r="AJ78" s="3">
        <v>2246.4903846153848</v>
      </c>
      <c r="AK78" s="3">
        <v>110.14301026564742</v>
      </c>
    </row>
    <row r="79" spans="1:37">
      <c r="A79" s="3" t="s">
        <v>1527</v>
      </c>
      <c r="B79" s="3" t="s">
        <v>1526</v>
      </c>
      <c r="C79" s="3" t="s">
        <v>283</v>
      </c>
      <c r="D79" s="3" t="s">
        <v>84</v>
      </c>
      <c r="E79" s="3" t="s">
        <v>86</v>
      </c>
      <c r="F79" s="3">
        <v>79</v>
      </c>
      <c r="G79" s="3">
        <v>2861</v>
      </c>
      <c r="H79" s="3">
        <v>457</v>
      </c>
      <c r="I79" s="3">
        <v>1080</v>
      </c>
      <c r="J79" s="3">
        <v>623</v>
      </c>
      <c r="K79" s="3">
        <v>190</v>
      </c>
      <c r="L79" s="3">
        <v>500</v>
      </c>
      <c r="M79" s="3">
        <v>313</v>
      </c>
      <c r="N79" s="3">
        <v>385</v>
      </c>
      <c r="O79" s="3">
        <v>72</v>
      </c>
      <c r="P79" s="3">
        <v>88</v>
      </c>
      <c r="Q79" s="3">
        <v>369</v>
      </c>
      <c r="R79" s="3">
        <v>281</v>
      </c>
      <c r="S79" s="3">
        <v>585</v>
      </c>
      <c r="T79" s="3">
        <v>121</v>
      </c>
      <c r="U79" s="3">
        <v>194</v>
      </c>
      <c r="V79" s="3">
        <v>15</v>
      </c>
      <c r="W79" s="3">
        <v>267</v>
      </c>
      <c r="X79" s="3">
        <v>5</v>
      </c>
      <c r="Y79" s="3">
        <v>1417</v>
      </c>
      <c r="Z79" s="3">
        <v>10</v>
      </c>
      <c r="AA79" s="3">
        <v>0</v>
      </c>
      <c r="AB79" s="3">
        <v>0</v>
      </c>
      <c r="AC79" s="3">
        <v>79</v>
      </c>
      <c r="AD79" s="3">
        <v>269</v>
      </c>
      <c r="AE79" s="3">
        <v>6210000</v>
      </c>
      <c r="AF79" s="3">
        <v>98734.004000000001</v>
      </c>
      <c r="AG79" s="3">
        <v>40903.398000000001</v>
      </c>
      <c r="AH79" s="3">
        <v>57830.606</v>
      </c>
      <c r="AI79" s="3">
        <v>20.213423977630196</v>
      </c>
      <c r="AJ79" s="3">
        <v>2170.5697308633344</v>
      </c>
      <c r="AK79" s="3">
        <v>107.38258561565135</v>
      </c>
    </row>
    <row r="80" spans="1:37">
      <c r="A80" s="3" t="s">
        <v>1829</v>
      </c>
      <c r="B80" s="3" t="s">
        <v>1529</v>
      </c>
      <c r="C80" s="3" t="s">
        <v>389</v>
      </c>
      <c r="D80" s="3" t="s">
        <v>138</v>
      </c>
      <c r="E80" s="3" t="s">
        <v>47</v>
      </c>
      <c r="F80" s="3">
        <v>82</v>
      </c>
      <c r="G80" s="3">
        <v>2591</v>
      </c>
      <c r="H80" s="3">
        <v>363</v>
      </c>
      <c r="I80" s="3">
        <v>761</v>
      </c>
      <c r="J80" s="3">
        <v>398</v>
      </c>
      <c r="K80" s="3">
        <v>0</v>
      </c>
      <c r="L80" s="3">
        <v>1</v>
      </c>
      <c r="M80" s="3">
        <v>235</v>
      </c>
      <c r="N80" s="3">
        <v>339</v>
      </c>
      <c r="O80" s="3">
        <v>104</v>
      </c>
      <c r="P80" s="3">
        <v>269</v>
      </c>
      <c r="Q80" s="3">
        <v>754</v>
      </c>
      <c r="R80" s="3">
        <v>485</v>
      </c>
      <c r="S80" s="3">
        <v>72</v>
      </c>
      <c r="T80" s="3">
        <v>42</v>
      </c>
      <c r="U80" s="3">
        <v>108</v>
      </c>
      <c r="V80" s="3">
        <v>35</v>
      </c>
      <c r="W80" s="3">
        <v>188</v>
      </c>
      <c r="X80" s="3">
        <v>0</v>
      </c>
      <c r="Y80" s="3">
        <v>961</v>
      </c>
      <c r="Z80" s="3">
        <v>0</v>
      </c>
      <c r="AA80" s="3">
        <v>0</v>
      </c>
      <c r="AB80" s="3">
        <v>0</v>
      </c>
      <c r="AC80" s="3">
        <v>82</v>
      </c>
      <c r="AD80" s="3">
        <v>-228</v>
      </c>
      <c r="AE80" s="3">
        <v>4062000</v>
      </c>
      <c r="AF80" s="3">
        <v>66000.978000000003</v>
      </c>
      <c r="AG80" s="3">
        <v>26736.671999999999</v>
      </c>
      <c r="AH80" s="3">
        <v>39264.306000000004</v>
      </c>
      <c r="AI80" s="3">
        <v>15.154112697800079</v>
      </c>
      <c r="AJ80" s="3">
        <v>1567.7344654573524</v>
      </c>
      <c r="AK80" s="3">
        <v>103.4527389838496</v>
      </c>
    </row>
    <row r="81" spans="1:37">
      <c r="A81" s="3" t="s">
        <v>1777</v>
      </c>
      <c r="B81" s="3" t="s">
        <v>1475</v>
      </c>
      <c r="C81" s="3" t="s">
        <v>123</v>
      </c>
      <c r="D81" s="3" t="s">
        <v>69</v>
      </c>
      <c r="E81" s="3" t="s">
        <v>86</v>
      </c>
      <c r="F81" s="3">
        <v>60</v>
      </c>
      <c r="G81" s="3">
        <v>1855</v>
      </c>
      <c r="H81" s="3">
        <v>361</v>
      </c>
      <c r="I81" s="3">
        <v>825</v>
      </c>
      <c r="J81" s="3">
        <v>464</v>
      </c>
      <c r="K81" s="3">
        <v>79</v>
      </c>
      <c r="L81" s="3">
        <v>200</v>
      </c>
      <c r="M81" s="3">
        <v>90</v>
      </c>
      <c r="N81" s="3">
        <v>112</v>
      </c>
      <c r="O81" s="3">
        <v>22</v>
      </c>
      <c r="P81" s="3">
        <v>48</v>
      </c>
      <c r="Q81" s="3">
        <v>226</v>
      </c>
      <c r="R81" s="3">
        <v>178</v>
      </c>
      <c r="S81" s="3">
        <v>85</v>
      </c>
      <c r="T81" s="3">
        <v>63</v>
      </c>
      <c r="U81" s="3">
        <v>96</v>
      </c>
      <c r="V81" s="3">
        <v>11</v>
      </c>
      <c r="W81" s="3">
        <v>145</v>
      </c>
      <c r="X81" s="3">
        <v>3</v>
      </c>
      <c r="Y81" s="3">
        <v>891</v>
      </c>
      <c r="Z81" s="3">
        <v>0</v>
      </c>
      <c r="AA81" s="3">
        <v>0</v>
      </c>
      <c r="AB81" s="3">
        <v>0</v>
      </c>
      <c r="AC81" s="3">
        <v>58</v>
      </c>
      <c r="AD81" s="3">
        <v>-127</v>
      </c>
      <c r="AE81" s="3">
        <v>2511432</v>
      </c>
      <c r="AF81" s="3">
        <v>50591.474999999999</v>
      </c>
      <c r="AG81" s="3">
        <v>26290.504000000001</v>
      </c>
      <c r="AH81" s="3">
        <v>24300.970999999998</v>
      </c>
      <c r="AI81" s="3">
        <v>13.100253908355795</v>
      </c>
      <c r="AJ81" s="3">
        <v>1353.8716981132075</v>
      </c>
      <c r="AK81" s="3">
        <v>103.34698148481392</v>
      </c>
    </row>
    <row r="82" spans="1:37">
      <c r="A82" s="3" t="s">
        <v>1967</v>
      </c>
      <c r="B82" s="3" t="s">
        <v>1966</v>
      </c>
      <c r="C82" s="3" t="s">
        <v>356</v>
      </c>
      <c r="D82" s="3" t="s">
        <v>84</v>
      </c>
      <c r="E82" s="3" t="s">
        <v>56</v>
      </c>
      <c r="F82" s="3">
        <v>81</v>
      </c>
      <c r="G82" s="3">
        <v>2156</v>
      </c>
      <c r="H82" s="3">
        <v>318</v>
      </c>
      <c r="I82" s="3">
        <v>751</v>
      </c>
      <c r="J82" s="3">
        <v>433</v>
      </c>
      <c r="K82" s="3">
        <v>161</v>
      </c>
      <c r="L82" s="3">
        <v>408</v>
      </c>
      <c r="M82" s="3">
        <v>82</v>
      </c>
      <c r="N82" s="3">
        <v>98</v>
      </c>
      <c r="O82" s="3">
        <v>16</v>
      </c>
      <c r="P82" s="3">
        <v>43</v>
      </c>
      <c r="Q82" s="3">
        <v>253</v>
      </c>
      <c r="R82" s="3">
        <v>210</v>
      </c>
      <c r="S82" s="3">
        <v>79</v>
      </c>
      <c r="T82" s="3">
        <v>64</v>
      </c>
      <c r="U82" s="3">
        <v>88</v>
      </c>
      <c r="V82" s="3">
        <v>27</v>
      </c>
      <c r="W82" s="3">
        <v>183</v>
      </c>
      <c r="X82" s="3">
        <v>4</v>
      </c>
      <c r="Y82" s="3">
        <v>879</v>
      </c>
      <c r="Z82" s="3">
        <v>1</v>
      </c>
      <c r="AA82" s="3">
        <v>0</v>
      </c>
      <c r="AB82" s="3">
        <v>0</v>
      </c>
      <c r="AC82" s="3">
        <v>62</v>
      </c>
      <c r="AD82" s="3">
        <v>132</v>
      </c>
      <c r="AE82" s="3">
        <v>2678640</v>
      </c>
      <c r="AF82" s="3">
        <v>51514.207999999991</v>
      </c>
      <c r="AG82" s="3">
        <v>25176.504000000001</v>
      </c>
      <c r="AH82" s="3">
        <v>26337.703999999991</v>
      </c>
      <c r="AI82" s="3">
        <v>12.216003710575135</v>
      </c>
      <c r="AJ82" s="3">
        <v>1242.4118738404452</v>
      </c>
      <c r="AK82" s="3">
        <v>101.70362610195637</v>
      </c>
    </row>
    <row r="83" spans="1:37">
      <c r="A83" s="3" t="s">
        <v>1621</v>
      </c>
      <c r="B83" s="3" t="s">
        <v>1826</v>
      </c>
      <c r="C83" s="3" t="s">
        <v>420</v>
      </c>
      <c r="D83" s="3" t="s">
        <v>138</v>
      </c>
      <c r="E83" s="3" t="s">
        <v>47</v>
      </c>
      <c r="F83" s="3">
        <v>70</v>
      </c>
      <c r="G83" s="3">
        <v>1050</v>
      </c>
      <c r="H83" s="3">
        <v>156</v>
      </c>
      <c r="I83" s="3">
        <v>290</v>
      </c>
      <c r="J83" s="3">
        <v>134</v>
      </c>
      <c r="K83" s="3">
        <v>0</v>
      </c>
      <c r="L83" s="3">
        <v>1</v>
      </c>
      <c r="M83" s="3">
        <v>87</v>
      </c>
      <c r="N83" s="3">
        <v>121</v>
      </c>
      <c r="O83" s="3">
        <v>34</v>
      </c>
      <c r="P83" s="3">
        <v>102</v>
      </c>
      <c r="Q83" s="3">
        <v>281</v>
      </c>
      <c r="R83" s="3">
        <v>179</v>
      </c>
      <c r="S83" s="3">
        <v>35</v>
      </c>
      <c r="T83" s="3">
        <v>18</v>
      </c>
      <c r="U83" s="3">
        <v>60</v>
      </c>
      <c r="V83" s="3">
        <v>38</v>
      </c>
      <c r="W83" s="3">
        <v>137</v>
      </c>
      <c r="X83" s="3">
        <v>1</v>
      </c>
      <c r="Y83" s="3">
        <v>399</v>
      </c>
      <c r="Z83" s="3">
        <v>1</v>
      </c>
      <c r="AA83" s="3">
        <v>0</v>
      </c>
      <c r="AB83" s="3">
        <v>0</v>
      </c>
      <c r="AC83" s="3">
        <v>9</v>
      </c>
      <c r="AD83" s="3">
        <v>-5</v>
      </c>
      <c r="AE83" s="3">
        <v>1633440</v>
      </c>
      <c r="AF83" s="3">
        <v>27780.469000000001</v>
      </c>
      <c r="AG83" s="3">
        <v>11521.212</v>
      </c>
      <c r="AH83" s="3">
        <v>16259.257000000001</v>
      </c>
      <c r="AI83" s="3">
        <v>15.485006666666669</v>
      </c>
      <c r="AJ83" s="3">
        <v>1555.6571428571428</v>
      </c>
      <c r="AK83" s="3">
        <v>100.46215518950218</v>
      </c>
    </row>
    <row r="84" spans="1:37">
      <c r="A84" s="3" t="s">
        <v>1572</v>
      </c>
      <c r="B84" s="3" t="s">
        <v>1667</v>
      </c>
      <c r="C84" s="3" t="s">
        <v>122</v>
      </c>
      <c r="D84" s="3" t="s">
        <v>105</v>
      </c>
      <c r="E84" s="3" t="s">
        <v>47</v>
      </c>
      <c r="F84" s="3">
        <v>72</v>
      </c>
      <c r="G84" s="3">
        <v>1553</v>
      </c>
      <c r="H84" s="3">
        <v>222</v>
      </c>
      <c r="I84" s="3">
        <v>403</v>
      </c>
      <c r="J84" s="3">
        <v>181</v>
      </c>
      <c r="K84" s="3">
        <v>0</v>
      </c>
      <c r="L84" s="3">
        <v>2</v>
      </c>
      <c r="M84" s="3">
        <v>47</v>
      </c>
      <c r="N84" s="3">
        <v>76</v>
      </c>
      <c r="O84" s="3">
        <v>29</v>
      </c>
      <c r="P84" s="3">
        <v>149</v>
      </c>
      <c r="Q84" s="3">
        <v>379</v>
      </c>
      <c r="R84" s="3">
        <v>230</v>
      </c>
      <c r="S84" s="3">
        <v>64</v>
      </c>
      <c r="T84" s="3">
        <v>41</v>
      </c>
      <c r="U84" s="3">
        <v>58</v>
      </c>
      <c r="V84" s="3">
        <v>45</v>
      </c>
      <c r="W84" s="3">
        <v>131</v>
      </c>
      <c r="X84" s="3">
        <v>0</v>
      </c>
      <c r="Y84" s="3">
        <v>491</v>
      </c>
      <c r="Z84" s="3">
        <v>2</v>
      </c>
      <c r="AA84" s="3">
        <v>0</v>
      </c>
      <c r="AB84" s="3">
        <v>0</v>
      </c>
      <c r="AC84" s="3">
        <v>45</v>
      </c>
      <c r="AD84" s="3">
        <v>-55</v>
      </c>
      <c r="AE84" s="3">
        <v>2350820</v>
      </c>
      <c r="AF84" s="3">
        <v>36688.31</v>
      </c>
      <c r="AG84" s="3">
        <v>13051.849</v>
      </c>
      <c r="AH84" s="3">
        <v>23636.460999999996</v>
      </c>
      <c r="AI84" s="3">
        <v>15.219871860914356</v>
      </c>
      <c r="AJ84" s="3">
        <v>1513.7282678686413</v>
      </c>
      <c r="AK84" s="3">
        <v>99.457359542953597</v>
      </c>
    </row>
    <row r="85" spans="1:37">
      <c r="A85" s="3" t="s">
        <v>1838</v>
      </c>
      <c r="B85" s="3" t="s">
        <v>1837</v>
      </c>
      <c r="C85" s="3" t="s">
        <v>142</v>
      </c>
      <c r="D85" s="3" t="s">
        <v>96</v>
      </c>
      <c r="E85" s="3" t="s">
        <v>56</v>
      </c>
      <c r="F85" s="3">
        <v>81</v>
      </c>
      <c r="G85" s="3">
        <v>1975</v>
      </c>
      <c r="H85" s="3">
        <v>330</v>
      </c>
      <c r="I85" s="3">
        <v>811</v>
      </c>
      <c r="J85" s="3">
        <v>481</v>
      </c>
      <c r="K85" s="3">
        <v>146</v>
      </c>
      <c r="L85" s="3">
        <v>371</v>
      </c>
      <c r="M85" s="3">
        <v>161</v>
      </c>
      <c r="N85" s="3">
        <v>196</v>
      </c>
      <c r="O85" s="3">
        <v>35</v>
      </c>
      <c r="P85" s="3">
        <v>67</v>
      </c>
      <c r="Q85" s="3">
        <v>284</v>
      </c>
      <c r="R85" s="3">
        <v>217</v>
      </c>
      <c r="S85" s="3">
        <v>212</v>
      </c>
      <c r="T85" s="3">
        <v>61</v>
      </c>
      <c r="U85" s="3">
        <v>108</v>
      </c>
      <c r="V85" s="3">
        <v>35</v>
      </c>
      <c r="W85" s="3">
        <v>209</v>
      </c>
      <c r="X85" s="3">
        <v>1</v>
      </c>
      <c r="Y85" s="3">
        <v>967</v>
      </c>
      <c r="Z85" s="3">
        <v>1</v>
      </c>
      <c r="AA85" s="3">
        <v>0</v>
      </c>
      <c r="AB85" s="3">
        <v>0</v>
      </c>
      <c r="AC85" s="3">
        <v>0</v>
      </c>
      <c r="AD85" s="3">
        <v>175</v>
      </c>
      <c r="AE85" s="3">
        <v>3180000</v>
      </c>
      <c r="AF85" s="3">
        <v>61276.906999999999</v>
      </c>
      <c r="AG85" s="3">
        <v>28963.816999999999</v>
      </c>
      <c r="AH85" s="3">
        <v>32313.09</v>
      </c>
      <c r="AI85" s="3">
        <v>16.361058227848101</v>
      </c>
      <c r="AJ85" s="3">
        <v>1610.126582278481</v>
      </c>
      <c r="AK85" s="3">
        <v>98.412129573494823</v>
      </c>
    </row>
    <row r="86" spans="1:37">
      <c r="A86" s="3" t="s">
        <v>1748</v>
      </c>
      <c r="B86" s="3" t="s">
        <v>1747</v>
      </c>
      <c r="C86" s="3" t="s">
        <v>162</v>
      </c>
      <c r="D86" s="3" t="s">
        <v>65</v>
      </c>
      <c r="E86" s="3" t="s">
        <v>47</v>
      </c>
      <c r="F86" s="3">
        <v>81</v>
      </c>
      <c r="G86" s="3">
        <v>1635</v>
      </c>
      <c r="H86" s="3">
        <v>237</v>
      </c>
      <c r="I86" s="3">
        <v>510</v>
      </c>
      <c r="J86" s="3">
        <v>273</v>
      </c>
      <c r="K86" s="3">
        <v>0</v>
      </c>
      <c r="L86" s="3">
        <v>6</v>
      </c>
      <c r="M86" s="3">
        <v>38</v>
      </c>
      <c r="N86" s="3">
        <v>67</v>
      </c>
      <c r="O86" s="3">
        <v>29</v>
      </c>
      <c r="P86" s="3">
        <v>113</v>
      </c>
      <c r="Q86" s="3">
        <v>331</v>
      </c>
      <c r="R86" s="3">
        <v>218</v>
      </c>
      <c r="S86" s="3">
        <v>84</v>
      </c>
      <c r="T86" s="3">
        <v>62</v>
      </c>
      <c r="U86" s="3">
        <v>43</v>
      </c>
      <c r="V86" s="3">
        <v>57</v>
      </c>
      <c r="W86" s="3">
        <v>146</v>
      </c>
      <c r="X86" s="3">
        <v>0</v>
      </c>
      <c r="Y86" s="3">
        <v>512</v>
      </c>
      <c r="Z86" s="3">
        <v>1</v>
      </c>
      <c r="AA86" s="3">
        <v>0</v>
      </c>
      <c r="AB86" s="3">
        <v>0</v>
      </c>
      <c r="AC86" s="3">
        <v>7</v>
      </c>
      <c r="AD86" s="3">
        <v>-44</v>
      </c>
      <c r="AE86" s="3">
        <v>2180000</v>
      </c>
      <c r="AF86" s="3">
        <v>38263.688000000009</v>
      </c>
      <c r="AG86" s="3">
        <v>16106.483999999999</v>
      </c>
      <c r="AH86" s="3">
        <v>22157.204000000012</v>
      </c>
      <c r="AI86" s="3">
        <v>13.551806727828753</v>
      </c>
      <c r="AJ86" s="3">
        <v>1333.3333333333333</v>
      </c>
      <c r="AK86" s="3">
        <v>98.387865183711753</v>
      </c>
    </row>
    <row r="87" spans="1:37">
      <c r="A87" s="3" t="s">
        <v>1653</v>
      </c>
      <c r="B87" s="3" t="s">
        <v>1652</v>
      </c>
      <c r="C87" s="3" t="s">
        <v>269</v>
      </c>
      <c r="D87" s="3" t="s">
        <v>55</v>
      </c>
      <c r="E87" s="3" t="s">
        <v>56</v>
      </c>
      <c r="F87" s="3">
        <v>78</v>
      </c>
      <c r="G87" s="3">
        <v>1543</v>
      </c>
      <c r="H87" s="3">
        <v>263</v>
      </c>
      <c r="I87" s="3">
        <v>609</v>
      </c>
      <c r="J87" s="3">
        <v>346</v>
      </c>
      <c r="K87" s="3">
        <v>88</v>
      </c>
      <c r="L87" s="3">
        <v>247</v>
      </c>
      <c r="M87" s="3">
        <v>51</v>
      </c>
      <c r="N87" s="3">
        <v>64</v>
      </c>
      <c r="O87" s="3">
        <v>13</v>
      </c>
      <c r="P87" s="3">
        <v>27</v>
      </c>
      <c r="Q87" s="3">
        <v>189</v>
      </c>
      <c r="R87" s="3">
        <v>162</v>
      </c>
      <c r="S87" s="3">
        <v>115</v>
      </c>
      <c r="T87" s="3">
        <v>56</v>
      </c>
      <c r="U87" s="3">
        <v>60</v>
      </c>
      <c r="V87" s="3">
        <v>26</v>
      </c>
      <c r="W87" s="3">
        <v>143</v>
      </c>
      <c r="X87" s="3">
        <v>1</v>
      </c>
      <c r="Y87" s="3">
        <v>665</v>
      </c>
      <c r="Z87" s="3">
        <v>0</v>
      </c>
      <c r="AA87" s="3">
        <v>0</v>
      </c>
      <c r="AB87" s="3">
        <v>0</v>
      </c>
      <c r="AC87" s="3">
        <v>0</v>
      </c>
      <c r="AD87" s="3">
        <v>214</v>
      </c>
      <c r="AE87" s="3">
        <v>2111160</v>
      </c>
      <c r="AF87" s="3">
        <v>41003.732000000004</v>
      </c>
      <c r="AG87" s="3">
        <v>19510.625</v>
      </c>
      <c r="AH87" s="3">
        <v>21493.107000000004</v>
      </c>
      <c r="AI87" s="3">
        <v>13.929427738172395</v>
      </c>
      <c r="AJ87" s="3">
        <v>1368.2177576150357</v>
      </c>
      <c r="AK87" s="3">
        <v>98.224979757463615</v>
      </c>
    </row>
    <row r="88" spans="1:37">
      <c r="A88" s="3" t="s">
        <v>2129</v>
      </c>
      <c r="B88" s="3" t="s">
        <v>2128</v>
      </c>
      <c r="C88" s="3" t="s">
        <v>2096</v>
      </c>
      <c r="D88" s="3" t="s">
        <v>92</v>
      </c>
      <c r="E88" s="3" t="s">
        <v>86</v>
      </c>
      <c r="F88" s="3">
        <v>66</v>
      </c>
      <c r="G88" s="3">
        <v>1284</v>
      </c>
      <c r="H88" s="3">
        <v>88</v>
      </c>
      <c r="I88" s="3">
        <v>191</v>
      </c>
      <c r="J88" s="3">
        <v>103</v>
      </c>
      <c r="K88" s="3">
        <v>65</v>
      </c>
      <c r="L88" s="3">
        <v>140</v>
      </c>
      <c r="M88" s="3">
        <v>11</v>
      </c>
      <c r="N88" s="3">
        <v>12</v>
      </c>
      <c r="O88" s="3">
        <v>1</v>
      </c>
      <c r="P88" s="3">
        <v>36</v>
      </c>
      <c r="Q88" s="3">
        <v>129</v>
      </c>
      <c r="R88" s="3">
        <v>93</v>
      </c>
      <c r="S88" s="3">
        <v>228</v>
      </c>
      <c r="T88" s="3">
        <v>67</v>
      </c>
      <c r="U88" s="3">
        <v>60</v>
      </c>
      <c r="V88" s="3">
        <v>2</v>
      </c>
      <c r="W88" s="3">
        <v>132</v>
      </c>
      <c r="X88" s="3">
        <v>0</v>
      </c>
      <c r="Y88" s="3">
        <v>252</v>
      </c>
      <c r="Z88" s="3">
        <v>2</v>
      </c>
      <c r="AA88" s="3">
        <v>0</v>
      </c>
      <c r="AB88" s="3">
        <v>0</v>
      </c>
      <c r="AC88" s="3">
        <v>27</v>
      </c>
      <c r="AD88" s="3">
        <v>32</v>
      </c>
      <c r="AE88" s="3">
        <v>1591350</v>
      </c>
      <c r="AF88" s="3">
        <v>25814.005999999998</v>
      </c>
      <c r="AG88" s="3">
        <v>9557.4489999999987</v>
      </c>
      <c r="AH88" s="3">
        <v>16256.556999999999</v>
      </c>
      <c r="AI88" s="3">
        <v>12.660869937694702</v>
      </c>
      <c r="AJ88" s="3">
        <v>1239.3691588785048</v>
      </c>
      <c r="AK88" s="3">
        <v>97.889731509568747</v>
      </c>
    </row>
    <row r="89" spans="1:37">
      <c r="A89" s="3" t="s">
        <v>1781</v>
      </c>
      <c r="B89" s="3" t="s">
        <v>2112</v>
      </c>
      <c r="C89" s="3" t="s">
        <v>2082</v>
      </c>
      <c r="D89" s="3" t="s">
        <v>85</v>
      </c>
      <c r="E89" s="3" t="s">
        <v>56</v>
      </c>
      <c r="F89" s="3">
        <v>82</v>
      </c>
      <c r="G89" s="3">
        <v>2586</v>
      </c>
      <c r="H89" s="3">
        <v>333</v>
      </c>
      <c r="I89" s="3">
        <v>774</v>
      </c>
      <c r="J89" s="3">
        <v>441</v>
      </c>
      <c r="K89" s="3">
        <v>123</v>
      </c>
      <c r="L89" s="3">
        <v>324</v>
      </c>
      <c r="M89" s="3">
        <v>140</v>
      </c>
      <c r="N89" s="3">
        <v>164</v>
      </c>
      <c r="O89" s="3">
        <v>24</v>
      </c>
      <c r="P89" s="3">
        <v>46</v>
      </c>
      <c r="Q89" s="3">
        <v>345</v>
      </c>
      <c r="R89" s="3">
        <v>299</v>
      </c>
      <c r="S89" s="3">
        <v>186</v>
      </c>
      <c r="T89" s="3">
        <v>64</v>
      </c>
      <c r="U89" s="3">
        <v>108</v>
      </c>
      <c r="V89" s="3">
        <v>46</v>
      </c>
      <c r="W89" s="3">
        <v>163</v>
      </c>
      <c r="X89" s="3">
        <v>0</v>
      </c>
      <c r="Y89" s="3">
        <v>929</v>
      </c>
      <c r="Z89" s="3">
        <v>1</v>
      </c>
      <c r="AA89" s="3">
        <v>0</v>
      </c>
      <c r="AB89" s="3">
        <v>0</v>
      </c>
      <c r="AC89" s="3">
        <v>61</v>
      </c>
      <c r="AD89" s="3">
        <v>173</v>
      </c>
      <c r="AE89" s="3">
        <v>3183000</v>
      </c>
      <c r="AF89" s="3">
        <v>59434.644</v>
      </c>
      <c r="AG89" s="3">
        <v>26385.211999999996</v>
      </c>
      <c r="AH89" s="3">
        <v>33049.432000000001</v>
      </c>
      <c r="AI89" s="3">
        <v>12.780136117556072</v>
      </c>
      <c r="AJ89" s="3">
        <v>1230.8584686774941</v>
      </c>
      <c r="AK89" s="3">
        <v>96.310278494347486</v>
      </c>
    </row>
    <row r="90" spans="1:37">
      <c r="A90" s="3" t="s">
        <v>2266</v>
      </c>
      <c r="B90" s="3" t="s">
        <v>1737</v>
      </c>
      <c r="C90" s="3" t="s">
        <v>2248</v>
      </c>
      <c r="D90" s="3" t="s">
        <v>124</v>
      </c>
      <c r="E90" s="3" t="s">
        <v>56</v>
      </c>
      <c r="F90" s="3">
        <v>71</v>
      </c>
      <c r="G90" s="3">
        <v>1050</v>
      </c>
      <c r="H90" s="3">
        <v>101</v>
      </c>
      <c r="I90" s="3">
        <v>265</v>
      </c>
      <c r="J90" s="3">
        <v>164</v>
      </c>
      <c r="K90" s="3">
        <v>36</v>
      </c>
      <c r="L90" s="3">
        <v>96</v>
      </c>
      <c r="M90" s="3">
        <v>10</v>
      </c>
      <c r="N90" s="3">
        <v>12</v>
      </c>
      <c r="O90" s="3">
        <v>2</v>
      </c>
      <c r="P90" s="3">
        <v>11</v>
      </c>
      <c r="Q90" s="3">
        <v>97</v>
      </c>
      <c r="R90" s="3">
        <v>86</v>
      </c>
      <c r="S90" s="3">
        <v>120</v>
      </c>
      <c r="T90" s="3">
        <v>41</v>
      </c>
      <c r="U90" s="3">
        <v>75</v>
      </c>
      <c r="V90" s="3">
        <v>5</v>
      </c>
      <c r="W90" s="3">
        <v>75</v>
      </c>
      <c r="X90" s="3">
        <v>0</v>
      </c>
      <c r="Y90" s="3">
        <v>248</v>
      </c>
      <c r="Z90" s="3">
        <v>0</v>
      </c>
      <c r="AA90" s="3">
        <v>0</v>
      </c>
      <c r="AB90" s="3">
        <v>0</v>
      </c>
      <c r="AC90" s="3">
        <v>0</v>
      </c>
      <c r="AD90" s="3">
        <v>-116</v>
      </c>
      <c r="AE90" s="3">
        <v>719266</v>
      </c>
      <c r="AF90" s="3">
        <v>19271.471000000001</v>
      </c>
      <c r="AG90" s="3">
        <v>11797.666999999999</v>
      </c>
      <c r="AH90" s="3">
        <v>7473.8040000000019</v>
      </c>
      <c r="AI90" s="3">
        <v>7.1179085714285728</v>
      </c>
      <c r="AJ90" s="3">
        <v>685.01523809523815</v>
      </c>
      <c r="AK90" s="3">
        <v>96.238274378081087</v>
      </c>
    </row>
    <row r="91" spans="1:37">
      <c r="A91" s="3" t="s">
        <v>1555</v>
      </c>
      <c r="B91" s="3" t="s">
        <v>1554</v>
      </c>
      <c r="C91" s="3" t="s">
        <v>117</v>
      </c>
      <c r="D91" s="3" t="s">
        <v>110</v>
      </c>
      <c r="E91" s="3" t="s">
        <v>86</v>
      </c>
      <c r="F91" s="3">
        <v>43</v>
      </c>
      <c r="G91" s="3">
        <v>1416</v>
      </c>
      <c r="H91" s="3">
        <v>265</v>
      </c>
      <c r="I91" s="3">
        <v>556</v>
      </c>
      <c r="J91" s="3">
        <v>291</v>
      </c>
      <c r="K91" s="3">
        <v>50</v>
      </c>
      <c r="L91" s="3">
        <v>140</v>
      </c>
      <c r="M91" s="3">
        <v>183</v>
      </c>
      <c r="N91" s="3">
        <v>237</v>
      </c>
      <c r="O91" s="3">
        <v>54</v>
      </c>
      <c r="P91" s="3">
        <v>27</v>
      </c>
      <c r="Q91" s="3">
        <v>202</v>
      </c>
      <c r="R91" s="3">
        <v>175</v>
      </c>
      <c r="S91" s="3">
        <v>236</v>
      </c>
      <c r="T91" s="3">
        <v>69</v>
      </c>
      <c r="U91" s="3">
        <v>143</v>
      </c>
      <c r="V91" s="3">
        <v>14</v>
      </c>
      <c r="W91" s="3">
        <v>99</v>
      </c>
      <c r="X91" s="3">
        <v>0</v>
      </c>
      <c r="Y91" s="3">
        <v>763</v>
      </c>
      <c r="Z91" s="3">
        <v>3</v>
      </c>
      <c r="AA91" s="3">
        <v>0</v>
      </c>
      <c r="AB91" s="3">
        <v>0</v>
      </c>
      <c r="AC91" s="3">
        <v>40</v>
      </c>
      <c r="AD91" s="3">
        <v>135</v>
      </c>
      <c r="AE91" s="3">
        <v>2626474</v>
      </c>
      <c r="AF91" s="3">
        <v>50009.814999999995</v>
      </c>
      <c r="AG91" s="3">
        <v>21896.700999999997</v>
      </c>
      <c r="AH91" s="3">
        <v>28113.113999999998</v>
      </c>
      <c r="AI91" s="3">
        <v>19.85389406779661</v>
      </c>
      <c r="AJ91" s="3">
        <v>1854.8545197740114</v>
      </c>
      <c r="AK91" s="3">
        <v>93.425224967963359</v>
      </c>
    </row>
    <row r="92" spans="1:37">
      <c r="A92" s="3" t="s">
        <v>1971</v>
      </c>
      <c r="B92" s="3" t="s">
        <v>1970</v>
      </c>
      <c r="C92" s="3" t="s">
        <v>368</v>
      </c>
      <c r="D92" s="3" t="s">
        <v>92</v>
      </c>
      <c r="E92" s="3" t="s">
        <v>56</v>
      </c>
      <c r="F92" s="3">
        <v>74</v>
      </c>
      <c r="G92" s="3">
        <v>1962</v>
      </c>
      <c r="H92" s="3">
        <v>183</v>
      </c>
      <c r="I92" s="3">
        <v>484</v>
      </c>
      <c r="J92" s="3">
        <v>301</v>
      </c>
      <c r="K92" s="3">
        <v>76</v>
      </c>
      <c r="L92" s="3">
        <v>228</v>
      </c>
      <c r="M92" s="3">
        <v>53</v>
      </c>
      <c r="N92" s="3">
        <v>71</v>
      </c>
      <c r="O92" s="3">
        <v>18</v>
      </c>
      <c r="P92" s="3">
        <v>81</v>
      </c>
      <c r="Q92" s="3">
        <v>308</v>
      </c>
      <c r="R92" s="3">
        <v>227</v>
      </c>
      <c r="S92" s="3">
        <v>129</v>
      </c>
      <c r="T92" s="3">
        <v>92</v>
      </c>
      <c r="U92" s="3">
        <v>79</v>
      </c>
      <c r="V92" s="3">
        <v>13</v>
      </c>
      <c r="W92" s="3">
        <v>209</v>
      </c>
      <c r="X92" s="3">
        <v>1</v>
      </c>
      <c r="Y92" s="3">
        <v>495</v>
      </c>
      <c r="Z92" s="3">
        <v>1</v>
      </c>
      <c r="AA92" s="3">
        <v>0</v>
      </c>
      <c r="AB92" s="3">
        <v>0</v>
      </c>
      <c r="AC92" s="3">
        <v>58</v>
      </c>
      <c r="AD92" s="3">
        <v>154</v>
      </c>
      <c r="AE92" s="3">
        <v>1703760</v>
      </c>
      <c r="AF92" s="3">
        <v>38592.053</v>
      </c>
      <c r="AG92" s="3">
        <v>20005.057000000001</v>
      </c>
      <c r="AH92" s="3">
        <v>18586.995999999999</v>
      </c>
      <c r="AI92" s="3">
        <v>9.4734943934760452</v>
      </c>
      <c r="AJ92" s="3">
        <v>868.37920489296641</v>
      </c>
      <c r="AK92" s="3">
        <v>91.664086009379901</v>
      </c>
    </row>
    <row r="93" spans="1:37">
      <c r="A93" s="3" t="s">
        <v>1578</v>
      </c>
      <c r="B93" s="3" t="s">
        <v>1694</v>
      </c>
      <c r="C93" s="3" t="s">
        <v>330</v>
      </c>
      <c r="D93" s="3" t="s">
        <v>69</v>
      </c>
      <c r="E93" s="3" t="s">
        <v>47</v>
      </c>
      <c r="F93" s="3">
        <v>70</v>
      </c>
      <c r="G93" s="3">
        <v>1396</v>
      </c>
      <c r="H93" s="3">
        <v>234</v>
      </c>
      <c r="I93" s="3">
        <v>501</v>
      </c>
      <c r="J93" s="3">
        <v>267</v>
      </c>
      <c r="K93" s="3">
        <v>40</v>
      </c>
      <c r="L93" s="3">
        <v>113</v>
      </c>
      <c r="M93" s="3">
        <v>99</v>
      </c>
      <c r="N93" s="3">
        <v>122</v>
      </c>
      <c r="O93" s="3">
        <v>23</v>
      </c>
      <c r="P93" s="3">
        <v>140</v>
      </c>
      <c r="Q93" s="3">
        <v>365</v>
      </c>
      <c r="R93" s="3">
        <v>225</v>
      </c>
      <c r="S93" s="3">
        <v>109</v>
      </c>
      <c r="T93" s="3">
        <v>35</v>
      </c>
      <c r="U93" s="3">
        <v>106</v>
      </c>
      <c r="V93" s="3">
        <v>27</v>
      </c>
      <c r="W93" s="3">
        <v>227</v>
      </c>
      <c r="X93" s="3">
        <v>4</v>
      </c>
      <c r="Y93" s="3">
        <v>607</v>
      </c>
      <c r="Z93" s="3">
        <v>0</v>
      </c>
      <c r="AA93" s="3">
        <v>0</v>
      </c>
      <c r="AB93" s="3">
        <v>0</v>
      </c>
      <c r="AC93" s="3">
        <v>9</v>
      </c>
      <c r="AD93" s="3">
        <v>-5</v>
      </c>
      <c r="AE93" s="3">
        <v>1986360</v>
      </c>
      <c r="AF93" s="3">
        <v>42330.867999999995</v>
      </c>
      <c r="AG93" s="3">
        <v>20537.402999999998</v>
      </c>
      <c r="AH93" s="3">
        <v>21793.464999999997</v>
      </c>
      <c r="AI93" s="3">
        <v>15.611364613180513</v>
      </c>
      <c r="AJ93" s="3">
        <v>1422.8939828080229</v>
      </c>
      <c r="AK93" s="3">
        <v>91.14475371401474</v>
      </c>
    </row>
    <row r="94" spans="1:37">
      <c r="A94" s="3" t="s">
        <v>1981</v>
      </c>
      <c r="B94" s="3" t="s">
        <v>1563</v>
      </c>
      <c r="C94" s="3" t="s">
        <v>208</v>
      </c>
      <c r="D94" s="3" t="s">
        <v>110</v>
      </c>
      <c r="E94" s="3" t="s">
        <v>56</v>
      </c>
      <c r="F94" s="3">
        <v>82</v>
      </c>
      <c r="G94" s="3">
        <v>2327</v>
      </c>
      <c r="H94" s="3">
        <v>448</v>
      </c>
      <c r="I94" s="3">
        <v>1006</v>
      </c>
      <c r="J94" s="3">
        <v>558</v>
      </c>
      <c r="K94" s="3">
        <v>204</v>
      </c>
      <c r="L94" s="3">
        <v>510</v>
      </c>
      <c r="M94" s="3">
        <v>195</v>
      </c>
      <c r="N94" s="3">
        <v>230</v>
      </c>
      <c r="O94" s="3">
        <v>35</v>
      </c>
      <c r="P94" s="3">
        <v>47</v>
      </c>
      <c r="Q94" s="3">
        <v>274</v>
      </c>
      <c r="R94" s="3">
        <v>227</v>
      </c>
      <c r="S94" s="3">
        <v>122</v>
      </c>
      <c r="T94" s="3">
        <v>70</v>
      </c>
      <c r="U94" s="3">
        <v>145</v>
      </c>
      <c r="V94" s="3">
        <v>42</v>
      </c>
      <c r="W94" s="3">
        <v>220</v>
      </c>
      <c r="X94" s="3">
        <v>3</v>
      </c>
      <c r="Y94" s="3">
        <v>1295</v>
      </c>
      <c r="Z94" s="3">
        <v>9</v>
      </c>
      <c r="AA94" s="3">
        <v>0</v>
      </c>
      <c r="AB94" s="3">
        <v>0</v>
      </c>
      <c r="AC94" s="3">
        <v>48</v>
      </c>
      <c r="AD94" s="3">
        <v>44</v>
      </c>
      <c r="AE94" s="3">
        <v>3500000</v>
      </c>
      <c r="AF94" s="3">
        <v>73010.666000000012</v>
      </c>
      <c r="AG94" s="3">
        <v>34164.550000000003</v>
      </c>
      <c r="AH94" s="3">
        <v>38846.116000000009</v>
      </c>
      <c r="AI94" s="3">
        <v>16.693646755479161</v>
      </c>
      <c r="AJ94" s="3">
        <v>1504.0825096691019</v>
      </c>
      <c r="AK94" s="3">
        <v>90.099097680705057</v>
      </c>
    </row>
    <row r="95" spans="1:37">
      <c r="A95" s="3" t="s">
        <v>1489</v>
      </c>
      <c r="B95" s="3" t="s">
        <v>1488</v>
      </c>
      <c r="C95" s="3" t="s">
        <v>165</v>
      </c>
      <c r="D95" s="3" t="s">
        <v>71</v>
      </c>
      <c r="E95" s="3" t="s">
        <v>47</v>
      </c>
      <c r="F95" s="3">
        <v>67</v>
      </c>
      <c r="G95" s="3">
        <v>2360</v>
      </c>
      <c r="H95" s="3">
        <v>522</v>
      </c>
      <c r="I95" s="3">
        <v>1005</v>
      </c>
      <c r="J95" s="3">
        <v>483</v>
      </c>
      <c r="K95" s="3">
        <v>2</v>
      </c>
      <c r="L95" s="3">
        <v>9</v>
      </c>
      <c r="M95" s="3">
        <v>348</v>
      </c>
      <c r="N95" s="3">
        <v>440</v>
      </c>
      <c r="O95" s="3">
        <v>92</v>
      </c>
      <c r="P95" s="3">
        <v>207</v>
      </c>
      <c r="Q95" s="3">
        <v>673</v>
      </c>
      <c r="R95" s="3">
        <v>466</v>
      </c>
      <c r="S95" s="3">
        <v>105</v>
      </c>
      <c r="T95" s="3">
        <v>89</v>
      </c>
      <c r="U95" s="3">
        <v>109</v>
      </c>
      <c r="V95" s="3">
        <v>189</v>
      </c>
      <c r="W95" s="3">
        <v>200</v>
      </c>
      <c r="X95" s="3">
        <v>1</v>
      </c>
      <c r="Y95" s="3">
        <v>1394</v>
      </c>
      <c r="Z95" s="3">
        <v>3</v>
      </c>
      <c r="AA95" s="3">
        <v>0</v>
      </c>
      <c r="AB95" s="3">
        <v>0</v>
      </c>
      <c r="AC95" s="3">
        <v>66</v>
      </c>
      <c r="AD95" s="3">
        <v>-114</v>
      </c>
      <c r="AE95" s="3">
        <v>5375760</v>
      </c>
      <c r="AF95" s="3">
        <v>92061.214000000007</v>
      </c>
      <c r="AG95" s="3">
        <v>30086.715</v>
      </c>
      <c r="AH95" s="3">
        <v>61974.499000000011</v>
      </c>
      <c r="AI95" s="3">
        <v>26.260380932203393</v>
      </c>
      <c r="AJ95" s="3">
        <v>2277.8644067796608</v>
      </c>
      <c r="AK95" s="3">
        <v>86.74148378351552</v>
      </c>
    </row>
    <row r="96" spans="1:37">
      <c r="A96" s="3" t="s">
        <v>1656</v>
      </c>
      <c r="B96" s="3" t="s">
        <v>1655</v>
      </c>
      <c r="C96" s="3" t="s">
        <v>107</v>
      </c>
      <c r="D96" s="3" t="s">
        <v>67</v>
      </c>
      <c r="E96" s="3" t="s">
        <v>56</v>
      </c>
      <c r="F96" s="3">
        <v>80</v>
      </c>
      <c r="G96" s="3">
        <v>2015</v>
      </c>
      <c r="H96" s="3">
        <v>337</v>
      </c>
      <c r="I96" s="3">
        <v>695</v>
      </c>
      <c r="J96" s="3">
        <v>358</v>
      </c>
      <c r="K96" s="3">
        <v>126</v>
      </c>
      <c r="L96" s="3">
        <v>293</v>
      </c>
      <c r="M96" s="3">
        <v>111</v>
      </c>
      <c r="N96" s="3">
        <v>131</v>
      </c>
      <c r="O96" s="3">
        <v>20</v>
      </c>
      <c r="P96" s="3">
        <v>18</v>
      </c>
      <c r="Q96" s="3">
        <v>226</v>
      </c>
      <c r="R96" s="3">
        <v>208</v>
      </c>
      <c r="S96" s="3">
        <v>179</v>
      </c>
      <c r="T96" s="3">
        <v>50</v>
      </c>
      <c r="U96" s="3">
        <v>95</v>
      </c>
      <c r="V96" s="3">
        <v>7</v>
      </c>
      <c r="W96" s="3">
        <v>130</v>
      </c>
      <c r="X96" s="3">
        <v>0</v>
      </c>
      <c r="Y96" s="3">
        <v>911</v>
      </c>
      <c r="Z96" s="3">
        <v>0</v>
      </c>
      <c r="AA96" s="3">
        <v>0</v>
      </c>
      <c r="AB96" s="3">
        <v>0</v>
      </c>
      <c r="AC96" s="3">
        <v>25</v>
      </c>
      <c r="AD96" s="3">
        <v>261</v>
      </c>
      <c r="AE96" s="3">
        <v>2750000</v>
      </c>
      <c r="AF96" s="3">
        <v>53613.685999999987</v>
      </c>
      <c r="AG96" s="3">
        <v>21784.674999999999</v>
      </c>
      <c r="AH96" s="3">
        <v>31829.010999999988</v>
      </c>
      <c r="AI96" s="3">
        <v>15.796035235732004</v>
      </c>
      <c r="AJ96" s="3">
        <v>1364.7642679900744</v>
      </c>
      <c r="AK96" s="3">
        <v>86.399165842759004</v>
      </c>
    </row>
    <row r="97" spans="1:37">
      <c r="A97" s="3" t="s">
        <v>1653</v>
      </c>
      <c r="B97" s="3" t="s">
        <v>1742</v>
      </c>
      <c r="C97" s="3" t="s">
        <v>2083</v>
      </c>
      <c r="D97" s="3" t="s">
        <v>124</v>
      </c>
      <c r="E97" s="3" t="s">
        <v>59</v>
      </c>
      <c r="F97" s="3">
        <v>66</v>
      </c>
      <c r="G97" s="3">
        <v>1208</v>
      </c>
      <c r="H97" s="3">
        <v>175</v>
      </c>
      <c r="I97" s="3">
        <v>332</v>
      </c>
      <c r="J97" s="3">
        <v>157</v>
      </c>
      <c r="K97" s="3">
        <v>0</v>
      </c>
      <c r="L97" s="3">
        <v>2</v>
      </c>
      <c r="M97" s="3">
        <v>51</v>
      </c>
      <c r="N97" s="3">
        <v>75</v>
      </c>
      <c r="O97" s="3">
        <v>24</v>
      </c>
      <c r="P97" s="3">
        <v>120</v>
      </c>
      <c r="Q97" s="3">
        <v>309</v>
      </c>
      <c r="R97" s="3">
        <v>189</v>
      </c>
      <c r="S97" s="3">
        <v>44</v>
      </c>
      <c r="T97" s="3">
        <v>42</v>
      </c>
      <c r="U97" s="3">
        <v>40</v>
      </c>
      <c r="V97" s="3">
        <v>46</v>
      </c>
      <c r="W97" s="3">
        <v>139</v>
      </c>
      <c r="X97" s="3">
        <v>2</v>
      </c>
      <c r="Y97" s="3">
        <v>401</v>
      </c>
      <c r="Z97" s="3">
        <v>0</v>
      </c>
      <c r="AA97" s="3">
        <v>0</v>
      </c>
      <c r="AB97" s="3">
        <v>0</v>
      </c>
      <c r="AC97" s="3">
        <v>4</v>
      </c>
      <c r="AD97" s="3">
        <v>-177</v>
      </c>
      <c r="AE97" s="3">
        <v>1660257</v>
      </c>
      <c r="AF97" s="3">
        <v>30497.969999999998</v>
      </c>
      <c r="AG97" s="3">
        <v>11178.080000000002</v>
      </c>
      <c r="AH97" s="3">
        <v>19319.889999999996</v>
      </c>
      <c r="AI97" s="3">
        <v>15.993286423841056</v>
      </c>
      <c r="AJ97" s="3">
        <v>1374.3849337748345</v>
      </c>
      <c r="AK97" s="3">
        <v>85.935116607806791</v>
      </c>
    </row>
    <row r="98" spans="1:37">
      <c r="A98" s="3" t="s">
        <v>1788</v>
      </c>
      <c r="B98" s="3" t="s">
        <v>2053</v>
      </c>
      <c r="C98" s="3" t="s">
        <v>134</v>
      </c>
      <c r="D98" s="3" t="s">
        <v>124</v>
      </c>
      <c r="E98" s="3" t="s">
        <v>86</v>
      </c>
      <c r="F98" s="3">
        <v>70</v>
      </c>
      <c r="G98" s="3">
        <v>2262</v>
      </c>
      <c r="H98" s="3">
        <v>341</v>
      </c>
      <c r="I98" s="3">
        <v>897</v>
      </c>
      <c r="J98" s="3">
        <v>556</v>
      </c>
      <c r="K98" s="3">
        <v>111</v>
      </c>
      <c r="L98" s="3">
        <v>336</v>
      </c>
      <c r="M98" s="3">
        <v>102</v>
      </c>
      <c r="N98" s="3">
        <v>113</v>
      </c>
      <c r="O98" s="3">
        <v>11</v>
      </c>
      <c r="P98" s="3">
        <v>37</v>
      </c>
      <c r="Q98" s="3">
        <v>208</v>
      </c>
      <c r="R98" s="3">
        <v>171</v>
      </c>
      <c r="S98" s="3">
        <v>396</v>
      </c>
      <c r="T98" s="3">
        <v>41</v>
      </c>
      <c r="U98" s="3">
        <v>131</v>
      </c>
      <c r="V98" s="3">
        <v>6</v>
      </c>
      <c r="W98" s="3">
        <v>145</v>
      </c>
      <c r="X98" s="3">
        <v>1</v>
      </c>
      <c r="Y98" s="3">
        <v>895</v>
      </c>
      <c r="Z98" s="3">
        <v>0</v>
      </c>
      <c r="AA98" s="3">
        <v>0</v>
      </c>
      <c r="AB98" s="3">
        <v>0</v>
      </c>
      <c r="AC98" s="3">
        <v>68</v>
      </c>
      <c r="AD98" s="3">
        <v>-256</v>
      </c>
      <c r="AE98" s="3">
        <v>2438760</v>
      </c>
      <c r="AF98" s="3">
        <v>59960.463000000003</v>
      </c>
      <c r="AG98" s="3">
        <v>31561.377999999997</v>
      </c>
      <c r="AH98" s="3">
        <v>28399.085000000006</v>
      </c>
      <c r="AI98" s="3">
        <v>12.554856321839083</v>
      </c>
      <c r="AJ98" s="3">
        <v>1078.1432360742706</v>
      </c>
      <c r="AK98" s="3">
        <v>85.874597720313858</v>
      </c>
    </row>
    <row r="99" spans="1:37">
      <c r="A99" s="3" t="s">
        <v>1575</v>
      </c>
      <c r="B99" s="3" t="s">
        <v>1574</v>
      </c>
      <c r="C99" s="3" t="s">
        <v>358</v>
      </c>
      <c r="D99" s="3" t="s">
        <v>65</v>
      </c>
      <c r="E99" s="3" t="s">
        <v>86</v>
      </c>
      <c r="F99" s="3">
        <v>82</v>
      </c>
      <c r="G99" s="3">
        <v>2636</v>
      </c>
      <c r="H99" s="3">
        <v>255</v>
      </c>
      <c r="I99" s="3">
        <v>670</v>
      </c>
      <c r="J99" s="3">
        <v>415</v>
      </c>
      <c r="K99" s="3">
        <v>44</v>
      </c>
      <c r="L99" s="3">
        <v>133</v>
      </c>
      <c r="M99" s="3">
        <v>227</v>
      </c>
      <c r="N99" s="3">
        <v>283</v>
      </c>
      <c r="O99" s="3">
        <v>56</v>
      </c>
      <c r="P99" s="3">
        <v>61</v>
      </c>
      <c r="Q99" s="3">
        <v>342</v>
      </c>
      <c r="R99" s="3">
        <v>281</v>
      </c>
      <c r="S99" s="3">
        <v>702</v>
      </c>
      <c r="T99" s="3">
        <v>190</v>
      </c>
      <c r="U99" s="3">
        <v>222</v>
      </c>
      <c r="V99" s="3">
        <v>11</v>
      </c>
      <c r="W99" s="3">
        <v>218</v>
      </c>
      <c r="X99" s="3">
        <v>2</v>
      </c>
      <c r="Y99" s="3">
        <v>781</v>
      </c>
      <c r="Z99" s="3">
        <v>2</v>
      </c>
      <c r="AA99" s="3">
        <v>0</v>
      </c>
      <c r="AB99" s="3">
        <v>0</v>
      </c>
      <c r="AC99" s="3">
        <v>82</v>
      </c>
      <c r="AD99" s="3">
        <v>381</v>
      </c>
      <c r="AE99" s="3">
        <v>3678358</v>
      </c>
      <c r="AF99" s="3">
        <v>76356.203999999998</v>
      </c>
      <c r="AG99" s="3">
        <v>33098.011999999995</v>
      </c>
      <c r="AH99" s="3">
        <v>43258.192000000003</v>
      </c>
      <c r="AI99" s="3">
        <v>16.410543247344464</v>
      </c>
      <c r="AJ99" s="3">
        <v>1395.4317147192717</v>
      </c>
      <c r="AK99" s="3">
        <v>85.032633818815171</v>
      </c>
    </row>
    <row r="100" spans="1:37">
      <c r="A100" s="3" t="s">
        <v>2110</v>
      </c>
      <c r="B100" s="3" t="s">
        <v>2109</v>
      </c>
      <c r="C100" s="3" t="s">
        <v>2102</v>
      </c>
      <c r="D100" s="3" t="s">
        <v>84</v>
      </c>
      <c r="E100" s="3" t="s">
        <v>86</v>
      </c>
      <c r="F100" s="3">
        <v>79</v>
      </c>
      <c r="G100" s="3">
        <v>1778</v>
      </c>
      <c r="H100" s="3">
        <v>277</v>
      </c>
      <c r="I100" s="3">
        <v>658</v>
      </c>
      <c r="J100" s="3">
        <v>381</v>
      </c>
      <c r="K100" s="3">
        <v>109</v>
      </c>
      <c r="L100" s="3">
        <v>289</v>
      </c>
      <c r="M100" s="3">
        <v>95</v>
      </c>
      <c r="N100" s="3">
        <v>108</v>
      </c>
      <c r="O100" s="3">
        <v>13</v>
      </c>
      <c r="P100" s="3">
        <v>20</v>
      </c>
      <c r="Q100" s="3">
        <v>173</v>
      </c>
      <c r="R100" s="3">
        <v>153</v>
      </c>
      <c r="S100" s="3">
        <v>323</v>
      </c>
      <c r="T100" s="3">
        <v>31</v>
      </c>
      <c r="U100" s="3">
        <v>128</v>
      </c>
      <c r="V100" s="3">
        <v>5</v>
      </c>
      <c r="W100" s="3">
        <v>143</v>
      </c>
      <c r="X100" s="3">
        <v>2</v>
      </c>
      <c r="Y100" s="3">
        <v>758</v>
      </c>
      <c r="Z100" s="3">
        <v>3</v>
      </c>
      <c r="AA100" s="3">
        <v>0</v>
      </c>
      <c r="AB100" s="3">
        <v>0</v>
      </c>
      <c r="AC100" s="3">
        <v>23</v>
      </c>
      <c r="AD100" s="3">
        <v>168</v>
      </c>
      <c r="AE100" s="3">
        <v>2150188</v>
      </c>
      <c r="AF100" s="3">
        <v>49990.257000000005</v>
      </c>
      <c r="AG100" s="3">
        <v>24547.270999999997</v>
      </c>
      <c r="AH100" s="3">
        <v>25442.986000000008</v>
      </c>
      <c r="AI100" s="3">
        <v>14.309890888638925</v>
      </c>
      <c r="AJ100" s="3">
        <v>1209.3295838020247</v>
      </c>
      <c r="AK100" s="3">
        <v>84.51004925286675</v>
      </c>
    </row>
    <row r="101" spans="1:37">
      <c r="A101" s="3" t="s">
        <v>1541</v>
      </c>
      <c r="B101" s="3" t="s">
        <v>2012</v>
      </c>
      <c r="C101" s="3" t="s">
        <v>2085</v>
      </c>
      <c r="D101" s="3" t="s">
        <v>78</v>
      </c>
      <c r="E101" s="3" t="s">
        <v>59</v>
      </c>
      <c r="F101" s="3">
        <v>60</v>
      </c>
      <c r="G101" s="3">
        <v>1019</v>
      </c>
      <c r="H101" s="3">
        <v>147</v>
      </c>
      <c r="I101" s="3">
        <v>375</v>
      </c>
      <c r="J101" s="3">
        <v>228</v>
      </c>
      <c r="K101" s="3">
        <v>70</v>
      </c>
      <c r="L101" s="3">
        <v>197</v>
      </c>
      <c r="M101" s="3">
        <v>40</v>
      </c>
      <c r="N101" s="3">
        <v>51</v>
      </c>
      <c r="O101" s="3">
        <v>11</v>
      </c>
      <c r="P101" s="3">
        <v>32</v>
      </c>
      <c r="Q101" s="3">
        <v>194</v>
      </c>
      <c r="R101" s="3">
        <v>162</v>
      </c>
      <c r="S101" s="3">
        <v>52</v>
      </c>
      <c r="T101" s="3">
        <v>44</v>
      </c>
      <c r="U101" s="3">
        <v>47</v>
      </c>
      <c r="V101" s="3">
        <v>20</v>
      </c>
      <c r="W101" s="3">
        <v>67</v>
      </c>
      <c r="X101" s="3">
        <v>0</v>
      </c>
      <c r="Y101" s="3">
        <v>404</v>
      </c>
      <c r="Z101" s="3">
        <v>1</v>
      </c>
      <c r="AA101" s="3">
        <v>0</v>
      </c>
      <c r="AB101" s="3">
        <v>0</v>
      </c>
      <c r="AC101" s="3">
        <v>12</v>
      </c>
      <c r="AD101" s="3">
        <v>-104</v>
      </c>
      <c r="AE101" s="3">
        <v>1169880</v>
      </c>
      <c r="AF101" s="3">
        <v>26720.645999999997</v>
      </c>
      <c r="AG101" s="3">
        <v>12840.137999999999</v>
      </c>
      <c r="AH101" s="3">
        <v>13880.507999999998</v>
      </c>
      <c r="AI101" s="3">
        <v>13.621695780176641</v>
      </c>
      <c r="AJ101" s="3">
        <v>1148.0667320902846</v>
      </c>
      <c r="AK101" s="3">
        <v>84.282217913061999</v>
      </c>
    </row>
    <row r="102" spans="1:37">
      <c r="A102" s="3" t="s">
        <v>1630</v>
      </c>
      <c r="B102" s="3" t="s">
        <v>1676</v>
      </c>
      <c r="C102" s="3" t="s">
        <v>189</v>
      </c>
      <c r="D102" s="3" t="s">
        <v>88</v>
      </c>
      <c r="E102" s="3" t="s">
        <v>56</v>
      </c>
      <c r="F102" s="3">
        <v>76</v>
      </c>
      <c r="G102" s="3">
        <v>1502</v>
      </c>
      <c r="H102" s="3">
        <v>228</v>
      </c>
      <c r="I102" s="3">
        <v>544</v>
      </c>
      <c r="J102" s="3">
        <v>316</v>
      </c>
      <c r="K102" s="3">
        <v>89</v>
      </c>
      <c r="L102" s="3">
        <v>237</v>
      </c>
      <c r="M102" s="3">
        <v>93</v>
      </c>
      <c r="N102" s="3">
        <v>123</v>
      </c>
      <c r="O102" s="3">
        <v>30</v>
      </c>
      <c r="P102" s="3">
        <v>34</v>
      </c>
      <c r="Q102" s="3">
        <v>202</v>
      </c>
      <c r="R102" s="3">
        <v>168</v>
      </c>
      <c r="S102" s="3">
        <v>114</v>
      </c>
      <c r="T102" s="3">
        <v>34</v>
      </c>
      <c r="U102" s="3">
        <v>100</v>
      </c>
      <c r="V102" s="3">
        <v>7</v>
      </c>
      <c r="W102" s="3">
        <v>179</v>
      </c>
      <c r="X102" s="3">
        <v>1</v>
      </c>
      <c r="Y102" s="3">
        <v>638</v>
      </c>
      <c r="Z102" s="3">
        <v>1</v>
      </c>
      <c r="AA102" s="3">
        <v>0</v>
      </c>
      <c r="AB102" s="3">
        <v>0</v>
      </c>
      <c r="AC102" s="3">
        <v>4</v>
      </c>
      <c r="AD102" s="3">
        <v>12</v>
      </c>
      <c r="AE102" s="3">
        <v>1422720</v>
      </c>
      <c r="AF102" s="3">
        <v>38413.679999999993</v>
      </c>
      <c r="AG102" s="3">
        <v>21450.615999999998</v>
      </c>
      <c r="AH102" s="3">
        <v>16963.063999999995</v>
      </c>
      <c r="AI102" s="3">
        <v>11.293651131824232</v>
      </c>
      <c r="AJ102" s="3">
        <v>947.21704394141148</v>
      </c>
      <c r="AK102" s="3">
        <v>83.871640170667305</v>
      </c>
    </row>
    <row r="103" spans="1:37">
      <c r="A103" s="3" t="s">
        <v>1835</v>
      </c>
      <c r="B103" s="3" t="s">
        <v>1834</v>
      </c>
      <c r="C103" s="3" t="s">
        <v>305</v>
      </c>
      <c r="D103" s="3" t="s">
        <v>133</v>
      </c>
      <c r="E103" s="3" t="s">
        <v>61</v>
      </c>
      <c r="F103" s="3">
        <v>82</v>
      </c>
      <c r="G103" s="3">
        <v>2693</v>
      </c>
      <c r="H103" s="3">
        <v>504</v>
      </c>
      <c r="I103" s="3">
        <v>1015</v>
      </c>
      <c r="J103" s="3">
        <v>511</v>
      </c>
      <c r="K103" s="3">
        <v>0</v>
      </c>
      <c r="L103" s="3">
        <v>1</v>
      </c>
      <c r="M103" s="3">
        <v>241</v>
      </c>
      <c r="N103" s="3">
        <v>367</v>
      </c>
      <c r="O103" s="3">
        <v>126</v>
      </c>
      <c r="P103" s="3">
        <v>256</v>
      </c>
      <c r="Q103" s="3">
        <v>760</v>
      </c>
      <c r="R103" s="3">
        <v>504</v>
      </c>
      <c r="S103" s="3">
        <v>171</v>
      </c>
      <c r="T103" s="3">
        <v>91</v>
      </c>
      <c r="U103" s="3">
        <v>167</v>
      </c>
      <c r="V103" s="3">
        <v>47</v>
      </c>
      <c r="W103" s="3">
        <v>205</v>
      </c>
      <c r="X103" s="3">
        <v>2</v>
      </c>
      <c r="Y103" s="3">
        <v>1249</v>
      </c>
      <c r="Z103" s="3">
        <v>8</v>
      </c>
      <c r="AA103" s="3">
        <v>0</v>
      </c>
      <c r="AB103" s="3">
        <v>0</v>
      </c>
      <c r="AC103" s="3">
        <v>82</v>
      </c>
      <c r="AD103" s="3">
        <v>-152</v>
      </c>
      <c r="AE103" s="3">
        <v>4086454</v>
      </c>
      <c r="AF103" s="3">
        <v>84709.576999999976</v>
      </c>
      <c r="AG103" s="3">
        <v>35079.025000000001</v>
      </c>
      <c r="AH103" s="3">
        <v>49630.551999999974</v>
      </c>
      <c r="AI103" s="3">
        <v>18.429466023022641</v>
      </c>
      <c r="AJ103" s="3">
        <v>1517.4355737096175</v>
      </c>
      <c r="AK103" s="3">
        <v>82.33746825947054</v>
      </c>
    </row>
    <row r="104" spans="1:37">
      <c r="A104" s="3" t="s">
        <v>1701</v>
      </c>
      <c r="B104" s="3" t="s">
        <v>1700</v>
      </c>
      <c r="C104" s="3" t="s">
        <v>157</v>
      </c>
      <c r="D104" s="3" t="s">
        <v>119</v>
      </c>
      <c r="E104" s="3" t="s">
        <v>61</v>
      </c>
      <c r="F104" s="3">
        <v>71</v>
      </c>
      <c r="G104" s="3">
        <v>2296</v>
      </c>
      <c r="H104" s="3">
        <v>591</v>
      </c>
      <c r="I104" s="3">
        <v>1191</v>
      </c>
      <c r="J104" s="3">
        <v>600</v>
      </c>
      <c r="K104" s="3">
        <v>0</v>
      </c>
      <c r="L104" s="3">
        <v>7</v>
      </c>
      <c r="M104" s="3">
        <v>432</v>
      </c>
      <c r="N104" s="3">
        <v>595</v>
      </c>
      <c r="O104" s="3">
        <v>163</v>
      </c>
      <c r="P104" s="3">
        <v>218</v>
      </c>
      <c r="Q104" s="3">
        <v>831</v>
      </c>
      <c r="R104" s="3">
        <v>613</v>
      </c>
      <c r="S104" s="3">
        <v>207</v>
      </c>
      <c r="T104" s="3">
        <v>109</v>
      </c>
      <c r="U104" s="3">
        <v>251</v>
      </c>
      <c r="V104" s="3">
        <v>91</v>
      </c>
      <c r="W104" s="3">
        <v>270</v>
      </c>
      <c r="X104" s="3">
        <v>4</v>
      </c>
      <c r="Y104" s="3">
        <v>1614</v>
      </c>
      <c r="Z104" s="3">
        <v>16</v>
      </c>
      <c r="AA104" s="3">
        <v>0</v>
      </c>
      <c r="AB104" s="3">
        <v>0</v>
      </c>
      <c r="AC104" s="3">
        <v>71</v>
      </c>
      <c r="AD104" s="3">
        <v>-18</v>
      </c>
      <c r="AE104" s="3">
        <v>4916974</v>
      </c>
      <c r="AF104" s="3">
        <v>105187.86299999998</v>
      </c>
      <c r="AG104" s="3">
        <v>44953.96</v>
      </c>
      <c r="AH104" s="3">
        <v>60233.902999999984</v>
      </c>
      <c r="AI104" s="3">
        <v>26.234278310104521</v>
      </c>
      <c r="AJ104" s="3">
        <v>2141.5391986062718</v>
      </c>
      <c r="AK104" s="3">
        <v>81.631336425268699</v>
      </c>
    </row>
    <row r="105" spans="1:37">
      <c r="A105" s="3" t="s">
        <v>1624</v>
      </c>
      <c r="B105" s="3" t="s">
        <v>1576</v>
      </c>
      <c r="C105" s="3" t="s">
        <v>374</v>
      </c>
      <c r="D105" s="3" t="s">
        <v>110</v>
      </c>
      <c r="E105" s="3" t="s">
        <v>86</v>
      </c>
      <c r="F105" s="3">
        <v>70</v>
      </c>
      <c r="G105" s="3">
        <v>1011</v>
      </c>
      <c r="H105" s="3">
        <v>119</v>
      </c>
      <c r="I105" s="3">
        <v>281</v>
      </c>
      <c r="J105" s="3">
        <v>162</v>
      </c>
      <c r="K105" s="3">
        <v>1</v>
      </c>
      <c r="L105" s="3">
        <v>24</v>
      </c>
      <c r="M105" s="3">
        <v>22</v>
      </c>
      <c r="N105" s="3">
        <v>39</v>
      </c>
      <c r="O105" s="3">
        <v>17</v>
      </c>
      <c r="P105" s="3">
        <v>31</v>
      </c>
      <c r="Q105" s="3">
        <v>129</v>
      </c>
      <c r="R105" s="3">
        <v>98</v>
      </c>
      <c r="S105" s="3">
        <v>179</v>
      </c>
      <c r="T105" s="3">
        <v>49</v>
      </c>
      <c r="U105" s="3">
        <v>65</v>
      </c>
      <c r="V105" s="3">
        <v>13</v>
      </c>
      <c r="W105" s="3">
        <v>66</v>
      </c>
      <c r="X105" s="3">
        <v>0</v>
      </c>
      <c r="Y105" s="3">
        <v>261</v>
      </c>
      <c r="Z105" s="3">
        <v>0</v>
      </c>
      <c r="AA105" s="3">
        <v>0</v>
      </c>
      <c r="AB105" s="3">
        <v>0</v>
      </c>
      <c r="AC105" s="3">
        <v>1</v>
      </c>
      <c r="AD105" s="3">
        <v>-10</v>
      </c>
      <c r="AE105" s="3">
        <v>951463</v>
      </c>
      <c r="AF105" s="3">
        <v>23319.418999999998</v>
      </c>
      <c r="AG105" s="3">
        <v>11327.116</v>
      </c>
      <c r="AH105" s="3">
        <v>11992.302999999998</v>
      </c>
      <c r="AI105" s="3">
        <v>11.861822947576654</v>
      </c>
      <c r="AJ105" s="3">
        <v>941.11078140454993</v>
      </c>
      <c r="AK105" s="3">
        <v>79.339472993636022</v>
      </c>
    </row>
    <row r="106" spans="1:37">
      <c r="A106" s="3" t="s">
        <v>1541</v>
      </c>
      <c r="B106" s="3" t="s">
        <v>1724</v>
      </c>
      <c r="C106" s="3" t="s">
        <v>2247</v>
      </c>
      <c r="D106" s="3" t="s">
        <v>108</v>
      </c>
      <c r="E106" s="3" t="s">
        <v>56</v>
      </c>
      <c r="F106" s="3">
        <v>81</v>
      </c>
      <c r="G106" s="3">
        <v>1858</v>
      </c>
      <c r="H106" s="3">
        <v>327</v>
      </c>
      <c r="I106" s="3">
        <v>787</v>
      </c>
      <c r="J106" s="3">
        <v>460</v>
      </c>
      <c r="K106" s="3">
        <v>90</v>
      </c>
      <c r="L106" s="3">
        <v>285</v>
      </c>
      <c r="M106" s="3">
        <v>146</v>
      </c>
      <c r="N106" s="3">
        <v>169</v>
      </c>
      <c r="O106" s="3">
        <v>23</v>
      </c>
      <c r="P106" s="3">
        <v>28</v>
      </c>
      <c r="Q106" s="3">
        <v>183</v>
      </c>
      <c r="R106" s="3">
        <v>155</v>
      </c>
      <c r="S106" s="3">
        <v>281</v>
      </c>
      <c r="T106" s="3">
        <v>47</v>
      </c>
      <c r="U106" s="3">
        <v>134</v>
      </c>
      <c r="V106" s="3">
        <v>5</v>
      </c>
      <c r="W106" s="3">
        <v>120</v>
      </c>
      <c r="X106" s="3">
        <v>0</v>
      </c>
      <c r="Y106" s="3">
        <v>890</v>
      </c>
      <c r="Z106" s="3">
        <v>5</v>
      </c>
      <c r="AA106" s="3">
        <v>0</v>
      </c>
      <c r="AB106" s="3">
        <v>0</v>
      </c>
      <c r="AC106" s="3">
        <v>35</v>
      </c>
      <c r="AD106" s="3">
        <v>-184</v>
      </c>
      <c r="AE106" s="3">
        <v>2162419</v>
      </c>
      <c r="AF106" s="3">
        <v>55440.320999999996</v>
      </c>
      <c r="AG106" s="3">
        <v>27772.571</v>
      </c>
      <c r="AH106" s="3">
        <v>27667.749999999996</v>
      </c>
      <c r="AI106" s="3">
        <v>14.89114639397201</v>
      </c>
      <c r="AJ106" s="3">
        <v>1163.8423035522067</v>
      </c>
      <c r="AK106" s="3">
        <v>78.15666254032223</v>
      </c>
    </row>
    <row r="107" spans="1:37">
      <c r="A107" s="3" t="s">
        <v>1807</v>
      </c>
      <c r="B107" s="3" t="s">
        <v>1806</v>
      </c>
      <c r="C107" s="3" t="s">
        <v>214</v>
      </c>
      <c r="D107" s="3" t="s">
        <v>64</v>
      </c>
      <c r="E107" s="3" t="s">
        <v>59</v>
      </c>
      <c r="F107" s="3">
        <v>80</v>
      </c>
      <c r="G107" s="3">
        <v>1955</v>
      </c>
      <c r="H107" s="3">
        <v>224</v>
      </c>
      <c r="I107" s="3">
        <v>483</v>
      </c>
      <c r="J107" s="3">
        <v>259</v>
      </c>
      <c r="K107" s="3">
        <v>59</v>
      </c>
      <c r="L107" s="3">
        <v>154</v>
      </c>
      <c r="M107" s="3">
        <v>85</v>
      </c>
      <c r="N107" s="3">
        <v>143</v>
      </c>
      <c r="O107" s="3">
        <v>58</v>
      </c>
      <c r="P107" s="3">
        <v>69</v>
      </c>
      <c r="Q107" s="3">
        <v>264</v>
      </c>
      <c r="R107" s="3">
        <v>195</v>
      </c>
      <c r="S107" s="3">
        <v>80</v>
      </c>
      <c r="T107" s="3">
        <v>97</v>
      </c>
      <c r="U107" s="3">
        <v>86</v>
      </c>
      <c r="V107" s="3">
        <v>50</v>
      </c>
      <c r="W107" s="3">
        <v>140</v>
      </c>
      <c r="X107" s="3">
        <v>0</v>
      </c>
      <c r="Y107" s="3">
        <v>592</v>
      </c>
      <c r="Z107" s="3">
        <v>1</v>
      </c>
      <c r="AA107" s="3">
        <v>0</v>
      </c>
      <c r="AB107" s="3">
        <v>0</v>
      </c>
      <c r="AC107" s="3">
        <v>41</v>
      </c>
      <c r="AD107" s="3">
        <v>-308</v>
      </c>
      <c r="AE107" s="3">
        <v>1809840</v>
      </c>
      <c r="AF107" s="3">
        <v>41812.972000000002</v>
      </c>
      <c r="AG107" s="3">
        <v>18354.989999999998</v>
      </c>
      <c r="AH107" s="3">
        <v>23457.982000000004</v>
      </c>
      <c r="AI107" s="3">
        <v>11.998967774936062</v>
      </c>
      <c r="AJ107" s="3">
        <v>925.74936061381072</v>
      </c>
      <c r="AK107" s="3">
        <v>77.1524166059979</v>
      </c>
    </row>
    <row r="108" spans="1:37">
      <c r="A108" s="3" t="s">
        <v>1590</v>
      </c>
      <c r="B108" s="3" t="s">
        <v>1952</v>
      </c>
      <c r="C108" s="3" t="s">
        <v>222</v>
      </c>
      <c r="D108" s="3" t="s">
        <v>124</v>
      </c>
      <c r="E108" s="3" t="s">
        <v>59</v>
      </c>
      <c r="F108" s="3">
        <v>77</v>
      </c>
      <c r="G108" s="3">
        <v>2798</v>
      </c>
      <c r="H108" s="3">
        <v>426</v>
      </c>
      <c r="I108" s="3">
        <v>1032</v>
      </c>
      <c r="J108" s="3">
        <v>606</v>
      </c>
      <c r="K108" s="3">
        <v>85</v>
      </c>
      <c r="L108" s="3">
        <v>280</v>
      </c>
      <c r="M108" s="3">
        <v>311</v>
      </c>
      <c r="N108" s="3">
        <v>381</v>
      </c>
      <c r="O108" s="3">
        <v>70</v>
      </c>
      <c r="P108" s="3">
        <v>62</v>
      </c>
      <c r="Q108" s="3">
        <v>392</v>
      </c>
      <c r="R108" s="3">
        <v>330</v>
      </c>
      <c r="S108" s="3">
        <v>400</v>
      </c>
      <c r="T108" s="3">
        <v>110</v>
      </c>
      <c r="U108" s="3">
        <v>212</v>
      </c>
      <c r="V108" s="3">
        <v>40</v>
      </c>
      <c r="W108" s="3">
        <v>155</v>
      </c>
      <c r="X108" s="3">
        <v>0</v>
      </c>
      <c r="Y108" s="3">
        <v>1248</v>
      </c>
      <c r="Z108" s="3">
        <v>0</v>
      </c>
      <c r="AA108" s="3">
        <v>0</v>
      </c>
      <c r="AB108" s="3">
        <v>0</v>
      </c>
      <c r="AC108" s="3">
        <v>77</v>
      </c>
      <c r="AD108" s="3">
        <v>-395</v>
      </c>
      <c r="AE108" s="3">
        <v>3452183</v>
      </c>
      <c r="AF108" s="3">
        <v>84215.959999999992</v>
      </c>
      <c r="AG108" s="3">
        <v>39243.644</v>
      </c>
      <c r="AH108" s="3">
        <v>44972.315999999992</v>
      </c>
      <c r="AI108" s="3">
        <v>16.073022158684772</v>
      </c>
      <c r="AJ108" s="3">
        <v>1233.8037884203002</v>
      </c>
      <c r="AK108" s="3">
        <v>76.762402007492796</v>
      </c>
    </row>
    <row r="109" spans="1:37">
      <c r="A109" s="3" t="s">
        <v>1585</v>
      </c>
      <c r="B109" s="3" t="s">
        <v>1584</v>
      </c>
      <c r="C109" s="3" t="s">
        <v>141</v>
      </c>
      <c r="D109" s="3" t="s">
        <v>103</v>
      </c>
      <c r="E109" s="3" t="s">
        <v>59</v>
      </c>
      <c r="F109" s="3">
        <v>73</v>
      </c>
      <c r="G109" s="3">
        <v>2343</v>
      </c>
      <c r="H109" s="3">
        <v>302</v>
      </c>
      <c r="I109" s="3">
        <v>642</v>
      </c>
      <c r="J109" s="3">
        <v>340</v>
      </c>
      <c r="K109" s="3">
        <v>97</v>
      </c>
      <c r="L109" s="3">
        <v>268</v>
      </c>
      <c r="M109" s="3">
        <v>109</v>
      </c>
      <c r="N109" s="3">
        <v>141</v>
      </c>
      <c r="O109" s="3">
        <v>32</v>
      </c>
      <c r="P109" s="3">
        <v>107</v>
      </c>
      <c r="Q109" s="3">
        <v>403</v>
      </c>
      <c r="R109" s="3">
        <v>296</v>
      </c>
      <c r="S109" s="3">
        <v>135</v>
      </c>
      <c r="T109" s="3">
        <v>108</v>
      </c>
      <c r="U109" s="3">
        <v>79</v>
      </c>
      <c r="V109" s="3">
        <v>21</v>
      </c>
      <c r="W109" s="3">
        <v>188</v>
      </c>
      <c r="X109" s="3">
        <v>0</v>
      </c>
      <c r="Y109" s="3">
        <v>810</v>
      </c>
      <c r="Z109" s="3">
        <v>3</v>
      </c>
      <c r="AA109" s="3">
        <v>0</v>
      </c>
      <c r="AB109" s="3">
        <v>0</v>
      </c>
      <c r="AC109" s="3">
        <v>73</v>
      </c>
      <c r="AD109" s="3">
        <v>99</v>
      </c>
      <c r="AE109" s="3">
        <v>2557545</v>
      </c>
      <c r="AF109" s="3">
        <v>55943.21699999999</v>
      </c>
      <c r="AG109" s="3">
        <v>21454.087</v>
      </c>
      <c r="AH109" s="3">
        <v>34489.12999999999</v>
      </c>
      <c r="AI109" s="3">
        <v>14.720072556551425</v>
      </c>
      <c r="AJ109" s="3">
        <v>1091.5685019206146</v>
      </c>
      <c r="AK109" s="3">
        <v>74.155103361551909</v>
      </c>
    </row>
    <row r="110" spans="1:37">
      <c r="A110" s="3" t="s">
        <v>1739</v>
      </c>
      <c r="B110" s="3" t="s">
        <v>1650</v>
      </c>
      <c r="C110" s="3" t="s">
        <v>307</v>
      </c>
      <c r="D110" s="3" t="s">
        <v>110</v>
      </c>
      <c r="E110" s="3" t="s">
        <v>47</v>
      </c>
      <c r="F110" s="3">
        <v>82</v>
      </c>
      <c r="G110" s="3">
        <v>1800</v>
      </c>
      <c r="H110" s="3">
        <v>288</v>
      </c>
      <c r="I110" s="3">
        <v>651</v>
      </c>
      <c r="J110" s="3">
        <v>363</v>
      </c>
      <c r="K110" s="3">
        <v>99</v>
      </c>
      <c r="L110" s="3">
        <v>260</v>
      </c>
      <c r="M110" s="3">
        <v>121</v>
      </c>
      <c r="N110" s="3">
        <v>159</v>
      </c>
      <c r="O110" s="3">
        <v>38</v>
      </c>
      <c r="P110" s="3">
        <v>84</v>
      </c>
      <c r="Q110" s="3">
        <v>319</v>
      </c>
      <c r="R110" s="3">
        <v>235</v>
      </c>
      <c r="S110" s="3">
        <v>88</v>
      </c>
      <c r="T110" s="3">
        <v>72</v>
      </c>
      <c r="U110" s="3">
        <v>95</v>
      </c>
      <c r="V110" s="3">
        <v>18</v>
      </c>
      <c r="W110" s="3">
        <v>157</v>
      </c>
      <c r="X110" s="3">
        <v>0</v>
      </c>
      <c r="Y110" s="3">
        <v>796</v>
      </c>
      <c r="Z110" s="3">
        <v>7</v>
      </c>
      <c r="AA110" s="3">
        <v>0</v>
      </c>
      <c r="AB110" s="3">
        <v>0</v>
      </c>
      <c r="AC110" s="3">
        <v>1</v>
      </c>
      <c r="AD110" s="3">
        <v>125</v>
      </c>
      <c r="AE110" s="3">
        <v>1987320</v>
      </c>
      <c r="AF110" s="3">
        <v>49919.952999999994</v>
      </c>
      <c r="AG110" s="3">
        <v>22805.960999999999</v>
      </c>
      <c r="AH110" s="3">
        <v>27113.991999999995</v>
      </c>
      <c r="AI110" s="3">
        <v>15.063328888888886</v>
      </c>
      <c r="AJ110" s="3">
        <v>1104.0666666666666</v>
      </c>
      <c r="AK110" s="3">
        <v>73.294998390498904</v>
      </c>
    </row>
    <row r="111" spans="1:37">
      <c r="A111" s="3" t="s">
        <v>2263</v>
      </c>
      <c r="B111" s="3" t="s">
        <v>1514</v>
      </c>
      <c r="C111" s="3" t="s">
        <v>2104</v>
      </c>
      <c r="D111" s="3" t="s">
        <v>75</v>
      </c>
      <c r="E111" s="3" t="s">
        <v>56</v>
      </c>
      <c r="F111" s="3">
        <v>67</v>
      </c>
      <c r="G111" s="3">
        <v>1157</v>
      </c>
      <c r="H111" s="3">
        <v>140</v>
      </c>
      <c r="I111" s="3">
        <v>337</v>
      </c>
      <c r="J111" s="3">
        <v>197</v>
      </c>
      <c r="K111" s="3">
        <v>37</v>
      </c>
      <c r="L111" s="3">
        <v>125</v>
      </c>
      <c r="M111" s="3">
        <v>87</v>
      </c>
      <c r="N111" s="3">
        <v>119</v>
      </c>
      <c r="O111" s="3">
        <v>32</v>
      </c>
      <c r="P111" s="3">
        <v>30</v>
      </c>
      <c r="Q111" s="3">
        <v>130</v>
      </c>
      <c r="R111" s="3">
        <v>100</v>
      </c>
      <c r="S111" s="3">
        <v>72</v>
      </c>
      <c r="T111" s="3">
        <v>35</v>
      </c>
      <c r="U111" s="3">
        <v>68</v>
      </c>
      <c r="V111" s="3">
        <v>3</v>
      </c>
      <c r="W111" s="3">
        <v>126</v>
      </c>
      <c r="X111" s="3">
        <v>0</v>
      </c>
      <c r="Y111" s="3">
        <v>404</v>
      </c>
      <c r="Z111" s="3">
        <v>0</v>
      </c>
      <c r="AA111" s="3">
        <v>0</v>
      </c>
      <c r="AB111" s="3">
        <v>0</v>
      </c>
      <c r="AC111" s="3">
        <v>2</v>
      </c>
      <c r="AD111" s="3">
        <v>-366</v>
      </c>
      <c r="AE111" s="3">
        <v>797545</v>
      </c>
      <c r="AF111" s="3">
        <v>25165.032999999999</v>
      </c>
      <c r="AG111" s="3">
        <v>14192.261999999999</v>
      </c>
      <c r="AH111" s="3">
        <v>10972.771000000001</v>
      </c>
      <c r="AI111" s="3">
        <v>9.4838124459809858</v>
      </c>
      <c r="AJ111" s="3">
        <v>689.32152117545377</v>
      </c>
      <c r="AK111" s="3">
        <v>72.684010265046084</v>
      </c>
    </row>
    <row r="112" spans="1:37">
      <c r="A112" s="3" t="s">
        <v>1645</v>
      </c>
      <c r="B112" s="3" t="s">
        <v>2013</v>
      </c>
      <c r="C112" s="3" t="s">
        <v>1163</v>
      </c>
      <c r="D112" s="3" t="s">
        <v>81</v>
      </c>
      <c r="E112" s="3" t="s">
        <v>86</v>
      </c>
      <c r="F112" s="3">
        <v>72</v>
      </c>
      <c r="G112" s="3">
        <v>2407</v>
      </c>
      <c r="H112" s="3">
        <v>461</v>
      </c>
      <c r="I112" s="3">
        <v>1092</v>
      </c>
      <c r="J112" s="3">
        <v>631</v>
      </c>
      <c r="K112" s="3">
        <v>110</v>
      </c>
      <c r="L112" s="3">
        <v>338</v>
      </c>
      <c r="M112" s="3">
        <v>259</v>
      </c>
      <c r="N112" s="3">
        <v>323</v>
      </c>
      <c r="O112" s="3">
        <v>64</v>
      </c>
      <c r="P112" s="3">
        <v>46</v>
      </c>
      <c r="Q112" s="3">
        <v>255</v>
      </c>
      <c r="R112" s="3">
        <v>209</v>
      </c>
      <c r="S112" s="3">
        <v>352</v>
      </c>
      <c r="T112" s="3">
        <v>69</v>
      </c>
      <c r="U112" s="3">
        <v>188</v>
      </c>
      <c r="V112" s="3">
        <v>17</v>
      </c>
      <c r="W112" s="3">
        <v>146</v>
      </c>
      <c r="X112" s="3">
        <v>1</v>
      </c>
      <c r="Y112" s="3">
        <v>1291</v>
      </c>
      <c r="Z112" s="3">
        <v>3</v>
      </c>
      <c r="AA112" s="3">
        <v>0</v>
      </c>
      <c r="AB112" s="3">
        <v>0</v>
      </c>
      <c r="AC112" s="3">
        <v>69</v>
      </c>
      <c r="AD112" s="3">
        <v>-440</v>
      </c>
      <c r="AE112" s="3">
        <v>2793960</v>
      </c>
      <c r="AF112" s="3">
        <v>78898.565000000017</v>
      </c>
      <c r="AG112" s="3">
        <v>38654.754000000001</v>
      </c>
      <c r="AH112" s="3">
        <v>40243.811000000016</v>
      </c>
      <c r="AI112" s="3">
        <v>16.719489405899466</v>
      </c>
      <c r="AJ112" s="3">
        <v>1160.7644370585792</v>
      </c>
      <c r="AK112" s="3">
        <v>69.425830471174791</v>
      </c>
    </row>
    <row r="113" spans="1:37">
      <c r="A113" s="3" t="s">
        <v>1833</v>
      </c>
      <c r="B113" s="3" t="s">
        <v>1832</v>
      </c>
      <c r="C113" s="3" t="s">
        <v>135</v>
      </c>
      <c r="D113" s="3" t="s">
        <v>124</v>
      </c>
      <c r="E113" s="3" t="s">
        <v>86</v>
      </c>
      <c r="F113" s="3">
        <v>78</v>
      </c>
      <c r="G113" s="3">
        <v>2192</v>
      </c>
      <c r="H113" s="3">
        <v>380</v>
      </c>
      <c r="I113" s="3">
        <v>831</v>
      </c>
      <c r="J113" s="3">
        <v>451</v>
      </c>
      <c r="K113" s="3">
        <v>50</v>
      </c>
      <c r="L113" s="3">
        <v>143</v>
      </c>
      <c r="M113" s="3">
        <v>279</v>
      </c>
      <c r="N113" s="3">
        <v>373</v>
      </c>
      <c r="O113" s="3">
        <v>94</v>
      </c>
      <c r="P113" s="3">
        <v>59</v>
      </c>
      <c r="Q113" s="3">
        <v>257</v>
      </c>
      <c r="R113" s="3">
        <v>198</v>
      </c>
      <c r="S113" s="3">
        <v>212</v>
      </c>
      <c r="T113" s="3">
        <v>69</v>
      </c>
      <c r="U113" s="3">
        <v>149</v>
      </c>
      <c r="V113" s="3">
        <v>14</v>
      </c>
      <c r="W113" s="3">
        <v>190</v>
      </c>
      <c r="X113" s="3">
        <v>2</v>
      </c>
      <c r="Y113" s="3">
        <v>1089</v>
      </c>
      <c r="Z113" s="3">
        <v>0</v>
      </c>
      <c r="AA113" s="3">
        <v>0</v>
      </c>
      <c r="AB113" s="3">
        <v>0</v>
      </c>
      <c r="AC113" s="3">
        <v>12</v>
      </c>
      <c r="AD113" s="3">
        <v>-286</v>
      </c>
      <c r="AE113" s="3">
        <v>2202000</v>
      </c>
      <c r="AF113" s="3">
        <v>65146.677999999993</v>
      </c>
      <c r="AG113" s="3">
        <v>30856.956999999995</v>
      </c>
      <c r="AH113" s="3">
        <v>34289.720999999998</v>
      </c>
      <c r="AI113" s="3">
        <v>15.643120894160582</v>
      </c>
      <c r="AJ113" s="3">
        <v>1004.5620437956204</v>
      </c>
      <c r="AK113" s="3">
        <v>64.217495382945813</v>
      </c>
    </row>
    <row r="114" spans="1:37">
      <c r="A114" s="3" t="s">
        <v>2064</v>
      </c>
      <c r="B114" s="3" t="s">
        <v>2063</v>
      </c>
      <c r="C114" s="3" t="s">
        <v>1152</v>
      </c>
      <c r="D114" s="3" t="s">
        <v>63</v>
      </c>
      <c r="E114" s="3" t="s">
        <v>86</v>
      </c>
      <c r="F114" s="3">
        <v>82</v>
      </c>
      <c r="G114" s="3">
        <v>2012</v>
      </c>
      <c r="H114" s="3">
        <v>207</v>
      </c>
      <c r="I114" s="3">
        <v>500</v>
      </c>
      <c r="J114" s="3">
        <v>293</v>
      </c>
      <c r="K114" s="3">
        <v>60</v>
      </c>
      <c r="L114" s="3">
        <v>174</v>
      </c>
      <c r="M114" s="3">
        <v>53</v>
      </c>
      <c r="N114" s="3">
        <v>68</v>
      </c>
      <c r="O114" s="3">
        <v>15</v>
      </c>
      <c r="P114" s="3">
        <v>17</v>
      </c>
      <c r="Q114" s="3">
        <v>160</v>
      </c>
      <c r="R114" s="3">
        <v>143</v>
      </c>
      <c r="S114" s="3">
        <v>247</v>
      </c>
      <c r="T114" s="3">
        <v>77</v>
      </c>
      <c r="U114" s="3">
        <v>128</v>
      </c>
      <c r="V114" s="3">
        <v>5</v>
      </c>
      <c r="W114" s="3">
        <v>156</v>
      </c>
      <c r="X114" s="3">
        <v>0</v>
      </c>
      <c r="Y114" s="3">
        <v>527</v>
      </c>
      <c r="Z114" s="3">
        <v>2</v>
      </c>
      <c r="AA114" s="3">
        <v>0</v>
      </c>
      <c r="AB114" s="3">
        <v>0</v>
      </c>
      <c r="AC114" s="3">
        <v>6</v>
      </c>
      <c r="AD114" s="3">
        <v>105</v>
      </c>
      <c r="AE114" s="3">
        <v>1129200</v>
      </c>
      <c r="AF114" s="3">
        <v>39052.144</v>
      </c>
      <c r="AG114" s="3">
        <v>21361.994999999999</v>
      </c>
      <c r="AH114" s="3">
        <v>17690.149000000001</v>
      </c>
      <c r="AI114" s="3">
        <v>8.7923205765407548</v>
      </c>
      <c r="AJ114" s="3">
        <v>561.23260437375745</v>
      </c>
      <c r="AK114" s="3">
        <v>63.832136179293919</v>
      </c>
    </row>
    <row r="115" spans="1:37">
      <c r="A115" s="3" t="s">
        <v>1491</v>
      </c>
      <c r="B115" s="3" t="s">
        <v>1490</v>
      </c>
      <c r="C115" s="3" t="s">
        <v>404</v>
      </c>
      <c r="D115" s="3" t="s">
        <v>91</v>
      </c>
      <c r="E115" s="3" t="s">
        <v>86</v>
      </c>
      <c r="F115" s="3">
        <v>73</v>
      </c>
      <c r="G115" s="3">
        <v>2617</v>
      </c>
      <c r="H115" s="3">
        <v>449</v>
      </c>
      <c r="I115" s="3">
        <v>1143</v>
      </c>
      <c r="J115" s="3">
        <v>694</v>
      </c>
      <c r="K115" s="3">
        <v>109</v>
      </c>
      <c r="L115" s="3">
        <v>327</v>
      </c>
      <c r="M115" s="3">
        <v>282</v>
      </c>
      <c r="N115" s="3">
        <v>337</v>
      </c>
      <c r="O115" s="3">
        <v>55</v>
      </c>
      <c r="P115" s="3">
        <v>39</v>
      </c>
      <c r="Q115" s="3">
        <v>306</v>
      </c>
      <c r="R115" s="3">
        <v>267</v>
      </c>
      <c r="S115" s="3">
        <v>447</v>
      </c>
      <c r="T115" s="3">
        <v>86</v>
      </c>
      <c r="U115" s="3">
        <v>169</v>
      </c>
      <c r="V115" s="3">
        <v>32</v>
      </c>
      <c r="W115" s="3">
        <v>128</v>
      </c>
      <c r="X115" s="3">
        <v>1</v>
      </c>
      <c r="Y115" s="3">
        <v>1289</v>
      </c>
      <c r="Z115" s="3">
        <v>4</v>
      </c>
      <c r="AA115" s="3">
        <v>0</v>
      </c>
      <c r="AB115" s="3">
        <v>0</v>
      </c>
      <c r="AC115" s="3">
        <v>73</v>
      </c>
      <c r="AD115" s="3">
        <v>132</v>
      </c>
      <c r="AE115" s="3">
        <v>2568360</v>
      </c>
      <c r="AF115" s="3">
        <v>84270.413</v>
      </c>
      <c r="AG115" s="3">
        <v>39609.729999999996</v>
      </c>
      <c r="AH115" s="3">
        <v>44660.683000000005</v>
      </c>
      <c r="AI115" s="3">
        <v>17.06560298051204</v>
      </c>
      <c r="AJ115" s="3">
        <v>981.41383263278567</v>
      </c>
      <c r="AK115" s="3">
        <v>57.508300981424753</v>
      </c>
    </row>
    <row r="116" spans="1:37">
      <c r="A116" s="3" t="s">
        <v>1649</v>
      </c>
      <c r="B116" s="3" t="s">
        <v>1648</v>
      </c>
      <c r="C116" s="3" t="s">
        <v>223</v>
      </c>
      <c r="D116" s="3" t="s">
        <v>81</v>
      </c>
      <c r="E116" s="3" t="s">
        <v>47</v>
      </c>
      <c r="F116" s="3">
        <v>70</v>
      </c>
      <c r="G116" s="3">
        <v>1858</v>
      </c>
      <c r="H116" s="3">
        <v>344</v>
      </c>
      <c r="I116" s="3">
        <v>639</v>
      </c>
      <c r="J116" s="3">
        <v>295</v>
      </c>
      <c r="K116" s="3">
        <v>0</v>
      </c>
      <c r="L116" s="3">
        <v>1</v>
      </c>
      <c r="M116" s="3">
        <v>91</v>
      </c>
      <c r="N116" s="3">
        <v>177</v>
      </c>
      <c r="O116" s="3">
        <v>86</v>
      </c>
      <c r="P116" s="3">
        <v>171</v>
      </c>
      <c r="Q116" s="3">
        <v>497</v>
      </c>
      <c r="R116" s="3">
        <v>326</v>
      </c>
      <c r="S116" s="3">
        <v>113</v>
      </c>
      <c r="T116" s="3">
        <v>41</v>
      </c>
      <c r="U116" s="3">
        <v>114</v>
      </c>
      <c r="V116" s="3">
        <v>116</v>
      </c>
      <c r="W116" s="3">
        <v>185</v>
      </c>
      <c r="X116" s="3">
        <v>0</v>
      </c>
      <c r="Y116" s="3">
        <v>779</v>
      </c>
      <c r="Z116" s="3">
        <v>4</v>
      </c>
      <c r="AA116" s="3">
        <v>0</v>
      </c>
      <c r="AB116" s="3">
        <v>0</v>
      </c>
      <c r="AC116" s="3">
        <v>23</v>
      </c>
      <c r="AD116" s="3">
        <v>-428</v>
      </c>
      <c r="AE116" s="3">
        <v>1905360</v>
      </c>
      <c r="AF116" s="3">
        <v>55986.224999999991</v>
      </c>
      <c r="AG116" s="3">
        <v>22610.324000000001</v>
      </c>
      <c r="AH116" s="3">
        <v>33375.900999999991</v>
      </c>
      <c r="AI116" s="3">
        <v>17.963348223896656</v>
      </c>
      <c r="AJ116" s="3">
        <v>1025.4897739504845</v>
      </c>
      <c r="AK116" s="3">
        <v>57.087897042839415</v>
      </c>
    </row>
    <row r="117" spans="1:37">
      <c r="A117" s="3" t="s">
        <v>2115</v>
      </c>
      <c r="B117" s="3" t="s">
        <v>1643</v>
      </c>
      <c r="C117" s="3" t="s">
        <v>2073</v>
      </c>
      <c r="D117" s="3" t="s">
        <v>58</v>
      </c>
      <c r="E117" s="3" t="s">
        <v>56</v>
      </c>
      <c r="F117" s="3">
        <v>78</v>
      </c>
      <c r="G117" s="3">
        <v>1770</v>
      </c>
      <c r="H117" s="3">
        <v>194</v>
      </c>
      <c r="I117" s="3">
        <v>485</v>
      </c>
      <c r="J117" s="3">
        <v>291</v>
      </c>
      <c r="K117" s="3">
        <v>84</v>
      </c>
      <c r="L117" s="3">
        <v>248</v>
      </c>
      <c r="M117" s="3">
        <v>92</v>
      </c>
      <c r="N117" s="3">
        <v>118</v>
      </c>
      <c r="O117" s="3">
        <v>26</v>
      </c>
      <c r="P117" s="3">
        <v>40</v>
      </c>
      <c r="Q117" s="3">
        <v>175</v>
      </c>
      <c r="R117" s="3">
        <v>135</v>
      </c>
      <c r="S117" s="3">
        <v>80</v>
      </c>
      <c r="T117" s="3">
        <v>48</v>
      </c>
      <c r="U117" s="3">
        <v>62</v>
      </c>
      <c r="V117" s="3">
        <v>11</v>
      </c>
      <c r="W117" s="3">
        <v>147</v>
      </c>
      <c r="X117" s="3">
        <v>0</v>
      </c>
      <c r="Y117" s="3">
        <v>564</v>
      </c>
      <c r="Z117" s="3">
        <v>2</v>
      </c>
      <c r="AA117" s="3">
        <v>0</v>
      </c>
      <c r="AB117" s="3">
        <v>0</v>
      </c>
      <c r="AC117" s="3">
        <v>26</v>
      </c>
      <c r="AD117" s="3">
        <v>-52</v>
      </c>
      <c r="AE117" s="3">
        <v>947907</v>
      </c>
      <c r="AF117" s="3">
        <v>34669.218999999997</v>
      </c>
      <c r="AG117" s="3">
        <v>17792.847999999998</v>
      </c>
      <c r="AH117" s="3">
        <v>16876.370999999999</v>
      </c>
      <c r="AI117" s="3">
        <v>9.5346728813559327</v>
      </c>
      <c r="AJ117" s="3">
        <v>535.54067796610173</v>
      </c>
      <c r="AK117" s="3">
        <v>56.167703352812048</v>
      </c>
    </row>
    <row r="118" spans="1:37">
      <c r="A118" s="3" t="s">
        <v>1503</v>
      </c>
      <c r="B118" s="3" t="s">
        <v>1502</v>
      </c>
      <c r="C118" s="3" t="s">
        <v>277</v>
      </c>
      <c r="D118" s="3" t="s">
        <v>73</v>
      </c>
      <c r="E118" s="3" t="s">
        <v>86</v>
      </c>
      <c r="F118" s="3">
        <v>82</v>
      </c>
      <c r="G118" s="3">
        <v>2935</v>
      </c>
      <c r="H118" s="3">
        <v>553</v>
      </c>
      <c r="I118" s="3">
        <v>1303</v>
      </c>
      <c r="J118" s="3">
        <v>750</v>
      </c>
      <c r="K118" s="3">
        <v>218</v>
      </c>
      <c r="L118" s="3">
        <v>554</v>
      </c>
      <c r="M118" s="3">
        <v>371</v>
      </c>
      <c r="N118" s="3">
        <v>426</v>
      </c>
      <c r="O118" s="3">
        <v>55</v>
      </c>
      <c r="P118" s="3">
        <v>35</v>
      </c>
      <c r="Q118" s="3">
        <v>288</v>
      </c>
      <c r="R118" s="3">
        <v>253</v>
      </c>
      <c r="S118" s="3">
        <v>455</v>
      </c>
      <c r="T118" s="3">
        <v>64</v>
      </c>
      <c r="U118" s="3">
        <v>193</v>
      </c>
      <c r="V118" s="3">
        <v>22</v>
      </c>
      <c r="W118" s="3">
        <v>197</v>
      </c>
      <c r="X118" s="3">
        <v>1</v>
      </c>
      <c r="Y118" s="3">
        <v>1695</v>
      </c>
      <c r="Z118" s="3">
        <v>3</v>
      </c>
      <c r="AA118" s="3">
        <v>0</v>
      </c>
      <c r="AB118" s="3">
        <v>0</v>
      </c>
      <c r="AC118" s="3">
        <v>82</v>
      </c>
      <c r="AD118" s="3">
        <v>359</v>
      </c>
      <c r="AE118" s="3">
        <v>3202920</v>
      </c>
      <c r="AF118" s="3">
        <v>101352.89499999999</v>
      </c>
      <c r="AG118" s="3">
        <v>44282.903999999995</v>
      </c>
      <c r="AH118" s="3">
        <v>57069.990999999995</v>
      </c>
      <c r="AI118" s="3">
        <v>19.444630664395227</v>
      </c>
      <c r="AJ118" s="3">
        <v>1091.2844974446336</v>
      </c>
      <c r="AK118" s="3">
        <v>56.122665237497586</v>
      </c>
    </row>
    <row r="119" spans="1:37">
      <c r="A119" s="3" t="s">
        <v>1485</v>
      </c>
      <c r="B119" s="3" t="s">
        <v>1484</v>
      </c>
      <c r="C119" s="3" t="s">
        <v>196</v>
      </c>
      <c r="D119" s="3" t="s">
        <v>79</v>
      </c>
      <c r="E119" s="3" t="s">
        <v>56</v>
      </c>
      <c r="F119" s="3">
        <v>80</v>
      </c>
      <c r="G119" s="3">
        <v>2902</v>
      </c>
      <c r="H119" s="3">
        <v>576</v>
      </c>
      <c r="I119" s="3">
        <v>1361</v>
      </c>
      <c r="J119" s="3">
        <v>785</v>
      </c>
      <c r="K119" s="3">
        <v>182</v>
      </c>
      <c r="L119" s="3">
        <v>500</v>
      </c>
      <c r="M119" s="3">
        <v>401</v>
      </c>
      <c r="N119" s="3">
        <v>464</v>
      </c>
      <c r="O119" s="3">
        <v>63</v>
      </c>
      <c r="P119" s="3">
        <v>66</v>
      </c>
      <c r="Q119" s="3">
        <v>543</v>
      </c>
      <c r="R119" s="3">
        <v>477</v>
      </c>
      <c r="S119" s="3">
        <v>283</v>
      </c>
      <c r="T119" s="3">
        <v>151</v>
      </c>
      <c r="U119" s="3">
        <v>224</v>
      </c>
      <c r="V119" s="3">
        <v>22</v>
      </c>
      <c r="W119" s="3">
        <v>198</v>
      </c>
      <c r="X119" s="3">
        <v>0</v>
      </c>
      <c r="Y119" s="3">
        <v>1735</v>
      </c>
      <c r="Z119" s="3">
        <v>8</v>
      </c>
      <c r="AA119" s="3">
        <v>0</v>
      </c>
      <c r="AB119" s="3">
        <v>0</v>
      </c>
      <c r="AC119" s="3">
        <v>80</v>
      </c>
      <c r="AD119" s="3">
        <v>375</v>
      </c>
      <c r="AE119" s="3">
        <v>3282003</v>
      </c>
      <c r="AF119" s="3">
        <v>106104.77599999998</v>
      </c>
      <c r="AG119" s="3">
        <v>47503.262999999999</v>
      </c>
      <c r="AH119" s="3">
        <v>58601.512999999984</v>
      </c>
      <c r="AI119" s="3">
        <v>20.193491729841483</v>
      </c>
      <c r="AJ119" s="3">
        <v>1130.9452101998622</v>
      </c>
      <c r="AK119" s="3">
        <v>56.005431122571885</v>
      </c>
    </row>
    <row r="120" spans="1:37">
      <c r="A120" s="3" t="s">
        <v>1671</v>
      </c>
      <c r="B120" s="3" t="s">
        <v>2132</v>
      </c>
      <c r="C120" s="3" t="s">
        <v>2072</v>
      </c>
      <c r="D120" s="3" t="s">
        <v>63</v>
      </c>
      <c r="E120" s="3" t="s">
        <v>61</v>
      </c>
      <c r="F120" s="3">
        <v>72</v>
      </c>
      <c r="G120" s="3">
        <v>1396</v>
      </c>
      <c r="H120" s="3">
        <v>177</v>
      </c>
      <c r="I120" s="3">
        <v>275</v>
      </c>
      <c r="J120" s="3">
        <v>98</v>
      </c>
      <c r="K120" s="3">
        <v>3</v>
      </c>
      <c r="L120" s="3">
        <v>12</v>
      </c>
      <c r="M120" s="3">
        <v>120</v>
      </c>
      <c r="N120" s="3">
        <v>169</v>
      </c>
      <c r="O120" s="3">
        <v>49</v>
      </c>
      <c r="P120" s="3">
        <v>129</v>
      </c>
      <c r="Q120" s="3">
        <v>379</v>
      </c>
      <c r="R120" s="3">
        <v>250</v>
      </c>
      <c r="S120" s="3">
        <v>19</v>
      </c>
      <c r="T120" s="3">
        <v>32</v>
      </c>
      <c r="U120" s="3">
        <v>53</v>
      </c>
      <c r="V120" s="3">
        <v>97</v>
      </c>
      <c r="W120" s="3">
        <v>162</v>
      </c>
      <c r="X120" s="3">
        <v>1</v>
      </c>
      <c r="Y120" s="3">
        <v>477</v>
      </c>
      <c r="Z120" s="3">
        <v>1</v>
      </c>
      <c r="AA120" s="3">
        <v>0</v>
      </c>
      <c r="AB120" s="3">
        <v>0</v>
      </c>
      <c r="AC120" s="3">
        <v>0</v>
      </c>
      <c r="AD120" s="3">
        <v>162</v>
      </c>
      <c r="AE120" s="3">
        <v>1399507</v>
      </c>
      <c r="AF120" s="3">
        <v>35899.998</v>
      </c>
      <c r="AG120" s="3">
        <v>10463.807999999999</v>
      </c>
      <c r="AH120" s="3">
        <v>25436.190000000002</v>
      </c>
      <c r="AI120" s="3">
        <v>18.220766475644702</v>
      </c>
      <c r="AJ120" s="3">
        <v>1002.5121776504297</v>
      </c>
      <c r="AK120" s="3">
        <v>55.020307679727182</v>
      </c>
    </row>
    <row r="121" spans="1:37">
      <c r="A121" s="3" t="s">
        <v>2037</v>
      </c>
      <c r="B121" s="3" t="s">
        <v>2036</v>
      </c>
      <c r="C121" s="3" t="s">
        <v>143</v>
      </c>
      <c r="D121" s="3" t="s">
        <v>78</v>
      </c>
      <c r="E121" s="3" t="s">
        <v>59</v>
      </c>
      <c r="F121" s="3">
        <v>71</v>
      </c>
      <c r="G121" s="3">
        <v>1284</v>
      </c>
      <c r="H121" s="3">
        <v>173</v>
      </c>
      <c r="I121" s="3">
        <v>410</v>
      </c>
      <c r="J121" s="3">
        <v>237</v>
      </c>
      <c r="K121" s="3">
        <v>61</v>
      </c>
      <c r="L121" s="3">
        <v>176</v>
      </c>
      <c r="M121" s="3">
        <v>83</v>
      </c>
      <c r="N121" s="3">
        <v>122</v>
      </c>
      <c r="O121" s="3">
        <v>39</v>
      </c>
      <c r="P121" s="3">
        <v>55</v>
      </c>
      <c r="Q121" s="3">
        <v>260</v>
      </c>
      <c r="R121" s="3">
        <v>205</v>
      </c>
      <c r="S121" s="3">
        <v>89</v>
      </c>
      <c r="T121" s="3">
        <v>44</v>
      </c>
      <c r="U121" s="3">
        <v>73</v>
      </c>
      <c r="V121" s="3">
        <v>14</v>
      </c>
      <c r="W121" s="3">
        <v>100</v>
      </c>
      <c r="X121" s="3">
        <v>0</v>
      </c>
      <c r="Y121" s="3">
        <v>490</v>
      </c>
      <c r="Z121" s="3">
        <v>0</v>
      </c>
      <c r="AA121" s="3">
        <v>0</v>
      </c>
      <c r="AB121" s="3">
        <v>0</v>
      </c>
      <c r="AC121" s="3">
        <v>2</v>
      </c>
      <c r="AD121" s="3">
        <v>148</v>
      </c>
      <c r="AE121" s="3">
        <v>947907</v>
      </c>
      <c r="AF121" s="3">
        <v>33084.508000000002</v>
      </c>
      <c r="AG121" s="3">
        <v>15723.46</v>
      </c>
      <c r="AH121" s="3">
        <v>17361.048000000003</v>
      </c>
      <c r="AI121" s="3">
        <v>13.521065420560749</v>
      </c>
      <c r="AJ121" s="3">
        <v>738.24532710280369</v>
      </c>
      <c r="AK121" s="3">
        <v>54.599641680617431</v>
      </c>
    </row>
    <row r="122" spans="1:37">
      <c r="A122" s="3" t="s">
        <v>1772</v>
      </c>
      <c r="B122" s="3" t="s">
        <v>1771</v>
      </c>
      <c r="C122" s="3" t="s">
        <v>340</v>
      </c>
      <c r="D122" s="3" t="s">
        <v>58</v>
      </c>
      <c r="E122" s="3" t="s">
        <v>47</v>
      </c>
      <c r="F122" s="3">
        <v>70</v>
      </c>
      <c r="G122" s="3">
        <v>1275</v>
      </c>
      <c r="H122" s="3">
        <v>199</v>
      </c>
      <c r="I122" s="3">
        <v>302</v>
      </c>
      <c r="J122" s="3">
        <v>103</v>
      </c>
      <c r="K122" s="3">
        <v>0</v>
      </c>
      <c r="L122" s="3">
        <v>3</v>
      </c>
      <c r="M122" s="3">
        <v>122</v>
      </c>
      <c r="N122" s="3">
        <v>195</v>
      </c>
      <c r="O122" s="3">
        <v>73</v>
      </c>
      <c r="P122" s="3">
        <v>99</v>
      </c>
      <c r="Q122" s="3">
        <v>308</v>
      </c>
      <c r="R122" s="3">
        <v>209</v>
      </c>
      <c r="S122" s="3">
        <v>60</v>
      </c>
      <c r="T122" s="3">
        <v>49</v>
      </c>
      <c r="U122" s="3">
        <v>77</v>
      </c>
      <c r="V122" s="3">
        <v>55</v>
      </c>
      <c r="W122" s="3">
        <v>171</v>
      </c>
      <c r="X122" s="3">
        <v>3</v>
      </c>
      <c r="Y122" s="3">
        <v>520</v>
      </c>
      <c r="Z122" s="3">
        <v>0</v>
      </c>
      <c r="AA122" s="3">
        <v>0</v>
      </c>
      <c r="AB122" s="3">
        <v>0</v>
      </c>
      <c r="AC122" s="3">
        <v>22</v>
      </c>
      <c r="AD122" s="3">
        <v>-87</v>
      </c>
      <c r="AE122" s="3">
        <v>1298640</v>
      </c>
      <c r="AF122" s="3">
        <v>36641.776000000005</v>
      </c>
      <c r="AG122" s="3">
        <v>12590.036</v>
      </c>
      <c r="AH122" s="3">
        <v>24051.740000000005</v>
      </c>
      <c r="AI122" s="3">
        <v>18.864109803921572</v>
      </c>
      <c r="AJ122" s="3">
        <v>1018.5411764705882</v>
      </c>
      <c r="AK122" s="3">
        <v>53.993598799920491</v>
      </c>
    </row>
    <row r="123" spans="1:37">
      <c r="A123" s="3" t="s">
        <v>1639</v>
      </c>
      <c r="B123" s="3" t="s">
        <v>1638</v>
      </c>
      <c r="C123" s="3" t="s">
        <v>153</v>
      </c>
      <c r="D123" s="3" t="s">
        <v>113</v>
      </c>
      <c r="E123" s="3" t="s">
        <v>86</v>
      </c>
      <c r="F123" s="3">
        <v>80</v>
      </c>
      <c r="G123" s="3">
        <v>2071</v>
      </c>
      <c r="H123" s="3">
        <v>324</v>
      </c>
      <c r="I123" s="3">
        <v>694</v>
      </c>
      <c r="J123" s="3">
        <v>370</v>
      </c>
      <c r="K123" s="3">
        <v>71</v>
      </c>
      <c r="L123" s="3">
        <v>189</v>
      </c>
      <c r="M123" s="3">
        <v>192</v>
      </c>
      <c r="N123" s="3">
        <v>224</v>
      </c>
      <c r="O123" s="3">
        <v>32</v>
      </c>
      <c r="P123" s="3">
        <v>47</v>
      </c>
      <c r="Q123" s="3">
        <v>188</v>
      </c>
      <c r="R123" s="3">
        <v>141</v>
      </c>
      <c r="S123" s="3">
        <v>297</v>
      </c>
      <c r="T123" s="3">
        <v>93</v>
      </c>
      <c r="U123" s="3">
        <v>132</v>
      </c>
      <c r="V123" s="3">
        <v>15</v>
      </c>
      <c r="W123" s="3">
        <v>150</v>
      </c>
      <c r="X123" s="3">
        <v>1</v>
      </c>
      <c r="Y123" s="3">
        <v>911</v>
      </c>
      <c r="Z123" s="3">
        <v>0</v>
      </c>
      <c r="AA123" s="3">
        <v>0</v>
      </c>
      <c r="AB123" s="3">
        <v>0</v>
      </c>
      <c r="AC123" s="3">
        <v>35</v>
      </c>
      <c r="AD123" s="3">
        <v>214</v>
      </c>
      <c r="AE123" s="3">
        <v>1900000</v>
      </c>
      <c r="AF123" s="3">
        <v>60318.783999999992</v>
      </c>
      <c r="AG123" s="3">
        <v>24833.715999999997</v>
      </c>
      <c r="AH123" s="3">
        <v>35485.067999999999</v>
      </c>
      <c r="AI123" s="3">
        <v>17.134267503621437</v>
      </c>
      <c r="AJ123" s="3">
        <v>917.43119266055044</v>
      </c>
      <c r="AK123" s="3">
        <v>53.543648274818018</v>
      </c>
    </row>
    <row r="124" spans="1:37">
      <c r="A124" s="3" t="s">
        <v>1530</v>
      </c>
      <c r="B124" s="3" t="s">
        <v>1529</v>
      </c>
      <c r="C124" s="3" t="s">
        <v>388</v>
      </c>
      <c r="D124" s="3" t="s">
        <v>108</v>
      </c>
      <c r="E124" s="3" t="s">
        <v>56</v>
      </c>
      <c r="F124" s="3">
        <v>81</v>
      </c>
      <c r="G124" s="3">
        <v>2867</v>
      </c>
      <c r="H124" s="3">
        <v>559</v>
      </c>
      <c r="I124" s="3">
        <v>1259</v>
      </c>
      <c r="J124" s="3">
        <v>700</v>
      </c>
      <c r="K124" s="3">
        <v>223</v>
      </c>
      <c r="L124" s="3">
        <v>535</v>
      </c>
      <c r="M124" s="3">
        <v>147</v>
      </c>
      <c r="N124" s="3">
        <v>185</v>
      </c>
      <c r="O124" s="3">
        <v>38</v>
      </c>
      <c r="P124" s="3">
        <v>38</v>
      </c>
      <c r="Q124" s="3">
        <v>249</v>
      </c>
      <c r="R124" s="3">
        <v>211</v>
      </c>
      <c r="S124" s="3">
        <v>181</v>
      </c>
      <c r="T124" s="3">
        <v>75</v>
      </c>
      <c r="U124" s="3">
        <v>135</v>
      </c>
      <c r="V124" s="3">
        <v>37</v>
      </c>
      <c r="W124" s="3">
        <v>234</v>
      </c>
      <c r="X124" s="3">
        <v>2</v>
      </c>
      <c r="Y124" s="3">
        <v>1488</v>
      </c>
      <c r="Z124" s="3">
        <v>2</v>
      </c>
      <c r="AA124" s="3">
        <v>0</v>
      </c>
      <c r="AB124" s="3">
        <v>0</v>
      </c>
      <c r="AC124" s="3">
        <v>81</v>
      </c>
      <c r="AD124" s="3">
        <v>532</v>
      </c>
      <c r="AE124" s="3">
        <v>2317920</v>
      </c>
      <c r="AF124" s="3">
        <v>82812.954999999987</v>
      </c>
      <c r="AG124" s="3">
        <v>39491.269</v>
      </c>
      <c r="AH124" s="3">
        <v>43321.685999999987</v>
      </c>
      <c r="AI124" s="3">
        <v>15.110459016393438</v>
      </c>
      <c r="AJ124" s="3">
        <v>808.48273456574816</v>
      </c>
      <c r="AK124" s="3">
        <v>53.504842817059348</v>
      </c>
    </row>
    <row r="125" spans="1:37">
      <c r="A125" s="3" t="s">
        <v>1651</v>
      </c>
      <c r="B125" s="3" t="s">
        <v>1650</v>
      </c>
      <c r="C125" s="3" t="s">
        <v>308</v>
      </c>
      <c r="D125" s="3" t="s">
        <v>110</v>
      </c>
      <c r="E125" s="3" t="s">
        <v>47</v>
      </c>
      <c r="F125" s="3">
        <v>81</v>
      </c>
      <c r="G125" s="3">
        <v>2151</v>
      </c>
      <c r="H125" s="3">
        <v>411</v>
      </c>
      <c r="I125" s="3">
        <v>845</v>
      </c>
      <c r="J125" s="3">
        <v>434</v>
      </c>
      <c r="K125" s="3">
        <v>34</v>
      </c>
      <c r="L125" s="3">
        <v>108</v>
      </c>
      <c r="M125" s="3">
        <v>259</v>
      </c>
      <c r="N125" s="3">
        <v>327</v>
      </c>
      <c r="O125" s="3">
        <v>68</v>
      </c>
      <c r="P125" s="3">
        <v>139</v>
      </c>
      <c r="Q125" s="3">
        <v>485</v>
      </c>
      <c r="R125" s="3">
        <v>346</v>
      </c>
      <c r="S125" s="3">
        <v>143</v>
      </c>
      <c r="T125" s="3">
        <v>68</v>
      </c>
      <c r="U125" s="3">
        <v>147</v>
      </c>
      <c r="V125" s="3">
        <v>51</v>
      </c>
      <c r="W125" s="3">
        <v>232</v>
      </c>
      <c r="X125" s="3">
        <v>2</v>
      </c>
      <c r="Y125" s="3">
        <v>1115</v>
      </c>
      <c r="Z125" s="3">
        <v>9</v>
      </c>
      <c r="AA125" s="3">
        <v>0</v>
      </c>
      <c r="AB125" s="3">
        <v>0</v>
      </c>
      <c r="AC125" s="3">
        <v>0</v>
      </c>
      <c r="AD125" s="3">
        <v>133</v>
      </c>
      <c r="AE125" s="3">
        <v>2091840</v>
      </c>
      <c r="AF125" s="3">
        <v>70360.132000000012</v>
      </c>
      <c r="AG125" s="3">
        <v>30281.875</v>
      </c>
      <c r="AH125" s="3">
        <v>40078.257000000012</v>
      </c>
      <c r="AI125" s="3">
        <v>18.63238354253836</v>
      </c>
      <c r="AJ125" s="3">
        <v>972.49651324965134</v>
      </c>
      <c r="AK125" s="3">
        <v>52.193886575456595</v>
      </c>
    </row>
    <row r="126" spans="1:37">
      <c r="A126" s="3" t="s">
        <v>1538</v>
      </c>
      <c r="B126" s="3" t="s">
        <v>1714</v>
      </c>
      <c r="C126" s="3" t="s">
        <v>401</v>
      </c>
      <c r="D126" s="3" t="s">
        <v>64</v>
      </c>
      <c r="E126" s="3" t="s">
        <v>61</v>
      </c>
      <c r="F126" s="3">
        <v>57</v>
      </c>
      <c r="G126" s="3">
        <v>1814</v>
      </c>
      <c r="H126" s="3">
        <v>353</v>
      </c>
      <c r="I126" s="3">
        <v>696</v>
      </c>
      <c r="J126" s="3">
        <v>343</v>
      </c>
      <c r="K126" s="3">
        <v>0</v>
      </c>
      <c r="L126" s="3">
        <v>0</v>
      </c>
      <c r="M126" s="3">
        <v>105</v>
      </c>
      <c r="N126" s="3">
        <v>137</v>
      </c>
      <c r="O126" s="3">
        <v>32</v>
      </c>
      <c r="P126" s="3">
        <v>185</v>
      </c>
      <c r="Q126" s="3">
        <v>626</v>
      </c>
      <c r="R126" s="3">
        <v>441</v>
      </c>
      <c r="S126" s="3">
        <v>104</v>
      </c>
      <c r="T126" s="3">
        <v>60</v>
      </c>
      <c r="U126" s="3">
        <v>112</v>
      </c>
      <c r="V126" s="3">
        <v>47</v>
      </c>
      <c r="W126" s="3">
        <v>169</v>
      </c>
      <c r="X126" s="3">
        <v>4</v>
      </c>
      <c r="Y126" s="3">
        <v>811</v>
      </c>
      <c r="Z126" s="3">
        <v>3</v>
      </c>
      <c r="AA126" s="3">
        <v>0</v>
      </c>
      <c r="AB126" s="3">
        <v>0</v>
      </c>
      <c r="AC126" s="3">
        <v>57</v>
      </c>
      <c r="AD126" s="3">
        <v>-177</v>
      </c>
      <c r="AE126" s="3">
        <v>1793520</v>
      </c>
      <c r="AF126" s="3">
        <v>57663.05</v>
      </c>
      <c r="AG126" s="3">
        <v>23023.952000000001</v>
      </c>
      <c r="AH126" s="3">
        <v>34639.097999999998</v>
      </c>
      <c r="AI126" s="3">
        <v>19.095423373759647</v>
      </c>
      <c r="AJ126" s="3">
        <v>988.71003307607498</v>
      </c>
      <c r="AK126" s="3">
        <v>51.777329767651572</v>
      </c>
    </row>
    <row r="127" spans="1:37">
      <c r="A127" s="3" t="s">
        <v>1605</v>
      </c>
      <c r="B127" s="3" t="s">
        <v>1604</v>
      </c>
      <c r="C127" s="3" t="s">
        <v>161</v>
      </c>
      <c r="D127" s="3" t="s">
        <v>96</v>
      </c>
      <c r="E127" s="3" t="s">
        <v>59</v>
      </c>
      <c r="F127" s="3">
        <v>78</v>
      </c>
      <c r="G127" s="3">
        <v>1258</v>
      </c>
      <c r="H127" s="3">
        <v>130</v>
      </c>
      <c r="I127" s="3">
        <v>296</v>
      </c>
      <c r="J127" s="3">
        <v>166</v>
      </c>
      <c r="K127" s="3">
        <v>50</v>
      </c>
      <c r="L127" s="3">
        <v>151</v>
      </c>
      <c r="M127" s="3">
        <v>46</v>
      </c>
      <c r="N127" s="3">
        <v>61</v>
      </c>
      <c r="O127" s="3">
        <v>15</v>
      </c>
      <c r="P127" s="3">
        <v>46</v>
      </c>
      <c r="Q127" s="3">
        <v>194</v>
      </c>
      <c r="R127" s="3">
        <v>148</v>
      </c>
      <c r="S127" s="3">
        <v>60</v>
      </c>
      <c r="T127" s="3">
        <v>59</v>
      </c>
      <c r="U127" s="3">
        <v>41</v>
      </c>
      <c r="V127" s="3">
        <v>21</v>
      </c>
      <c r="W127" s="3">
        <v>100</v>
      </c>
      <c r="X127" s="3">
        <v>0</v>
      </c>
      <c r="Y127" s="3">
        <v>356</v>
      </c>
      <c r="Z127" s="3">
        <v>2</v>
      </c>
      <c r="AA127" s="3">
        <v>0</v>
      </c>
      <c r="AB127" s="3">
        <v>0</v>
      </c>
      <c r="AC127" s="3">
        <v>8</v>
      </c>
      <c r="AD127" s="3">
        <v>243</v>
      </c>
      <c r="AE127" s="3">
        <v>788872</v>
      </c>
      <c r="AF127" s="3">
        <v>25973.928999999993</v>
      </c>
      <c r="AG127" s="3">
        <v>10734.082</v>
      </c>
      <c r="AH127" s="3">
        <v>15239.846999999992</v>
      </c>
      <c r="AI127" s="3">
        <v>12.11434578696343</v>
      </c>
      <c r="AJ127" s="3">
        <v>627.08426073131955</v>
      </c>
      <c r="AK127" s="3">
        <v>51.763774268862427</v>
      </c>
    </row>
    <row r="128" spans="1:37">
      <c r="A128" s="3" t="s">
        <v>1489</v>
      </c>
      <c r="B128" s="3" t="s">
        <v>2113</v>
      </c>
      <c r="C128" s="3" t="s">
        <v>2091</v>
      </c>
      <c r="D128" s="3" t="s">
        <v>71</v>
      </c>
      <c r="E128" s="3" t="s">
        <v>56</v>
      </c>
      <c r="F128" s="3">
        <v>76</v>
      </c>
      <c r="G128" s="3">
        <v>1427</v>
      </c>
      <c r="H128" s="3">
        <v>238</v>
      </c>
      <c r="I128" s="3">
        <v>520</v>
      </c>
      <c r="J128" s="3">
        <v>282</v>
      </c>
      <c r="K128" s="3">
        <v>88</v>
      </c>
      <c r="L128" s="3">
        <v>195</v>
      </c>
      <c r="M128" s="3">
        <v>72</v>
      </c>
      <c r="N128" s="3">
        <v>87</v>
      </c>
      <c r="O128" s="3">
        <v>15</v>
      </c>
      <c r="P128" s="3">
        <v>29</v>
      </c>
      <c r="Q128" s="3">
        <v>140</v>
      </c>
      <c r="R128" s="3">
        <v>111</v>
      </c>
      <c r="S128" s="3">
        <v>59</v>
      </c>
      <c r="T128" s="3">
        <v>39</v>
      </c>
      <c r="U128" s="3">
        <v>51</v>
      </c>
      <c r="V128" s="3">
        <v>13</v>
      </c>
      <c r="W128" s="3">
        <v>102</v>
      </c>
      <c r="X128" s="3">
        <v>0</v>
      </c>
      <c r="Y128" s="3">
        <v>636</v>
      </c>
      <c r="Z128" s="3">
        <v>0</v>
      </c>
      <c r="AA128" s="3">
        <v>0</v>
      </c>
      <c r="AB128" s="3">
        <v>0</v>
      </c>
      <c r="AC128" s="3">
        <v>9</v>
      </c>
      <c r="AD128" s="3">
        <v>43</v>
      </c>
      <c r="AE128" s="3">
        <v>1027424</v>
      </c>
      <c r="AF128" s="3">
        <v>35800.418999999994</v>
      </c>
      <c r="AG128" s="3">
        <v>15853.439999999999</v>
      </c>
      <c r="AH128" s="3">
        <v>19946.978999999996</v>
      </c>
      <c r="AI128" s="3">
        <v>13.978261387526276</v>
      </c>
      <c r="AJ128" s="3">
        <v>719.98878766643304</v>
      </c>
      <c r="AK128" s="3">
        <v>51.507749619629124</v>
      </c>
    </row>
    <row r="129" spans="1:37">
      <c r="A129" s="3" t="s">
        <v>1505</v>
      </c>
      <c r="B129" s="3" t="s">
        <v>1504</v>
      </c>
      <c r="C129" s="3" t="s">
        <v>219</v>
      </c>
      <c r="D129" s="3" t="s">
        <v>64</v>
      </c>
      <c r="E129" s="3" t="s">
        <v>59</v>
      </c>
      <c r="F129" s="3">
        <v>61</v>
      </c>
      <c r="G129" s="3">
        <v>1847</v>
      </c>
      <c r="H129" s="3">
        <v>332</v>
      </c>
      <c r="I129" s="3">
        <v>716</v>
      </c>
      <c r="J129" s="3">
        <v>384</v>
      </c>
      <c r="K129" s="3">
        <v>32</v>
      </c>
      <c r="L129" s="3">
        <v>126</v>
      </c>
      <c r="M129" s="3">
        <v>197</v>
      </c>
      <c r="N129" s="3">
        <v>244</v>
      </c>
      <c r="O129" s="3">
        <v>47</v>
      </c>
      <c r="P129" s="3">
        <v>88</v>
      </c>
      <c r="Q129" s="3">
        <v>424</v>
      </c>
      <c r="R129" s="3">
        <v>336</v>
      </c>
      <c r="S129" s="3">
        <v>82</v>
      </c>
      <c r="T129" s="3">
        <v>41</v>
      </c>
      <c r="U129" s="3">
        <v>78</v>
      </c>
      <c r="V129" s="3">
        <v>24</v>
      </c>
      <c r="W129" s="3">
        <v>143</v>
      </c>
      <c r="X129" s="3">
        <v>1</v>
      </c>
      <c r="Y129" s="3">
        <v>893</v>
      </c>
      <c r="Z129" s="3">
        <v>1</v>
      </c>
      <c r="AA129" s="3">
        <v>0</v>
      </c>
      <c r="AB129" s="3">
        <v>0</v>
      </c>
      <c r="AC129" s="3">
        <v>36</v>
      </c>
      <c r="AD129" s="3">
        <v>-230</v>
      </c>
      <c r="AE129" s="3">
        <v>1545840</v>
      </c>
      <c r="AF129" s="3">
        <v>53790.932000000001</v>
      </c>
      <c r="AG129" s="3">
        <v>22653.084999999999</v>
      </c>
      <c r="AH129" s="3">
        <v>31137.847000000002</v>
      </c>
      <c r="AI129" s="3">
        <v>16.858606930157013</v>
      </c>
      <c r="AJ129" s="3">
        <v>836.94639956686524</v>
      </c>
      <c r="AK129" s="3">
        <v>49.645050924683389</v>
      </c>
    </row>
    <row r="130" spans="1:37">
      <c r="A130" s="3" t="s">
        <v>1954</v>
      </c>
      <c r="B130" s="3" t="s">
        <v>1953</v>
      </c>
      <c r="C130" s="3" t="s">
        <v>274</v>
      </c>
      <c r="D130" s="3" t="s">
        <v>67</v>
      </c>
      <c r="E130" s="3" t="s">
        <v>59</v>
      </c>
      <c r="F130" s="3">
        <v>66</v>
      </c>
      <c r="G130" s="3">
        <v>1924</v>
      </c>
      <c r="H130" s="3">
        <v>337</v>
      </c>
      <c r="I130" s="3">
        <v>645</v>
      </c>
      <c r="J130" s="3">
        <v>308</v>
      </c>
      <c r="K130" s="3">
        <v>69</v>
      </c>
      <c r="L130" s="3">
        <v>182</v>
      </c>
      <c r="M130" s="3">
        <v>101</v>
      </c>
      <c r="N130" s="3">
        <v>126</v>
      </c>
      <c r="O130" s="3">
        <v>25</v>
      </c>
      <c r="P130" s="3">
        <v>76</v>
      </c>
      <c r="Q130" s="3">
        <v>411</v>
      </c>
      <c r="R130" s="3">
        <v>335</v>
      </c>
      <c r="S130" s="3">
        <v>133</v>
      </c>
      <c r="T130" s="3">
        <v>114</v>
      </c>
      <c r="U130" s="3">
        <v>80</v>
      </c>
      <c r="V130" s="3">
        <v>49</v>
      </c>
      <c r="W130" s="3">
        <v>127</v>
      </c>
      <c r="X130" s="3">
        <v>0</v>
      </c>
      <c r="Y130" s="3">
        <v>844</v>
      </c>
      <c r="Z130" s="3">
        <v>0</v>
      </c>
      <c r="AA130" s="3">
        <v>0</v>
      </c>
      <c r="AB130" s="3">
        <v>0</v>
      </c>
      <c r="AC130" s="3">
        <v>65</v>
      </c>
      <c r="AD130" s="3">
        <v>376</v>
      </c>
      <c r="AE130" s="3">
        <v>1887840</v>
      </c>
      <c r="AF130" s="3">
        <v>57836.142</v>
      </c>
      <c r="AG130" s="3">
        <v>19065.652999999998</v>
      </c>
      <c r="AH130" s="3">
        <v>38770.489000000001</v>
      </c>
      <c r="AI130" s="3">
        <v>20.15098180873181</v>
      </c>
      <c r="AJ130" s="3">
        <v>981.20582120582117</v>
      </c>
      <c r="AK130" s="3">
        <v>48.692705423447194</v>
      </c>
    </row>
    <row r="131" spans="1:37">
      <c r="A131" s="3" t="s">
        <v>1623</v>
      </c>
      <c r="B131" s="3" t="s">
        <v>2251</v>
      </c>
      <c r="C131" s="3" t="s">
        <v>2108</v>
      </c>
      <c r="D131" s="3" t="s">
        <v>75</v>
      </c>
      <c r="E131" s="3" t="s">
        <v>86</v>
      </c>
      <c r="F131" s="3">
        <v>72</v>
      </c>
      <c r="G131" s="3">
        <v>1765</v>
      </c>
      <c r="H131" s="3">
        <v>345</v>
      </c>
      <c r="I131" s="3">
        <v>808</v>
      </c>
      <c r="J131" s="3">
        <v>463</v>
      </c>
      <c r="K131" s="3">
        <v>40</v>
      </c>
      <c r="L131" s="3">
        <v>188</v>
      </c>
      <c r="M131" s="3">
        <v>209</v>
      </c>
      <c r="N131" s="3">
        <v>326</v>
      </c>
      <c r="O131" s="3">
        <v>117</v>
      </c>
      <c r="P131" s="3">
        <v>69</v>
      </c>
      <c r="Q131" s="3">
        <v>228</v>
      </c>
      <c r="R131" s="3">
        <v>159</v>
      </c>
      <c r="S131" s="3">
        <v>217</v>
      </c>
      <c r="T131" s="3">
        <v>78</v>
      </c>
      <c r="U131" s="3">
        <v>204</v>
      </c>
      <c r="V131" s="3">
        <v>16</v>
      </c>
      <c r="W131" s="3">
        <v>151</v>
      </c>
      <c r="X131" s="3">
        <v>1</v>
      </c>
      <c r="Y131" s="3">
        <v>939</v>
      </c>
      <c r="Z131" s="3">
        <v>2</v>
      </c>
      <c r="AA131" s="3">
        <v>0</v>
      </c>
      <c r="AB131" s="3">
        <v>0</v>
      </c>
      <c r="AC131" s="3">
        <v>16</v>
      </c>
      <c r="AD131" s="3">
        <v>-436</v>
      </c>
      <c r="AE131" s="3">
        <v>1160040</v>
      </c>
      <c r="AF131" s="3">
        <v>58898.272999999994</v>
      </c>
      <c r="AG131" s="3">
        <v>34083.878999999994</v>
      </c>
      <c r="AH131" s="3">
        <v>24814.394</v>
      </c>
      <c r="AI131" s="3">
        <v>14.059146742209631</v>
      </c>
      <c r="AJ131" s="3">
        <v>657.24645892351271</v>
      </c>
      <c r="AK131" s="3">
        <v>46.748673370786328</v>
      </c>
    </row>
    <row r="132" spans="1:37">
      <c r="A132" s="3" t="s">
        <v>2253</v>
      </c>
      <c r="B132" s="3" t="s">
        <v>2252</v>
      </c>
      <c r="C132" s="3" t="s">
        <v>2246</v>
      </c>
      <c r="D132" s="3" t="s">
        <v>58</v>
      </c>
      <c r="E132" s="3" t="s">
        <v>47</v>
      </c>
      <c r="F132" s="3">
        <v>73</v>
      </c>
      <c r="G132" s="3">
        <v>1622</v>
      </c>
      <c r="H132" s="3">
        <v>321</v>
      </c>
      <c r="I132" s="3">
        <v>674</v>
      </c>
      <c r="J132" s="3">
        <v>353</v>
      </c>
      <c r="K132" s="3">
        <v>15</v>
      </c>
      <c r="L132" s="3">
        <v>54</v>
      </c>
      <c r="M132" s="3">
        <v>164</v>
      </c>
      <c r="N132" s="3">
        <v>221</v>
      </c>
      <c r="O132" s="3">
        <v>57</v>
      </c>
      <c r="P132" s="3">
        <v>120</v>
      </c>
      <c r="Q132" s="3">
        <v>390</v>
      </c>
      <c r="R132" s="3">
        <v>270</v>
      </c>
      <c r="S132" s="3">
        <v>112</v>
      </c>
      <c r="T132" s="3">
        <v>75</v>
      </c>
      <c r="U132" s="3">
        <v>110</v>
      </c>
      <c r="V132" s="3">
        <v>38</v>
      </c>
      <c r="W132" s="3">
        <v>166</v>
      </c>
      <c r="X132" s="3">
        <v>0</v>
      </c>
      <c r="Y132" s="3">
        <v>821</v>
      </c>
      <c r="Z132" s="3">
        <v>2</v>
      </c>
      <c r="AA132" s="3">
        <v>0</v>
      </c>
      <c r="AB132" s="3">
        <v>0</v>
      </c>
      <c r="AC132" s="3">
        <v>7</v>
      </c>
      <c r="AD132" s="3">
        <v>24</v>
      </c>
      <c r="AE132" s="3">
        <v>1375604</v>
      </c>
      <c r="AF132" s="3">
        <v>54125.053999999996</v>
      </c>
      <c r="AG132" s="3">
        <v>23758.811000000002</v>
      </c>
      <c r="AH132" s="3">
        <v>30366.242999999995</v>
      </c>
      <c r="AI132" s="3">
        <v>18.721481504315658</v>
      </c>
      <c r="AJ132" s="3">
        <v>848.09124537607886</v>
      </c>
      <c r="AK132" s="3">
        <v>45.300434433064375</v>
      </c>
    </row>
    <row r="133" spans="1:37">
      <c r="A133" s="3" t="s">
        <v>1796</v>
      </c>
      <c r="B133" s="3" t="s">
        <v>1795</v>
      </c>
      <c r="C133" s="3" t="s">
        <v>285</v>
      </c>
      <c r="D133" s="3" t="s">
        <v>103</v>
      </c>
      <c r="E133" s="3" t="s">
        <v>86</v>
      </c>
      <c r="F133" s="3">
        <v>73</v>
      </c>
      <c r="G133" s="3">
        <v>1494</v>
      </c>
      <c r="H133" s="3">
        <v>209</v>
      </c>
      <c r="I133" s="3">
        <v>501</v>
      </c>
      <c r="J133" s="3">
        <v>292</v>
      </c>
      <c r="K133" s="3">
        <v>62</v>
      </c>
      <c r="L133" s="3">
        <v>184</v>
      </c>
      <c r="M133" s="3">
        <v>64</v>
      </c>
      <c r="N133" s="3">
        <v>74</v>
      </c>
      <c r="O133" s="3">
        <v>10</v>
      </c>
      <c r="P133" s="3">
        <v>21</v>
      </c>
      <c r="Q133" s="3">
        <v>160</v>
      </c>
      <c r="R133" s="3">
        <v>139</v>
      </c>
      <c r="S133" s="3">
        <v>271</v>
      </c>
      <c r="T133" s="3">
        <v>50</v>
      </c>
      <c r="U133" s="3">
        <v>90</v>
      </c>
      <c r="V133" s="3">
        <v>2</v>
      </c>
      <c r="W133" s="3">
        <v>100</v>
      </c>
      <c r="X133" s="3">
        <v>1</v>
      </c>
      <c r="Y133" s="3">
        <v>544</v>
      </c>
      <c r="Z133" s="3">
        <v>0</v>
      </c>
      <c r="AA133" s="3">
        <v>0</v>
      </c>
      <c r="AB133" s="3">
        <v>0</v>
      </c>
      <c r="AC133" s="3">
        <v>11</v>
      </c>
      <c r="AD133" s="3">
        <v>-47</v>
      </c>
      <c r="AE133" s="3">
        <v>884293</v>
      </c>
      <c r="AF133" s="3">
        <v>39200.164000000004</v>
      </c>
      <c r="AG133" s="3">
        <v>18212.519999999997</v>
      </c>
      <c r="AH133" s="3">
        <v>20987.644000000008</v>
      </c>
      <c r="AI133" s="3">
        <v>14.047954484605091</v>
      </c>
      <c r="AJ133" s="3">
        <v>591.8962516733601</v>
      </c>
      <c r="AK133" s="3">
        <v>42.133981308240209</v>
      </c>
    </row>
    <row r="134" spans="1:37">
      <c r="A134" s="3" t="s">
        <v>1511</v>
      </c>
      <c r="B134" s="3" t="s">
        <v>1510</v>
      </c>
      <c r="C134" s="3" t="s">
        <v>175</v>
      </c>
      <c r="D134" s="3" t="s">
        <v>133</v>
      </c>
      <c r="E134" s="3" t="s">
        <v>61</v>
      </c>
      <c r="F134" s="3">
        <v>81</v>
      </c>
      <c r="G134" s="3">
        <v>2614</v>
      </c>
      <c r="H134" s="3">
        <v>479</v>
      </c>
      <c r="I134" s="3">
        <v>769</v>
      </c>
      <c r="J134" s="3">
        <v>290</v>
      </c>
      <c r="K134" s="3">
        <v>0</v>
      </c>
      <c r="L134" s="3">
        <v>2</v>
      </c>
      <c r="M134" s="3">
        <v>137</v>
      </c>
      <c r="N134" s="3">
        <v>328</v>
      </c>
      <c r="O134" s="3">
        <v>191</v>
      </c>
      <c r="P134" s="3">
        <v>440</v>
      </c>
      <c r="Q134" s="3">
        <v>1071</v>
      </c>
      <c r="R134" s="3">
        <v>631</v>
      </c>
      <c r="S134" s="3">
        <v>35</v>
      </c>
      <c r="T134" s="3">
        <v>102</v>
      </c>
      <c r="U134" s="3">
        <v>109</v>
      </c>
      <c r="V134" s="3">
        <v>131</v>
      </c>
      <c r="W134" s="3">
        <v>273</v>
      </c>
      <c r="X134" s="3">
        <v>3</v>
      </c>
      <c r="Y134" s="3">
        <v>1095</v>
      </c>
      <c r="Z134" s="3">
        <v>9</v>
      </c>
      <c r="AA134" s="3">
        <v>0</v>
      </c>
      <c r="AB134" s="3">
        <v>0</v>
      </c>
      <c r="AC134" s="3">
        <v>81</v>
      </c>
      <c r="AD134" s="3">
        <v>-234</v>
      </c>
      <c r="AE134" s="3">
        <v>2465400</v>
      </c>
      <c r="AF134" s="3">
        <v>85937.451000000001</v>
      </c>
      <c r="AG134" s="3">
        <v>25765.756000000001</v>
      </c>
      <c r="AH134" s="3">
        <v>60171.695</v>
      </c>
      <c r="AI134" s="3">
        <v>23.019011094108645</v>
      </c>
      <c r="AJ134" s="3">
        <v>943.1522570772762</v>
      </c>
      <c r="AK134" s="3">
        <v>40.972753052743485</v>
      </c>
    </row>
    <row r="135" spans="1:37">
      <c r="A135" s="3" t="s">
        <v>1998</v>
      </c>
      <c r="B135" s="3" t="s">
        <v>2035</v>
      </c>
      <c r="C135" s="3" t="s">
        <v>1171</v>
      </c>
      <c r="D135" s="3" t="s">
        <v>69</v>
      </c>
      <c r="E135" s="3" t="s">
        <v>47</v>
      </c>
      <c r="F135" s="3">
        <v>74</v>
      </c>
      <c r="G135" s="3">
        <v>2041</v>
      </c>
      <c r="H135" s="3">
        <v>384</v>
      </c>
      <c r="I135" s="3">
        <v>899</v>
      </c>
      <c r="J135" s="3">
        <v>515</v>
      </c>
      <c r="K135" s="3">
        <v>56</v>
      </c>
      <c r="L135" s="3">
        <v>208</v>
      </c>
      <c r="M135" s="3">
        <v>158</v>
      </c>
      <c r="N135" s="3">
        <v>203</v>
      </c>
      <c r="O135" s="3">
        <v>45</v>
      </c>
      <c r="P135" s="3">
        <v>241</v>
      </c>
      <c r="Q135" s="3">
        <v>601</v>
      </c>
      <c r="R135" s="3">
        <v>360</v>
      </c>
      <c r="S135" s="3">
        <v>118</v>
      </c>
      <c r="T135" s="3">
        <v>35</v>
      </c>
      <c r="U135" s="3">
        <v>119</v>
      </c>
      <c r="V135" s="3">
        <v>49</v>
      </c>
      <c r="W135" s="3">
        <v>251</v>
      </c>
      <c r="X135" s="3">
        <v>3</v>
      </c>
      <c r="Y135" s="3">
        <v>982</v>
      </c>
      <c r="Z135" s="3">
        <v>1</v>
      </c>
      <c r="AA135" s="3">
        <v>0</v>
      </c>
      <c r="AB135" s="3">
        <v>0</v>
      </c>
      <c r="AC135" s="3">
        <v>44</v>
      </c>
      <c r="AD135" s="3">
        <v>-14</v>
      </c>
      <c r="AE135" s="3">
        <v>1365720</v>
      </c>
      <c r="AF135" s="3">
        <v>65927.243000000002</v>
      </c>
      <c r="AG135" s="3">
        <v>31811.361999999997</v>
      </c>
      <c r="AH135" s="3">
        <v>34115.881000000008</v>
      </c>
      <c r="AI135" s="3">
        <v>16.71527731504165</v>
      </c>
      <c r="AJ135" s="3">
        <v>669.14257716805491</v>
      </c>
      <c r="AK135" s="3">
        <v>40.031796335554098</v>
      </c>
    </row>
    <row r="136" spans="1:37">
      <c r="A136" s="3" t="s">
        <v>1799</v>
      </c>
      <c r="B136" s="3" t="s">
        <v>1771</v>
      </c>
      <c r="C136" s="3" t="s">
        <v>2094</v>
      </c>
      <c r="D136" s="3" t="s">
        <v>110</v>
      </c>
      <c r="E136" s="3" t="s">
        <v>47</v>
      </c>
      <c r="F136" s="3">
        <v>80</v>
      </c>
      <c r="G136" s="3">
        <v>1963</v>
      </c>
      <c r="H136" s="3">
        <v>286</v>
      </c>
      <c r="I136" s="3">
        <v>553</v>
      </c>
      <c r="J136" s="3">
        <v>267</v>
      </c>
      <c r="K136" s="3">
        <v>0</v>
      </c>
      <c r="L136" s="3">
        <v>0</v>
      </c>
      <c r="M136" s="3">
        <v>74</v>
      </c>
      <c r="N136" s="3">
        <v>132</v>
      </c>
      <c r="O136" s="3">
        <v>58</v>
      </c>
      <c r="P136" s="3">
        <v>198</v>
      </c>
      <c r="Q136" s="3">
        <v>626</v>
      </c>
      <c r="R136" s="3">
        <v>428</v>
      </c>
      <c r="S136" s="3">
        <v>43</v>
      </c>
      <c r="T136" s="3">
        <v>50</v>
      </c>
      <c r="U136" s="3">
        <v>111</v>
      </c>
      <c r="V136" s="3">
        <v>90</v>
      </c>
      <c r="W136" s="3">
        <v>185</v>
      </c>
      <c r="X136" s="3">
        <v>2</v>
      </c>
      <c r="Y136" s="3">
        <v>646</v>
      </c>
      <c r="Z136" s="3">
        <v>0</v>
      </c>
      <c r="AA136" s="3">
        <v>0</v>
      </c>
      <c r="AB136" s="3">
        <v>0</v>
      </c>
      <c r="AC136" s="3">
        <v>79</v>
      </c>
      <c r="AD136" s="3">
        <v>47</v>
      </c>
      <c r="AE136" s="3">
        <v>1121520</v>
      </c>
      <c r="AF136" s="3">
        <v>49804.066999999995</v>
      </c>
      <c r="AG136" s="3">
        <v>20788.764999999999</v>
      </c>
      <c r="AH136" s="3">
        <v>29015.301999999996</v>
      </c>
      <c r="AI136" s="3">
        <v>14.781101375445743</v>
      </c>
      <c r="AJ136" s="3">
        <v>571.32959755476315</v>
      </c>
      <c r="AK136" s="3">
        <v>38.652708146894362</v>
      </c>
    </row>
    <row r="137" spans="1:37">
      <c r="A137" s="3" t="s">
        <v>1599</v>
      </c>
      <c r="B137" s="3" t="s">
        <v>1598</v>
      </c>
      <c r="C137" s="3" t="s">
        <v>301</v>
      </c>
      <c r="D137" s="3" t="s">
        <v>67</v>
      </c>
      <c r="E137" s="3" t="s">
        <v>86</v>
      </c>
      <c r="F137" s="3">
        <v>81</v>
      </c>
      <c r="G137" s="3">
        <v>1523</v>
      </c>
      <c r="H137" s="3">
        <v>309</v>
      </c>
      <c r="I137" s="3">
        <v>666</v>
      </c>
      <c r="J137" s="3">
        <v>357</v>
      </c>
      <c r="K137" s="3">
        <v>135</v>
      </c>
      <c r="L137" s="3">
        <v>318</v>
      </c>
      <c r="M137" s="3">
        <v>73</v>
      </c>
      <c r="N137" s="3">
        <v>82</v>
      </c>
      <c r="O137" s="3">
        <v>9</v>
      </c>
      <c r="P137" s="3">
        <v>34</v>
      </c>
      <c r="Q137" s="3">
        <v>169</v>
      </c>
      <c r="R137" s="3">
        <v>135</v>
      </c>
      <c r="S137" s="3">
        <v>149</v>
      </c>
      <c r="T137" s="3">
        <v>68</v>
      </c>
      <c r="U137" s="3">
        <v>62</v>
      </c>
      <c r="V137" s="3">
        <v>9</v>
      </c>
      <c r="W137" s="3">
        <v>114</v>
      </c>
      <c r="X137" s="3">
        <v>0</v>
      </c>
      <c r="Y137" s="3">
        <v>826</v>
      </c>
      <c r="Z137" s="3">
        <v>1</v>
      </c>
      <c r="AA137" s="3">
        <v>0</v>
      </c>
      <c r="AB137" s="3">
        <v>0</v>
      </c>
      <c r="AC137" s="3">
        <v>2</v>
      </c>
      <c r="AD137" s="3">
        <v>338</v>
      </c>
      <c r="AE137" s="3">
        <v>1133950</v>
      </c>
      <c r="AF137" s="3">
        <v>49455.553999999989</v>
      </c>
      <c r="AG137" s="3">
        <v>19471.099000000002</v>
      </c>
      <c r="AH137" s="3">
        <v>29984.454999999987</v>
      </c>
      <c r="AI137" s="3">
        <v>19.687757715036103</v>
      </c>
      <c r="AJ137" s="3">
        <v>744.55022980958631</v>
      </c>
      <c r="AK137" s="3">
        <v>37.817929323711255</v>
      </c>
    </row>
    <row r="138" spans="1:37">
      <c r="A138" s="3" t="s">
        <v>1825</v>
      </c>
      <c r="B138" s="3" t="s">
        <v>1824</v>
      </c>
      <c r="C138" s="3" t="s">
        <v>297</v>
      </c>
      <c r="D138" s="3" t="s">
        <v>94</v>
      </c>
      <c r="E138" s="3" t="s">
        <v>56</v>
      </c>
      <c r="F138" s="3">
        <v>77</v>
      </c>
      <c r="G138" s="3">
        <v>2557</v>
      </c>
      <c r="H138" s="3">
        <v>413</v>
      </c>
      <c r="I138" s="3">
        <v>892</v>
      </c>
      <c r="J138" s="3">
        <v>479</v>
      </c>
      <c r="K138" s="3">
        <v>162</v>
      </c>
      <c r="L138" s="3">
        <v>404</v>
      </c>
      <c r="M138" s="3">
        <v>221</v>
      </c>
      <c r="N138" s="3">
        <v>258</v>
      </c>
      <c r="O138" s="3">
        <v>37</v>
      </c>
      <c r="P138" s="3">
        <v>30</v>
      </c>
      <c r="Q138" s="3">
        <v>194</v>
      </c>
      <c r="R138" s="3">
        <v>164</v>
      </c>
      <c r="S138" s="3">
        <v>138</v>
      </c>
      <c r="T138" s="3">
        <v>111</v>
      </c>
      <c r="U138" s="3">
        <v>111</v>
      </c>
      <c r="V138" s="3">
        <v>4</v>
      </c>
      <c r="W138" s="3">
        <v>119</v>
      </c>
      <c r="X138" s="3">
        <v>0</v>
      </c>
      <c r="Y138" s="3">
        <v>1209</v>
      </c>
      <c r="Z138" s="3">
        <v>0</v>
      </c>
      <c r="AA138" s="3">
        <v>0</v>
      </c>
      <c r="AB138" s="3">
        <v>0</v>
      </c>
      <c r="AC138" s="3">
        <v>70</v>
      </c>
      <c r="AD138" s="3">
        <v>-509</v>
      </c>
      <c r="AE138" s="3">
        <v>1550000</v>
      </c>
      <c r="AF138" s="3">
        <v>68730.61</v>
      </c>
      <c r="AG138" s="3">
        <v>27541.649999999998</v>
      </c>
      <c r="AH138" s="3">
        <v>41188.960000000006</v>
      </c>
      <c r="AI138" s="3">
        <v>16.108314430973799</v>
      </c>
      <c r="AJ138" s="3">
        <v>606.17911615174035</v>
      </c>
      <c r="AK138" s="3">
        <v>37.631442988606651</v>
      </c>
    </row>
    <row r="139" spans="1:37">
      <c r="A139" s="3" t="s">
        <v>1967</v>
      </c>
      <c r="B139" s="3" t="s">
        <v>1768</v>
      </c>
      <c r="C139" s="3" t="s">
        <v>1162</v>
      </c>
      <c r="D139" s="3" t="s">
        <v>78</v>
      </c>
      <c r="E139" s="3" t="s">
        <v>47</v>
      </c>
      <c r="F139" s="3">
        <v>76</v>
      </c>
      <c r="G139" s="3">
        <v>2083</v>
      </c>
      <c r="H139" s="3">
        <v>386</v>
      </c>
      <c r="I139" s="3">
        <v>713</v>
      </c>
      <c r="J139" s="3">
        <v>327</v>
      </c>
      <c r="K139" s="3">
        <v>31</v>
      </c>
      <c r="L139" s="3">
        <v>102</v>
      </c>
      <c r="M139" s="3">
        <v>118</v>
      </c>
      <c r="N139" s="3">
        <v>195</v>
      </c>
      <c r="O139" s="3">
        <v>77</v>
      </c>
      <c r="P139" s="3">
        <v>162</v>
      </c>
      <c r="Q139" s="3">
        <v>528</v>
      </c>
      <c r="R139" s="3">
        <v>366</v>
      </c>
      <c r="S139" s="3">
        <v>87</v>
      </c>
      <c r="T139" s="3">
        <v>54</v>
      </c>
      <c r="U139" s="3">
        <v>71</v>
      </c>
      <c r="V139" s="3">
        <v>99</v>
      </c>
      <c r="W139" s="3">
        <v>139</v>
      </c>
      <c r="X139" s="3">
        <v>0</v>
      </c>
      <c r="Y139" s="3">
        <v>921</v>
      </c>
      <c r="Z139" s="3">
        <v>1</v>
      </c>
      <c r="AA139" s="3">
        <v>0</v>
      </c>
      <c r="AB139" s="3">
        <v>0</v>
      </c>
      <c r="AC139" s="3">
        <v>71</v>
      </c>
      <c r="AD139" s="3">
        <v>125</v>
      </c>
      <c r="AE139" s="3">
        <v>1551840</v>
      </c>
      <c r="AF139" s="3">
        <v>61832.125999999997</v>
      </c>
      <c r="AG139" s="3">
        <v>20576.010000000002</v>
      </c>
      <c r="AH139" s="3">
        <v>41256.115999999995</v>
      </c>
      <c r="AI139" s="3">
        <v>19.806104656745077</v>
      </c>
      <c r="AJ139" s="3">
        <v>745.0024003840615</v>
      </c>
      <c r="AK139" s="3">
        <v>37.614786617334509</v>
      </c>
    </row>
    <row r="140" spans="1:37">
      <c r="A140" s="3" t="s">
        <v>1527</v>
      </c>
      <c r="B140" s="3" t="s">
        <v>2116</v>
      </c>
      <c r="C140" s="3" t="s">
        <v>2099</v>
      </c>
      <c r="D140" s="3" t="s">
        <v>133</v>
      </c>
      <c r="E140" s="3" t="s">
        <v>56</v>
      </c>
      <c r="F140" s="3">
        <v>82</v>
      </c>
      <c r="G140" s="3">
        <v>2335</v>
      </c>
      <c r="H140" s="3">
        <v>269</v>
      </c>
      <c r="I140" s="3">
        <v>602</v>
      </c>
      <c r="J140" s="3">
        <v>333</v>
      </c>
      <c r="K140" s="3">
        <v>94</v>
      </c>
      <c r="L140" s="3">
        <v>246</v>
      </c>
      <c r="M140" s="3">
        <v>152</v>
      </c>
      <c r="N140" s="3">
        <v>184</v>
      </c>
      <c r="O140" s="3">
        <v>32</v>
      </c>
      <c r="P140" s="3">
        <v>116</v>
      </c>
      <c r="Q140" s="3">
        <v>303</v>
      </c>
      <c r="R140" s="3">
        <v>187</v>
      </c>
      <c r="S140" s="3">
        <v>75</v>
      </c>
      <c r="T140" s="3">
        <v>61</v>
      </c>
      <c r="U140" s="3">
        <v>79</v>
      </c>
      <c r="V140" s="3">
        <v>38</v>
      </c>
      <c r="W140" s="3">
        <v>211</v>
      </c>
      <c r="X140" s="3">
        <v>2</v>
      </c>
      <c r="Y140" s="3">
        <v>784</v>
      </c>
      <c r="Z140" s="3">
        <v>0</v>
      </c>
      <c r="AA140" s="3">
        <v>0</v>
      </c>
      <c r="AB140" s="3">
        <v>0</v>
      </c>
      <c r="AC140" s="3">
        <v>36</v>
      </c>
      <c r="AD140" s="3">
        <v>-226</v>
      </c>
      <c r="AE140" s="3">
        <v>1045000</v>
      </c>
      <c r="AF140" s="3">
        <v>49769.349000000009</v>
      </c>
      <c r="AG140" s="3">
        <v>21574.759000000002</v>
      </c>
      <c r="AH140" s="3">
        <v>28194.590000000007</v>
      </c>
      <c r="AI140" s="3">
        <v>12.074770877944328</v>
      </c>
      <c r="AJ140" s="3">
        <v>447.53747323340468</v>
      </c>
      <c r="AK140" s="3">
        <v>37.063848064469099</v>
      </c>
    </row>
    <row r="141" spans="1:37">
      <c r="A141" s="3" t="s">
        <v>1564</v>
      </c>
      <c r="B141" s="3" t="s">
        <v>1563</v>
      </c>
      <c r="C141" s="3" t="s">
        <v>207</v>
      </c>
      <c r="D141" s="3" t="s">
        <v>108</v>
      </c>
      <c r="E141" s="3" t="s">
        <v>59</v>
      </c>
      <c r="F141" s="3">
        <v>82</v>
      </c>
      <c r="G141" s="3">
        <v>1796</v>
      </c>
      <c r="H141" s="3">
        <v>187</v>
      </c>
      <c r="I141" s="3">
        <v>459</v>
      </c>
      <c r="J141" s="3">
        <v>272</v>
      </c>
      <c r="K141" s="3">
        <v>55</v>
      </c>
      <c r="L141" s="3">
        <v>165</v>
      </c>
      <c r="M141" s="3">
        <v>82</v>
      </c>
      <c r="N141" s="3">
        <v>123</v>
      </c>
      <c r="O141" s="3">
        <v>41</v>
      </c>
      <c r="P141" s="3">
        <v>86</v>
      </c>
      <c r="Q141" s="3">
        <v>409</v>
      </c>
      <c r="R141" s="3">
        <v>323</v>
      </c>
      <c r="S141" s="3">
        <v>152</v>
      </c>
      <c r="T141" s="3">
        <v>98</v>
      </c>
      <c r="U141" s="3">
        <v>91</v>
      </c>
      <c r="V141" s="3">
        <v>72</v>
      </c>
      <c r="W141" s="3">
        <v>231</v>
      </c>
      <c r="X141" s="3">
        <v>3</v>
      </c>
      <c r="Y141" s="3">
        <v>511</v>
      </c>
      <c r="Z141" s="3">
        <v>7</v>
      </c>
      <c r="AA141" s="3">
        <v>0</v>
      </c>
      <c r="AB141" s="3">
        <v>0</v>
      </c>
      <c r="AC141" s="3">
        <v>12</v>
      </c>
      <c r="AD141" s="3">
        <v>145</v>
      </c>
      <c r="AE141" s="3">
        <v>875500</v>
      </c>
      <c r="AF141" s="3">
        <v>44248.286</v>
      </c>
      <c r="AG141" s="3">
        <v>20355.232</v>
      </c>
      <c r="AH141" s="3">
        <v>23893.054</v>
      </c>
      <c r="AI141" s="3">
        <v>13.303482182628063</v>
      </c>
      <c r="AJ141" s="3">
        <v>487.47216035634744</v>
      </c>
      <c r="AK141" s="3">
        <v>36.642448470588981</v>
      </c>
    </row>
    <row r="142" spans="1:37">
      <c r="A142" s="3" t="s">
        <v>2127</v>
      </c>
      <c r="B142" s="3" t="s">
        <v>2126</v>
      </c>
      <c r="C142" s="3" t="s">
        <v>2097</v>
      </c>
      <c r="D142" s="3" t="s">
        <v>71</v>
      </c>
      <c r="E142" s="3" t="s">
        <v>86</v>
      </c>
      <c r="F142" s="3">
        <v>72</v>
      </c>
      <c r="G142" s="3">
        <v>1671</v>
      </c>
      <c r="H142" s="3">
        <v>244</v>
      </c>
      <c r="I142" s="3">
        <v>580</v>
      </c>
      <c r="J142" s="3">
        <v>336</v>
      </c>
      <c r="K142" s="3">
        <v>64</v>
      </c>
      <c r="L142" s="3">
        <v>178</v>
      </c>
      <c r="M142" s="3">
        <v>125</v>
      </c>
      <c r="N142" s="3">
        <v>133</v>
      </c>
      <c r="O142" s="3">
        <v>8</v>
      </c>
      <c r="P142" s="3">
        <v>17</v>
      </c>
      <c r="Q142" s="3">
        <v>136</v>
      </c>
      <c r="R142" s="3">
        <v>119</v>
      </c>
      <c r="S142" s="3">
        <v>235</v>
      </c>
      <c r="T142" s="3">
        <v>43</v>
      </c>
      <c r="U142" s="3">
        <v>95</v>
      </c>
      <c r="V142" s="3">
        <v>7</v>
      </c>
      <c r="W142" s="3">
        <v>132</v>
      </c>
      <c r="X142" s="3">
        <v>2</v>
      </c>
      <c r="Y142" s="3">
        <v>677</v>
      </c>
      <c r="Z142" s="3">
        <v>1</v>
      </c>
      <c r="AA142" s="3">
        <v>0</v>
      </c>
      <c r="AB142" s="3">
        <v>0</v>
      </c>
      <c r="AC142" s="3">
        <v>42</v>
      </c>
      <c r="AD142" s="3">
        <v>-137</v>
      </c>
      <c r="AE142" s="3">
        <v>788872</v>
      </c>
      <c r="AF142" s="3">
        <v>43287.472000000009</v>
      </c>
      <c r="AG142" s="3">
        <v>20715.751</v>
      </c>
      <c r="AH142" s="3">
        <v>22571.721000000009</v>
      </c>
      <c r="AI142" s="3">
        <v>13.507912028725318</v>
      </c>
      <c r="AJ142" s="3">
        <v>472.09575104727708</v>
      </c>
      <c r="AK142" s="3">
        <v>34.949572520411699</v>
      </c>
    </row>
    <row r="143" spans="1:37">
      <c r="A143" s="3" t="s">
        <v>1704</v>
      </c>
      <c r="B143" s="3" t="s">
        <v>1654</v>
      </c>
      <c r="C143" s="3" t="s">
        <v>245</v>
      </c>
      <c r="D143" s="3" t="s">
        <v>55</v>
      </c>
      <c r="E143" s="3" t="s">
        <v>86</v>
      </c>
      <c r="F143" s="3">
        <v>80</v>
      </c>
      <c r="G143" s="3">
        <v>2281</v>
      </c>
      <c r="H143" s="3">
        <v>402</v>
      </c>
      <c r="I143" s="3">
        <v>914</v>
      </c>
      <c r="J143" s="3">
        <v>512</v>
      </c>
      <c r="K143" s="3">
        <v>83</v>
      </c>
      <c r="L143" s="3">
        <v>244</v>
      </c>
      <c r="M143" s="3">
        <v>158</v>
      </c>
      <c r="N143" s="3">
        <v>177</v>
      </c>
      <c r="O143" s="3">
        <v>19</v>
      </c>
      <c r="P143" s="3">
        <v>43</v>
      </c>
      <c r="Q143" s="3">
        <v>313</v>
      </c>
      <c r="R143" s="3">
        <v>270</v>
      </c>
      <c r="S143" s="3">
        <v>331</v>
      </c>
      <c r="T143" s="3">
        <v>85</v>
      </c>
      <c r="U143" s="3">
        <v>169</v>
      </c>
      <c r="V143" s="3">
        <v>9</v>
      </c>
      <c r="W143" s="3">
        <v>142</v>
      </c>
      <c r="X143" s="3">
        <v>0</v>
      </c>
      <c r="Y143" s="3">
        <v>1045</v>
      </c>
      <c r="Z143" s="3">
        <v>1</v>
      </c>
      <c r="AA143" s="3">
        <v>0</v>
      </c>
      <c r="AB143" s="3">
        <v>0</v>
      </c>
      <c r="AC143" s="3">
        <v>36</v>
      </c>
      <c r="AD143" s="3">
        <v>350</v>
      </c>
      <c r="AE143" s="3">
        <v>1260360</v>
      </c>
      <c r="AF143" s="3">
        <v>68301.263000000006</v>
      </c>
      <c r="AG143" s="3">
        <v>31994.309999999998</v>
      </c>
      <c r="AH143" s="3">
        <v>36306.953000000009</v>
      </c>
      <c r="AI143" s="3">
        <v>15.9171209995616</v>
      </c>
      <c r="AJ143" s="3">
        <v>552.54712845243318</v>
      </c>
      <c r="AK143" s="3">
        <v>34.714011941459248</v>
      </c>
    </row>
    <row r="144" spans="1:37">
      <c r="A144" s="3" t="s">
        <v>1782</v>
      </c>
      <c r="B144" s="3" t="s">
        <v>2261</v>
      </c>
      <c r="C144" s="3" t="s">
        <v>2079</v>
      </c>
      <c r="D144" s="3" t="s">
        <v>130</v>
      </c>
      <c r="E144" s="3" t="s">
        <v>56</v>
      </c>
      <c r="F144" s="3">
        <v>71</v>
      </c>
      <c r="G144" s="3">
        <v>1174</v>
      </c>
      <c r="H144" s="3">
        <v>142</v>
      </c>
      <c r="I144" s="3">
        <v>311</v>
      </c>
      <c r="J144" s="3">
        <v>169</v>
      </c>
      <c r="K144" s="3">
        <v>19</v>
      </c>
      <c r="L144" s="3">
        <v>61</v>
      </c>
      <c r="M144" s="3">
        <v>44</v>
      </c>
      <c r="N144" s="3">
        <v>72</v>
      </c>
      <c r="O144" s="3">
        <v>28</v>
      </c>
      <c r="P144" s="3">
        <v>23</v>
      </c>
      <c r="Q144" s="3">
        <v>137</v>
      </c>
      <c r="R144" s="3">
        <v>114</v>
      </c>
      <c r="S144" s="3">
        <v>209</v>
      </c>
      <c r="T144" s="3">
        <v>65</v>
      </c>
      <c r="U144" s="3">
        <v>101</v>
      </c>
      <c r="V144" s="3">
        <v>8</v>
      </c>
      <c r="W144" s="3">
        <v>117</v>
      </c>
      <c r="X144" s="3">
        <v>0</v>
      </c>
      <c r="Y144" s="3">
        <v>347</v>
      </c>
      <c r="Z144" s="3">
        <v>1</v>
      </c>
      <c r="AA144" s="3">
        <v>0</v>
      </c>
      <c r="AB144" s="3">
        <v>0</v>
      </c>
      <c r="AC144" s="3">
        <v>7</v>
      </c>
      <c r="AD144" s="3">
        <v>19</v>
      </c>
      <c r="AE144" s="3">
        <v>490180</v>
      </c>
      <c r="AF144" s="3">
        <v>28886.069</v>
      </c>
      <c r="AG144" s="3">
        <v>14638.612999999999</v>
      </c>
      <c r="AH144" s="3">
        <v>14247.456</v>
      </c>
      <c r="AI144" s="3">
        <v>12.135822827938672</v>
      </c>
      <c r="AJ144" s="3">
        <v>417.52981260647357</v>
      </c>
      <c r="AK144" s="3">
        <v>34.404738642463606</v>
      </c>
    </row>
    <row r="145" spans="1:37">
      <c r="A145" s="3" t="s">
        <v>1782</v>
      </c>
      <c r="B145" s="3" t="s">
        <v>1512</v>
      </c>
      <c r="C145" s="3" t="s">
        <v>417</v>
      </c>
      <c r="D145" s="3" t="s">
        <v>94</v>
      </c>
      <c r="E145" s="3" t="s">
        <v>56</v>
      </c>
      <c r="F145" s="3">
        <v>64</v>
      </c>
      <c r="G145" s="3">
        <v>1818</v>
      </c>
      <c r="H145" s="3">
        <v>387</v>
      </c>
      <c r="I145" s="3">
        <v>889</v>
      </c>
      <c r="J145" s="3">
        <v>502</v>
      </c>
      <c r="K145" s="3">
        <v>135</v>
      </c>
      <c r="L145" s="3">
        <v>350</v>
      </c>
      <c r="M145" s="3">
        <v>235</v>
      </c>
      <c r="N145" s="3">
        <v>285</v>
      </c>
      <c r="O145" s="3">
        <v>50</v>
      </c>
      <c r="P145" s="3">
        <v>29</v>
      </c>
      <c r="Q145" s="3">
        <v>166</v>
      </c>
      <c r="R145" s="3">
        <v>137</v>
      </c>
      <c r="S145" s="3">
        <v>95</v>
      </c>
      <c r="T145" s="3">
        <v>47</v>
      </c>
      <c r="U145" s="3">
        <v>95</v>
      </c>
      <c r="V145" s="3">
        <v>12</v>
      </c>
      <c r="W145" s="3">
        <v>156</v>
      </c>
      <c r="X145" s="3">
        <v>2</v>
      </c>
      <c r="Y145" s="3">
        <v>1144</v>
      </c>
      <c r="Z145" s="3">
        <v>8</v>
      </c>
      <c r="AA145" s="3">
        <v>0</v>
      </c>
      <c r="AB145" s="3">
        <v>0</v>
      </c>
      <c r="AC145" s="3">
        <v>9</v>
      </c>
      <c r="AD145" s="3">
        <v>-84</v>
      </c>
      <c r="AE145" s="3">
        <v>1106942</v>
      </c>
      <c r="AF145" s="3">
        <v>60692.062999999995</v>
      </c>
      <c r="AG145" s="3">
        <v>28477.288999999997</v>
      </c>
      <c r="AH145" s="3">
        <v>32214.773999999998</v>
      </c>
      <c r="AI145" s="3">
        <v>17.719897689768974</v>
      </c>
      <c r="AJ145" s="3">
        <v>608.87898789878989</v>
      </c>
      <c r="AK145" s="3">
        <v>34.361315091020046</v>
      </c>
    </row>
    <row r="146" spans="1:37">
      <c r="A146" s="3" t="s">
        <v>1595</v>
      </c>
      <c r="B146" s="3" t="s">
        <v>1620</v>
      </c>
      <c r="C146" s="3" t="s">
        <v>254</v>
      </c>
      <c r="D146" s="3" t="s">
        <v>94</v>
      </c>
      <c r="E146" s="3" t="s">
        <v>56</v>
      </c>
      <c r="F146" s="3">
        <v>79</v>
      </c>
      <c r="G146" s="3">
        <v>2241</v>
      </c>
      <c r="H146" s="3">
        <v>277</v>
      </c>
      <c r="I146" s="3">
        <v>651</v>
      </c>
      <c r="J146" s="3">
        <v>374</v>
      </c>
      <c r="K146" s="3">
        <v>100</v>
      </c>
      <c r="L146" s="3">
        <v>271</v>
      </c>
      <c r="M146" s="3">
        <v>61</v>
      </c>
      <c r="N146" s="3">
        <v>77</v>
      </c>
      <c r="O146" s="3">
        <v>16</v>
      </c>
      <c r="P146" s="3">
        <v>70</v>
      </c>
      <c r="Q146" s="3">
        <v>348</v>
      </c>
      <c r="R146" s="3">
        <v>278</v>
      </c>
      <c r="S146" s="3">
        <v>124</v>
      </c>
      <c r="T146" s="3">
        <v>86</v>
      </c>
      <c r="U146" s="3">
        <v>90</v>
      </c>
      <c r="V146" s="3">
        <v>77</v>
      </c>
      <c r="W146" s="3">
        <v>207</v>
      </c>
      <c r="X146" s="3">
        <v>1</v>
      </c>
      <c r="Y146" s="3">
        <v>715</v>
      </c>
      <c r="Z146" s="3">
        <v>0</v>
      </c>
      <c r="AA146" s="3">
        <v>0</v>
      </c>
      <c r="AB146" s="3">
        <v>0</v>
      </c>
      <c r="AC146" s="3">
        <v>62</v>
      </c>
      <c r="AD146" s="3">
        <v>-374</v>
      </c>
      <c r="AE146" s="3">
        <v>884293</v>
      </c>
      <c r="AF146" s="3">
        <v>50614.880999999994</v>
      </c>
      <c r="AG146" s="3">
        <v>23384.263999999999</v>
      </c>
      <c r="AH146" s="3">
        <v>27230.616999999995</v>
      </c>
      <c r="AI146" s="3">
        <v>12.151100847835785</v>
      </c>
      <c r="AJ146" s="3">
        <v>394.59750111557338</v>
      </c>
      <c r="AK146" s="3">
        <v>32.474218266886872</v>
      </c>
    </row>
    <row r="147" spans="1:37">
      <c r="A147" s="3" t="s">
        <v>1781</v>
      </c>
      <c r="B147" s="3" t="s">
        <v>1780</v>
      </c>
      <c r="C147" s="3" t="s">
        <v>365</v>
      </c>
      <c r="D147" s="3" t="s">
        <v>103</v>
      </c>
      <c r="E147" s="3" t="s">
        <v>59</v>
      </c>
      <c r="F147" s="3">
        <v>80</v>
      </c>
      <c r="G147" s="3">
        <v>1484</v>
      </c>
      <c r="H147" s="3">
        <v>301</v>
      </c>
      <c r="I147" s="3">
        <v>628</v>
      </c>
      <c r="J147" s="3">
        <v>327</v>
      </c>
      <c r="K147" s="3">
        <v>62</v>
      </c>
      <c r="L147" s="3">
        <v>200</v>
      </c>
      <c r="M147" s="3">
        <v>103</v>
      </c>
      <c r="N147" s="3">
        <v>132</v>
      </c>
      <c r="O147" s="3">
        <v>29</v>
      </c>
      <c r="P147" s="3">
        <v>62</v>
      </c>
      <c r="Q147" s="3">
        <v>284</v>
      </c>
      <c r="R147" s="3">
        <v>222</v>
      </c>
      <c r="S147" s="3">
        <v>75</v>
      </c>
      <c r="T147" s="3">
        <v>30</v>
      </c>
      <c r="U147" s="3">
        <v>79</v>
      </c>
      <c r="V147" s="3">
        <v>7</v>
      </c>
      <c r="W147" s="3">
        <v>121</v>
      </c>
      <c r="X147" s="3">
        <v>0</v>
      </c>
      <c r="Y147" s="3">
        <v>767</v>
      </c>
      <c r="Z147" s="3">
        <v>0</v>
      </c>
      <c r="AA147" s="3">
        <v>0</v>
      </c>
      <c r="AB147" s="3">
        <v>0</v>
      </c>
      <c r="AC147" s="3">
        <v>6</v>
      </c>
      <c r="AD147" s="3">
        <v>-192</v>
      </c>
      <c r="AE147" s="3">
        <v>788872</v>
      </c>
      <c r="AF147" s="3">
        <v>44079.628000000004</v>
      </c>
      <c r="AG147" s="3">
        <v>19733.686000000002</v>
      </c>
      <c r="AH147" s="3">
        <v>24345.942000000003</v>
      </c>
      <c r="AI147" s="3">
        <v>16.405621293800543</v>
      </c>
      <c r="AJ147" s="3">
        <v>531.58490566037733</v>
      </c>
      <c r="AK147" s="3">
        <v>32.402607383193462</v>
      </c>
    </row>
    <row r="148" spans="1:37">
      <c r="A148" s="3" t="s">
        <v>1587</v>
      </c>
      <c r="B148" s="3" t="s">
        <v>1586</v>
      </c>
      <c r="C148" s="3" t="s">
        <v>136</v>
      </c>
      <c r="D148" s="3" t="s">
        <v>85</v>
      </c>
      <c r="E148" s="3" t="s">
        <v>56</v>
      </c>
      <c r="F148" s="3">
        <v>67</v>
      </c>
      <c r="G148" s="3">
        <v>2594</v>
      </c>
      <c r="H148" s="3">
        <v>275</v>
      </c>
      <c r="I148" s="3">
        <v>693</v>
      </c>
      <c r="J148" s="3">
        <v>418</v>
      </c>
      <c r="K148" s="3">
        <v>68</v>
      </c>
      <c r="L148" s="3">
        <v>240</v>
      </c>
      <c r="M148" s="3">
        <v>260</v>
      </c>
      <c r="N148" s="3">
        <v>338</v>
      </c>
      <c r="O148" s="3">
        <v>78</v>
      </c>
      <c r="P148" s="3">
        <v>87</v>
      </c>
      <c r="Q148" s="3">
        <v>329</v>
      </c>
      <c r="R148" s="3">
        <v>242</v>
      </c>
      <c r="S148" s="3">
        <v>175</v>
      </c>
      <c r="T148" s="3">
        <v>126</v>
      </c>
      <c r="U148" s="3">
        <v>102</v>
      </c>
      <c r="V148" s="3">
        <v>35</v>
      </c>
      <c r="W148" s="3">
        <v>106</v>
      </c>
      <c r="X148" s="3">
        <v>0</v>
      </c>
      <c r="Y148" s="3">
        <v>878</v>
      </c>
      <c r="Z148" s="3">
        <v>4</v>
      </c>
      <c r="AA148" s="3">
        <v>0</v>
      </c>
      <c r="AB148" s="3">
        <v>0</v>
      </c>
      <c r="AC148" s="3">
        <v>67</v>
      </c>
      <c r="AD148" s="3">
        <v>187</v>
      </c>
      <c r="AE148" s="3">
        <v>1112880</v>
      </c>
      <c r="AF148" s="3">
        <v>60524.196999999993</v>
      </c>
      <c r="AG148" s="3">
        <v>25266.455999999998</v>
      </c>
      <c r="AH148" s="3">
        <v>35257.740999999995</v>
      </c>
      <c r="AI148" s="3">
        <v>13.592035851966072</v>
      </c>
      <c r="AJ148" s="3">
        <v>429.02081727062449</v>
      </c>
      <c r="AK148" s="3">
        <v>31.564132256800008</v>
      </c>
    </row>
    <row r="149" spans="1:37">
      <c r="A149" s="3" t="s">
        <v>2260</v>
      </c>
      <c r="B149" s="3" t="s">
        <v>2259</v>
      </c>
      <c r="C149" s="3" t="s">
        <v>2107</v>
      </c>
      <c r="D149" s="3" t="s">
        <v>81</v>
      </c>
      <c r="E149" s="3" t="s">
        <v>86</v>
      </c>
      <c r="F149" s="3">
        <v>58</v>
      </c>
      <c r="G149" s="3">
        <v>1307</v>
      </c>
      <c r="H149" s="3">
        <v>170</v>
      </c>
      <c r="I149" s="3">
        <v>389</v>
      </c>
      <c r="J149" s="3">
        <v>219</v>
      </c>
      <c r="K149" s="3">
        <v>18</v>
      </c>
      <c r="L149" s="3">
        <v>62</v>
      </c>
      <c r="M149" s="3">
        <v>59</v>
      </c>
      <c r="N149" s="3">
        <v>90</v>
      </c>
      <c r="O149" s="3">
        <v>31</v>
      </c>
      <c r="P149" s="3">
        <v>33</v>
      </c>
      <c r="Q149" s="3">
        <v>149</v>
      </c>
      <c r="R149" s="3">
        <v>116</v>
      </c>
      <c r="S149" s="3">
        <v>187</v>
      </c>
      <c r="T149" s="3">
        <v>35</v>
      </c>
      <c r="U149" s="3">
        <v>57</v>
      </c>
      <c r="V149" s="3">
        <v>15</v>
      </c>
      <c r="W149" s="3">
        <v>67</v>
      </c>
      <c r="X149" s="3">
        <v>0</v>
      </c>
      <c r="Y149" s="3">
        <v>417</v>
      </c>
      <c r="Z149" s="3">
        <v>0</v>
      </c>
      <c r="AA149" s="3">
        <v>0</v>
      </c>
      <c r="AB149" s="3">
        <v>0</v>
      </c>
      <c r="AC149" s="3">
        <v>31</v>
      </c>
      <c r="AD149" s="3">
        <v>-25</v>
      </c>
      <c r="AE149" s="3">
        <v>500000</v>
      </c>
      <c r="AF149" s="3">
        <v>30258.306999999997</v>
      </c>
      <c r="AG149" s="3">
        <v>13428.217999999997</v>
      </c>
      <c r="AH149" s="3">
        <v>16830.089</v>
      </c>
      <c r="AI149" s="3">
        <v>12.876885233358836</v>
      </c>
      <c r="AJ149" s="3">
        <v>382.55547054322875</v>
      </c>
      <c r="AK149" s="3">
        <v>29.70869613345479</v>
      </c>
    </row>
    <row r="150" spans="1:37">
      <c r="A150" s="3" t="s">
        <v>2000</v>
      </c>
      <c r="B150" s="3" t="s">
        <v>1999</v>
      </c>
      <c r="C150" s="3" t="s">
        <v>184</v>
      </c>
      <c r="D150" s="3" t="s">
        <v>88</v>
      </c>
      <c r="E150" s="3" t="s">
        <v>59</v>
      </c>
      <c r="F150" s="3">
        <v>80</v>
      </c>
      <c r="G150" s="3">
        <v>2179</v>
      </c>
      <c r="H150" s="3">
        <v>447</v>
      </c>
      <c r="I150" s="3">
        <v>820</v>
      </c>
      <c r="J150" s="3">
        <v>373</v>
      </c>
      <c r="K150" s="3">
        <v>0</v>
      </c>
      <c r="L150" s="3">
        <v>3</v>
      </c>
      <c r="M150" s="3">
        <v>202</v>
      </c>
      <c r="N150" s="3">
        <v>311</v>
      </c>
      <c r="O150" s="3">
        <v>109</v>
      </c>
      <c r="P150" s="3">
        <v>237</v>
      </c>
      <c r="Q150" s="3">
        <v>683</v>
      </c>
      <c r="R150" s="3">
        <v>446</v>
      </c>
      <c r="S150" s="3">
        <v>95</v>
      </c>
      <c r="T150" s="3">
        <v>70</v>
      </c>
      <c r="U150" s="3">
        <v>135</v>
      </c>
      <c r="V150" s="3">
        <v>69</v>
      </c>
      <c r="W150" s="3">
        <v>193</v>
      </c>
      <c r="X150" s="3">
        <v>0</v>
      </c>
      <c r="Y150" s="3">
        <v>1096</v>
      </c>
      <c r="Z150" s="3">
        <v>5</v>
      </c>
      <c r="AA150" s="3">
        <v>0</v>
      </c>
      <c r="AB150" s="3">
        <v>0</v>
      </c>
      <c r="AC150" s="3">
        <v>77</v>
      </c>
      <c r="AD150" s="3">
        <v>-158</v>
      </c>
      <c r="AE150" s="3">
        <v>1367640</v>
      </c>
      <c r="AF150" s="3">
        <v>73483.027000000002</v>
      </c>
      <c r="AG150" s="3">
        <v>27398.466</v>
      </c>
      <c r="AH150" s="3">
        <v>46084.561000000002</v>
      </c>
      <c r="AI150" s="3">
        <v>21.149408444240478</v>
      </c>
      <c r="AJ150" s="3">
        <v>627.64570904084439</v>
      </c>
      <c r="AK150" s="3">
        <v>29.676750094245225</v>
      </c>
    </row>
    <row r="151" spans="1:37">
      <c r="A151" s="3" t="s">
        <v>1707</v>
      </c>
      <c r="B151" s="3" t="s">
        <v>1578</v>
      </c>
      <c r="C151" s="3" t="s">
        <v>2087</v>
      </c>
      <c r="D151" s="3" t="s">
        <v>94</v>
      </c>
      <c r="E151" s="3" t="s">
        <v>59</v>
      </c>
      <c r="F151" s="3">
        <v>59</v>
      </c>
      <c r="G151" s="3">
        <v>1314</v>
      </c>
      <c r="H151" s="3">
        <v>157</v>
      </c>
      <c r="I151" s="3">
        <v>371</v>
      </c>
      <c r="J151" s="3">
        <v>214</v>
      </c>
      <c r="K151" s="3">
        <v>48</v>
      </c>
      <c r="L151" s="3">
        <v>142</v>
      </c>
      <c r="M151" s="3">
        <v>110</v>
      </c>
      <c r="N151" s="3">
        <v>135</v>
      </c>
      <c r="O151" s="3">
        <v>25</v>
      </c>
      <c r="P151" s="3">
        <v>42</v>
      </c>
      <c r="Q151" s="3">
        <v>219</v>
      </c>
      <c r="R151" s="3">
        <v>177</v>
      </c>
      <c r="S151" s="3">
        <v>95</v>
      </c>
      <c r="T151" s="3">
        <v>32</v>
      </c>
      <c r="U151" s="3">
        <v>47</v>
      </c>
      <c r="V151" s="3">
        <v>45</v>
      </c>
      <c r="W151" s="3">
        <v>147</v>
      </c>
      <c r="X151" s="3">
        <v>0</v>
      </c>
      <c r="Y151" s="3">
        <v>472</v>
      </c>
      <c r="Z151" s="3">
        <v>0</v>
      </c>
      <c r="AA151" s="3">
        <v>0</v>
      </c>
      <c r="AB151" s="3">
        <v>0</v>
      </c>
      <c r="AC151" s="3">
        <v>25</v>
      </c>
      <c r="AD151" s="3">
        <v>-88</v>
      </c>
      <c r="AE151" s="3">
        <v>490180</v>
      </c>
      <c r="AF151" s="3">
        <v>32156.843999999997</v>
      </c>
      <c r="AG151" s="3">
        <v>13946.671999999999</v>
      </c>
      <c r="AH151" s="3">
        <v>18210.171999999999</v>
      </c>
      <c r="AI151" s="3">
        <v>13.858578386605782</v>
      </c>
      <c r="AJ151" s="3">
        <v>373.04414003044138</v>
      </c>
      <c r="AK151" s="3">
        <v>26.917922576458917</v>
      </c>
    </row>
    <row r="152" spans="1:37">
      <c r="A152" s="3" t="s">
        <v>2031</v>
      </c>
      <c r="B152" s="3" t="s">
        <v>1529</v>
      </c>
      <c r="C152" s="3" t="s">
        <v>1172</v>
      </c>
      <c r="D152" s="3" t="s">
        <v>75</v>
      </c>
      <c r="E152" s="3" t="s">
        <v>59</v>
      </c>
      <c r="F152" s="3">
        <v>77</v>
      </c>
      <c r="G152" s="3">
        <v>1742</v>
      </c>
      <c r="H152" s="3">
        <v>171</v>
      </c>
      <c r="I152" s="3">
        <v>372</v>
      </c>
      <c r="J152" s="3">
        <v>201</v>
      </c>
      <c r="K152" s="3">
        <v>67</v>
      </c>
      <c r="L152" s="3">
        <v>167</v>
      </c>
      <c r="M152" s="3">
        <v>52</v>
      </c>
      <c r="N152" s="3">
        <v>73</v>
      </c>
      <c r="O152" s="3">
        <v>21</v>
      </c>
      <c r="P152" s="3">
        <v>73</v>
      </c>
      <c r="Q152" s="3">
        <v>247</v>
      </c>
      <c r="R152" s="3">
        <v>174</v>
      </c>
      <c r="S152" s="3">
        <v>73</v>
      </c>
      <c r="T152" s="3">
        <v>53</v>
      </c>
      <c r="U152" s="3">
        <v>60</v>
      </c>
      <c r="V152" s="3">
        <v>12</v>
      </c>
      <c r="W152" s="3">
        <v>144</v>
      </c>
      <c r="X152" s="3">
        <v>0</v>
      </c>
      <c r="Y152" s="3">
        <v>461</v>
      </c>
      <c r="Z152" s="3">
        <v>0</v>
      </c>
      <c r="AA152" s="3">
        <v>0</v>
      </c>
      <c r="AB152" s="3">
        <v>0</v>
      </c>
      <c r="AC152" s="3">
        <v>41</v>
      </c>
      <c r="AD152" s="3">
        <v>-360</v>
      </c>
      <c r="AE152" s="3">
        <v>473604</v>
      </c>
      <c r="AF152" s="3">
        <v>31872.398999999994</v>
      </c>
      <c r="AG152" s="3">
        <v>14005.976999999999</v>
      </c>
      <c r="AH152" s="3">
        <v>17866.421999999995</v>
      </c>
      <c r="AI152" s="3">
        <v>10.256269804822042</v>
      </c>
      <c r="AJ152" s="3">
        <v>271.87370838117107</v>
      </c>
      <c r="AK152" s="3">
        <v>26.508049569186269</v>
      </c>
    </row>
    <row r="153" spans="1:37">
      <c r="A153" s="3" t="s">
        <v>2257</v>
      </c>
      <c r="B153" s="3" t="s">
        <v>2256</v>
      </c>
      <c r="C153" s="3" t="s">
        <v>2089</v>
      </c>
      <c r="D153" s="3" t="s">
        <v>94</v>
      </c>
      <c r="E153" s="3" t="s">
        <v>86</v>
      </c>
      <c r="F153" s="3">
        <v>55</v>
      </c>
      <c r="G153" s="3">
        <v>1568</v>
      </c>
      <c r="H153" s="3">
        <v>170</v>
      </c>
      <c r="I153" s="3">
        <v>419</v>
      </c>
      <c r="J153" s="3">
        <v>249</v>
      </c>
      <c r="K153" s="3">
        <v>71</v>
      </c>
      <c r="L153" s="3">
        <v>178</v>
      </c>
      <c r="M153" s="3">
        <v>19</v>
      </c>
      <c r="N153" s="3">
        <v>36</v>
      </c>
      <c r="O153" s="3">
        <v>17</v>
      </c>
      <c r="P153" s="3">
        <v>15</v>
      </c>
      <c r="Q153" s="3">
        <v>155</v>
      </c>
      <c r="R153" s="3">
        <v>140</v>
      </c>
      <c r="S153" s="3">
        <v>477</v>
      </c>
      <c r="T153" s="3">
        <v>48</v>
      </c>
      <c r="U153" s="3">
        <v>150</v>
      </c>
      <c r="V153" s="3">
        <v>4</v>
      </c>
      <c r="W153" s="3">
        <v>76</v>
      </c>
      <c r="X153" s="3">
        <v>0</v>
      </c>
      <c r="Y153" s="3">
        <v>430</v>
      </c>
      <c r="Z153" s="3">
        <v>0</v>
      </c>
      <c r="AA153" s="3">
        <v>0</v>
      </c>
      <c r="AB153" s="3">
        <v>0</v>
      </c>
      <c r="AC153" s="3">
        <v>45</v>
      </c>
      <c r="AD153" s="3">
        <v>-172</v>
      </c>
      <c r="AE153" s="3">
        <v>547570</v>
      </c>
      <c r="AF153" s="3">
        <v>41101.076999999997</v>
      </c>
      <c r="AG153" s="3">
        <v>19489.631000000001</v>
      </c>
      <c r="AH153" s="3">
        <v>21611.445999999996</v>
      </c>
      <c r="AI153" s="3">
        <v>13.782809948979589</v>
      </c>
      <c r="AJ153" s="3">
        <v>349.21556122448982</v>
      </c>
      <c r="AK153" s="3">
        <v>25.337036679544727</v>
      </c>
    </row>
    <row r="154" spans="1:37">
      <c r="A154" s="3" t="s">
        <v>1471</v>
      </c>
      <c r="B154" s="3" t="s">
        <v>1470</v>
      </c>
      <c r="C154" s="3" t="s">
        <v>298</v>
      </c>
      <c r="D154" s="3" t="s">
        <v>81</v>
      </c>
      <c r="E154" s="3" t="s">
        <v>59</v>
      </c>
      <c r="F154" s="3">
        <v>82</v>
      </c>
      <c r="G154" s="3">
        <v>2461</v>
      </c>
      <c r="H154" s="3">
        <v>376</v>
      </c>
      <c r="I154" s="3">
        <v>854</v>
      </c>
      <c r="J154" s="3">
        <v>478</v>
      </c>
      <c r="K154" s="3">
        <v>120</v>
      </c>
      <c r="L154" s="3">
        <v>290</v>
      </c>
      <c r="M154" s="3">
        <v>118</v>
      </c>
      <c r="N154" s="3">
        <v>137</v>
      </c>
      <c r="O154" s="3">
        <v>19</v>
      </c>
      <c r="P154" s="3">
        <v>60</v>
      </c>
      <c r="Q154" s="3">
        <v>310</v>
      </c>
      <c r="R154" s="3">
        <v>250</v>
      </c>
      <c r="S154" s="3">
        <v>169</v>
      </c>
      <c r="T154" s="3">
        <v>83</v>
      </c>
      <c r="U154" s="3">
        <v>123</v>
      </c>
      <c r="V154" s="3">
        <v>19</v>
      </c>
      <c r="W154" s="3">
        <v>243</v>
      </c>
      <c r="X154" s="3">
        <v>4</v>
      </c>
      <c r="Y154" s="3">
        <v>990</v>
      </c>
      <c r="Z154" s="3">
        <v>4</v>
      </c>
      <c r="AA154" s="3">
        <v>0</v>
      </c>
      <c r="AB154" s="3">
        <v>0</v>
      </c>
      <c r="AC154" s="3">
        <v>64</v>
      </c>
      <c r="AD154" s="3">
        <v>-381</v>
      </c>
      <c r="AE154" s="3">
        <v>788872</v>
      </c>
      <c r="AF154" s="3">
        <v>61147.334000000003</v>
      </c>
      <c r="AG154" s="3">
        <v>29917.161999999997</v>
      </c>
      <c r="AH154" s="3">
        <v>31230.172000000006</v>
      </c>
      <c r="AI154" s="3">
        <v>12.690033319788705</v>
      </c>
      <c r="AJ154" s="3">
        <v>320.54937017472571</v>
      </c>
      <c r="AK154" s="3">
        <v>25.259931325386226</v>
      </c>
    </row>
    <row r="155" spans="1:37">
      <c r="A155" s="3" t="s">
        <v>1673</v>
      </c>
      <c r="B155" s="3" t="s">
        <v>1672</v>
      </c>
      <c r="C155" s="3" t="s">
        <v>379</v>
      </c>
      <c r="D155" s="3" t="s">
        <v>79</v>
      </c>
      <c r="E155" s="3" t="s">
        <v>56</v>
      </c>
      <c r="F155" s="3">
        <v>78</v>
      </c>
      <c r="G155" s="3">
        <v>2747</v>
      </c>
      <c r="H155" s="3">
        <v>427</v>
      </c>
      <c r="I155" s="3">
        <v>870</v>
      </c>
      <c r="J155" s="3">
        <v>443</v>
      </c>
      <c r="K155" s="3">
        <v>86</v>
      </c>
      <c r="L155" s="3">
        <v>244</v>
      </c>
      <c r="M155" s="3">
        <v>140</v>
      </c>
      <c r="N155" s="3">
        <v>197</v>
      </c>
      <c r="O155" s="3">
        <v>57</v>
      </c>
      <c r="P155" s="3">
        <v>95</v>
      </c>
      <c r="Q155" s="3">
        <v>558</v>
      </c>
      <c r="R155" s="3">
        <v>463</v>
      </c>
      <c r="S155" s="3">
        <v>359</v>
      </c>
      <c r="T155" s="3">
        <v>54</v>
      </c>
      <c r="U155" s="3">
        <v>210</v>
      </c>
      <c r="V155" s="3">
        <v>7</v>
      </c>
      <c r="W155" s="3">
        <v>195</v>
      </c>
      <c r="X155" s="3">
        <v>1</v>
      </c>
      <c r="Y155" s="3">
        <v>1080</v>
      </c>
      <c r="Z155" s="3">
        <v>14</v>
      </c>
      <c r="AA155" s="3">
        <v>0</v>
      </c>
      <c r="AB155" s="3">
        <v>0</v>
      </c>
      <c r="AC155" s="3">
        <v>78</v>
      </c>
      <c r="AD155" s="3">
        <v>287</v>
      </c>
      <c r="AE155" s="3">
        <v>1005000</v>
      </c>
      <c r="AF155" s="3">
        <v>73859.174000000014</v>
      </c>
      <c r="AG155" s="3">
        <v>33173.656999999992</v>
      </c>
      <c r="AH155" s="3">
        <v>40685.517000000022</v>
      </c>
      <c r="AI155" s="3">
        <v>14.810890789952683</v>
      </c>
      <c r="AJ155" s="3">
        <v>365.85365853658539</v>
      </c>
      <c r="AK155" s="3">
        <v>24.701664722608772</v>
      </c>
    </row>
    <row r="156" spans="1:37">
      <c r="A156" s="3" t="s">
        <v>1698</v>
      </c>
      <c r="B156" s="3" t="s">
        <v>1697</v>
      </c>
      <c r="C156" s="3" t="s">
        <v>89</v>
      </c>
      <c r="D156" s="3" t="s">
        <v>85</v>
      </c>
      <c r="E156" s="3" t="s">
        <v>86</v>
      </c>
      <c r="F156" s="3">
        <v>71</v>
      </c>
      <c r="G156" s="3">
        <v>1942</v>
      </c>
      <c r="H156" s="3">
        <v>298</v>
      </c>
      <c r="I156" s="3">
        <v>718</v>
      </c>
      <c r="J156" s="3">
        <v>420</v>
      </c>
      <c r="K156" s="3">
        <v>133</v>
      </c>
      <c r="L156" s="3">
        <v>332</v>
      </c>
      <c r="M156" s="3">
        <v>201</v>
      </c>
      <c r="N156" s="3">
        <v>227</v>
      </c>
      <c r="O156" s="3">
        <v>26</v>
      </c>
      <c r="P156" s="3">
        <v>15</v>
      </c>
      <c r="Q156" s="3">
        <v>130</v>
      </c>
      <c r="R156" s="3">
        <v>115</v>
      </c>
      <c r="S156" s="3">
        <v>313</v>
      </c>
      <c r="T156" s="3">
        <v>53</v>
      </c>
      <c r="U156" s="3">
        <v>125</v>
      </c>
      <c r="V156" s="3">
        <v>3</v>
      </c>
      <c r="W156" s="3">
        <v>147</v>
      </c>
      <c r="X156" s="3">
        <v>0</v>
      </c>
      <c r="Y156" s="3">
        <v>930</v>
      </c>
      <c r="Z156" s="3">
        <v>1</v>
      </c>
      <c r="AA156" s="3">
        <v>0</v>
      </c>
      <c r="AB156" s="3">
        <v>0</v>
      </c>
      <c r="AC156" s="3">
        <v>9</v>
      </c>
      <c r="AD156" s="3">
        <v>54</v>
      </c>
      <c r="AE156" s="3">
        <v>650215</v>
      </c>
      <c r="AF156" s="3">
        <v>58007.873</v>
      </c>
      <c r="AG156" s="3">
        <v>26243.868999999999</v>
      </c>
      <c r="AH156" s="3">
        <v>31764.004000000001</v>
      </c>
      <c r="AI156" s="3">
        <v>16.356335736354275</v>
      </c>
      <c r="AJ156" s="3">
        <v>334.81719876416065</v>
      </c>
      <c r="AK156" s="3">
        <v>20.470183796727891</v>
      </c>
    </row>
    <row r="157" spans="1:37">
      <c r="A157" s="3" t="s">
        <v>1550</v>
      </c>
      <c r="B157" s="3" t="s">
        <v>2038</v>
      </c>
      <c r="C157" s="3" t="s">
        <v>336</v>
      </c>
      <c r="D157" s="3" t="s">
        <v>78</v>
      </c>
      <c r="E157" s="3" t="s">
        <v>59</v>
      </c>
      <c r="F157" s="3">
        <v>74</v>
      </c>
      <c r="G157" s="3">
        <v>2785</v>
      </c>
      <c r="H157" s="3">
        <v>466</v>
      </c>
      <c r="I157" s="3">
        <v>987</v>
      </c>
      <c r="J157" s="3">
        <v>521</v>
      </c>
      <c r="K157" s="3">
        <v>130</v>
      </c>
      <c r="L157" s="3">
        <v>351</v>
      </c>
      <c r="M157" s="3">
        <v>164</v>
      </c>
      <c r="N157" s="3">
        <v>221</v>
      </c>
      <c r="O157" s="3">
        <v>57</v>
      </c>
      <c r="P157" s="3">
        <v>69</v>
      </c>
      <c r="Q157" s="3">
        <v>409</v>
      </c>
      <c r="R157" s="3">
        <v>340</v>
      </c>
      <c r="S157" s="3">
        <v>298</v>
      </c>
      <c r="T157" s="3">
        <v>88</v>
      </c>
      <c r="U157" s="3">
        <v>144</v>
      </c>
      <c r="V157" s="3">
        <v>29</v>
      </c>
      <c r="W157" s="3">
        <v>168</v>
      </c>
      <c r="X157" s="3">
        <v>1</v>
      </c>
      <c r="Y157" s="3">
        <v>1226</v>
      </c>
      <c r="Z157" s="3">
        <v>0</v>
      </c>
      <c r="AA157" s="3">
        <v>0</v>
      </c>
      <c r="AB157" s="3">
        <v>0</v>
      </c>
      <c r="AC157" s="3">
        <v>74</v>
      </c>
      <c r="AD157" s="3">
        <v>325</v>
      </c>
      <c r="AE157" s="3">
        <v>926500</v>
      </c>
      <c r="AF157" s="3">
        <v>78362.732000000018</v>
      </c>
      <c r="AG157" s="3">
        <v>32209.576999999997</v>
      </c>
      <c r="AH157" s="3">
        <v>46153.155000000021</v>
      </c>
      <c r="AI157" s="3">
        <v>16.572048473967694</v>
      </c>
      <c r="AJ157" s="3">
        <v>332.67504488330343</v>
      </c>
      <c r="AK157" s="3">
        <v>20.074467281814201</v>
      </c>
    </row>
    <row r="158" spans="1:37">
      <c r="A158" s="3" t="s">
        <v>2119</v>
      </c>
      <c r="B158" s="3" t="s">
        <v>1586</v>
      </c>
      <c r="C158" s="3" t="s">
        <v>2077</v>
      </c>
      <c r="D158" s="3" t="s">
        <v>55</v>
      </c>
      <c r="E158" s="3" t="s">
        <v>59</v>
      </c>
      <c r="F158" s="3">
        <v>56</v>
      </c>
      <c r="G158" s="3">
        <v>1416</v>
      </c>
      <c r="H158" s="3">
        <v>213</v>
      </c>
      <c r="I158" s="3">
        <v>540</v>
      </c>
      <c r="J158" s="3">
        <v>327</v>
      </c>
      <c r="K158" s="3">
        <v>98</v>
      </c>
      <c r="L158" s="3">
        <v>249</v>
      </c>
      <c r="M158" s="3">
        <v>63</v>
      </c>
      <c r="N158" s="3">
        <v>75</v>
      </c>
      <c r="O158" s="3">
        <v>12</v>
      </c>
      <c r="P158" s="3">
        <v>21</v>
      </c>
      <c r="Q158" s="3">
        <v>229</v>
      </c>
      <c r="R158" s="3">
        <v>208</v>
      </c>
      <c r="S158" s="3">
        <v>82</v>
      </c>
      <c r="T158" s="3">
        <v>47</v>
      </c>
      <c r="U158" s="3">
        <v>61</v>
      </c>
      <c r="V158" s="3">
        <v>17</v>
      </c>
      <c r="W158" s="3">
        <v>120</v>
      </c>
      <c r="X158" s="3">
        <v>1</v>
      </c>
      <c r="Y158" s="3">
        <v>587</v>
      </c>
      <c r="Z158" s="3">
        <v>0</v>
      </c>
      <c r="AA158" s="3">
        <v>0</v>
      </c>
      <c r="AB158" s="3">
        <v>0</v>
      </c>
      <c r="AC158" s="3">
        <v>13</v>
      </c>
      <c r="AD158" s="3">
        <v>-152</v>
      </c>
      <c r="AE158" s="3">
        <v>244489</v>
      </c>
      <c r="AF158" s="3">
        <v>36247.199999999997</v>
      </c>
      <c r="AG158" s="3">
        <v>18404.819</v>
      </c>
      <c r="AH158" s="3">
        <v>17842.380999999998</v>
      </c>
      <c r="AI158" s="3">
        <v>12.600551553672314</v>
      </c>
      <c r="AJ158" s="3">
        <v>172.6617231638418</v>
      </c>
      <c r="AK158" s="3">
        <v>13.702711538331124</v>
      </c>
    </row>
  </sheetData>
  <sortState xmlns:xlrd2="http://schemas.microsoft.com/office/spreadsheetml/2017/richdata2" ref="A2:AK158">
    <sortCondition descending="1" ref="AK2:AK15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1388-153C-1F46-9A21-D857A46C961C}">
  <dimension ref="A1:AK131"/>
  <sheetViews>
    <sheetView workbookViewId="0">
      <selection activeCell="A7" sqref="A7"/>
    </sheetView>
  </sheetViews>
  <sheetFormatPr baseColWidth="10" defaultRowHeight="16"/>
  <cols>
    <col min="1" max="1" width="9.5" style="3" bestFit="1" customWidth="1"/>
    <col min="2" max="2" width="11.1640625" style="3" bestFit="1" customWidth="1"/>
    <col min="3" max="3" width="16.5" style="3" bestFit="1" customWidth="1"/>
    <col min="4" max="4" width="5.83203125" style="3" bestFit="1" customWidth="1"/>
    <col min="5" max="6" width="3.5" style="3" bestFit="1" customWidth="1"/>
    <col min="7" max="9" width="5.1640625" style="3" bestFit="1" customWidth="1"/>
    <col min="10" max="10" width="8.33203125" style="3" bestFit="1" customWidth="1"/>
    <col min="11" max="12" width="4.1640625" style="3" bestFit="1" customWidth="1"/>
    <col min="13" max="13" width="4.83203125" style="3" bestFit="1" customWidth="1"/>
    <col min="14" max="14" width="4.33203125" style="3" bestFit="1" customWidth="1"/>
    <col min="15" max="15" width="8" style="3" bestFit="1" customWidth="1"/>
    <col min="16" max="16" width="4.1640625" style="3" bestFit="1" customWidth="1"/>
    <col min="17" max="17" width="5.1640625" style="3" bestFit="1" customWidth="1"/>
    <col min="18" max="23" width="4.1640625" style="3" bestFit="1" customWidth="1"/>
    <col min="24" max="24" width="3.83203125" style="3" bestFit="1" customWidth="1"/>
    <col min="25" max="25" width="5.1640625" style="3" bestFit="1" customWidth="1"/>
    <col min="26" max="26" width="3.1640625" style="3" bestFit="1" customWidth="1"/>
    <col min="27" max="27" width="2.83203125" style="3" bestFit="1" customWidth="1"/>
    <col min="28" max="28" width="3.1640625" style="3" bestFit="1" customWidth="1"/>
    <col min="29" max="29" width="3.83203125" style="3" bestFit="1" customWidth="1"/>
    <col min="30" max="30" width="4.83203125" style="3" bestFit="1" customWidth="1"/>
    <col min="31" max="31" width="9.1640625" style="3" bestFit="1" customWidth="1"/>
    <col min="32" max="32" width="11.1640625" style="3" bestFit="1" customWidth="1"/>
    <col min="33" max="34" width="10.1640625" style="3" bestFit="1" customWidth="1"/>
    <col min="35" max="35" width="12.1640625" style="3" bestFit="1" customWidth="1"/>
    <col min="36" max="36" width="15.83203125" style="3" bestFit="1" customWidth="1"/>
    <col min="37" max="37" width="12.1640625" style="3" bestFit="1" customWidth="1"/>
    <col min="38" max="16384" width="10.83203125" style="3"/>
  </cols>
  <sheetData>
    <row r="1" spans="1:37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1449</v>
      </c>
      <c r="P1" s="5" t="s">
        <v>41</v>
      </c>
      <c r="Q1" s="5" t="s">
        <v>42</v>
      </c>
      <c r="R1" s="5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1388</v>
      </c>
      <c r="AF1" s="5" t="s">
        <v>1458</v>
      </c>
      <c r="AG1" s="5" t="s">
        <v>1459</v>
      </c>
      <c r="AH1" s="5" t="s">
        <v>1461</v>
      </c>
      <c r="AI1" s="5" t="s">
        <v>1460</v>
      </c>
      <c r="AJ1" s="5" t="s">
        <v>1949</v>
      </c>
      <c r="AK1" s="5" t="s">
        <v>1950</v>
      </c>
    </row>
    <row r="2" spans="1:37">
      <c r="A2" s="3" t="s">
        <v>1518</v>
      </c>
      <c r="B2" s="3" t="s">
        <v>1620</v>
      </c>
      <c r="C2" s="3" t="s">
        <v>251</v>
      </c>
      <c r="D2" s="3" t="s">
        <v>58</v>
      </c>
      <c r="E2" s="3" t="s">
        <v>56</v>
      </c>
      <c r="F2" s="3">
        <v>80</v>
      </c>
      <c r="G2" s="3">
        <v>2787</v>
      </c>
      <c r="H2" s="3">
        <v>446</v>
      </c>
      <c r="I2" s="3">
        <v>1025</v>
      </c>
      <c r="J2" s="3">
        <v>579</v>
      </c>
      <c r="K2" s="3">
        <v>121</v>
      </c>
      <c r="L2" s="3">
        <v>337</v>
      </c>
      <c r="M2" s="3">
        <v>141</v>
      </c>
      <c r="N2" s="3">
        <v>176</v>
      </c>
      <c r="O2" s="3">
        <v>35</v>
      </c>
      <c r="P2" s="3">
        <v>53</v>
      </c>
      <c r="Q2" s="3">
        <v>384</v>
      </c>
      <c r="R2" s="3">
        <v>331</v>
      </c>
      <c r="S2" s="3">
        <v>292</v>
      </c>
      <c r="T2" s="3">
        <v>59</v>
      </c>
      <c r="U2" s="3">
        <v>137</v>
      </c>
      <c r="V2" s="3">
        <v>14</v>
      </c>
      <c r="W2" s="3">
        <v>120</v>
      </c>
      <c r="X2" s="3">
        <v>0</v>
      </c>
      <c r="Y2" s="3">
        <v>1154</v>
      </c>
      <c r="Z2" s="3">
        <v>0</v>
      </c>
      <c r="AA2" s="3">
        <v>0</v>
      </c>
      <c r="AB2" s="3">
        <v>0</v>
      </c>
      <c r="AC2" s="3">
        <v>80</v>
      </c>
      <c r="AD2" s="3">
        <v>-133</v>
      </c>
      <c r="AE2" s="3">
        <v>23180790</v>
      </c>
      <c r="AF2" s="3">
        <v>71982.956000000006</v>
      </c>
      <c r="AG2" s="3">
        <v>32838.964</v>
      </c>
      <c r="AH2" s="3">
        <v>39143.992000000006</v>
      </c>
      <c r="AI2" s="3">
        <v>14.0452070326516</v>
      </c>
      <c r="AJ2" s="3">
        <v>8317.4703982777173</v>
      </c>
      <c r="AK2" s="3">
        <v>592.19279423519174</v>
      </c>
    </row>
    <row r="3" spans="1:37">
      <c r="A3" s="3" t="s">
        <v>1748</v>
      </c>
      <c r="B3" s="3" t="s">
        <v>2009</v>
      </c>
      <c r="C3" s="3" t="s">
        <v>183</v>
      </c>
      <c r="D3" s="3" t="s">
        <v>124</v>
      </c>
      <c r="E3" s="3" t="s">
        <v>56</v>
      </c>
      <c r="F3" s="3">
        <v>82</v>
      </c>
      <c r="G3" s="3">
        <v>1821</v>
      </c>
      <c r="H3" s="3">
        <v>145</v>
      </c>
      <c r="I3" s="3">
        <v>416</v>
      </c>
      <c r="J3" s="3">
        <v>271</v>
      </c>
      <c r="K3" s="3">
        <v>83</v>
      </c>
      <c r="L3" s="3">
        <v>264</v>
      </c>
      <c r="M3" s="3">
        <v>20</v>
      </c>
      <c r="N3" s="3">
        <v>32</v>
      </c>
      <c r="O3" s="3">
        <v>12</v>
      </c>
      <c r="P3" s="3">
        <v>27</v>
      </c>
      <c r="Q3" s="3">
        <v>131</v>
      </c>
      <c r="R3" s="3">
        <v>104</v>
      </c>
      <c r="S3" s="3">
        <v>198</v>
      </c>
      <c r="T3" s="3">
        <v>41</v>
      </c>
      <c r="U3" s="3">
        <v>118</v>
      </c>
      <c r="V3" s="3">
        <v>14</v>
      </c>
      <c r="W3" s="3">
        <v>147</v>
      </c>
      <c r="X3" s="3">
        <v>0</v>
      </c>
      <c r="Y3" s="3">
        <v>393</v>
      </c>
      <c r="Z3" s="3">
        <v>0</v>
      </c>
      <c r="AA3" s="3">
        <v>0</v>
      </c>
      <c r="AB3" s="3">
        <v>0</v>
      </c>
      <c r="AC3" s="3">
        <v>41</v>
      </c>
      <c r="AD3" s="3">
        <v>93</v>
      </c>
      <c r="AE3" s="3">
        <v>3615000</v>
      </c>
      <c r="AF3" s="3">
        <v>29901.822</v>
      </c>
      <c r="AG3" s="3">
        <v>19746.006000000001</v>
      </c>
      <c r="AH3" s="3">
        <v>10155.815999999999</v>
      </c>
      <c r="AI3" s="3">
        <v>5.5770543657331135</v>
      </c>
      <c r="AJ3" s="3">
        <v>1985.1729818780889</v>
      </c>
      <c r="AK3" s="3">
        <v>355.95367226030879</v>
      </c>
    </row>
    <row r="4" spans="1:37">
      <c r="A4" s="3" t="s">
        <v>1590</v>
      </c>
      <c r="B4" s="3" t="s">
        <v>1952</v>
      </c>
      <c r="C4" s="3" t="s">
        <v>222</v>
      </c>
      <c r="D4" s="3" t="s">
        <v>124</v>
      </c>
      <c r="E4" s="3" t="s">
        <v>59</v>
      </c>
      <c r="F4" s="3">
        <v>76</v>
      </c>
      <c r="G4" s="3">
        <v>2618</v>
      </c>
      <c r="H4" s="3">
        <v>484</v>
      </c>
      <c r="I4" s="3">
        <v>1087</v>
      </c>
      <c r="J4" s="3">
        <v>603</v>
      </c>
      <c r="K4" s="3">
        <v>120</v>
      </c>
      <c r="L4" s="3">
        <v>330</v>
      </c>
      <c r="M4" s="3">
        <v>375</v>
      </c>
      <c r="N4" s="3">
        <v>462</v>
      </c>
      <c r="O4" s="3">
        <v>87</v>
      </c>
      <c r="P4" s="3">
        <v>53</v>
      </c>
      <c r="Q4" s="3">
        <v>372</v>
      </c>
      <c r="R4" s="3">
        <v>319</v>
      </c>
      <c r="S4" s="3">
        <v>314</v>
      </c>
      <c r="T4" s="3">
        <v>108</v>
      </c>
      <c r="U4" s="3">
        <v>206</v>
      </c>
      <c r="V4" s="3">
        <v>30</v>
      </c>
      <c r="W4" s="3">
        <v>131</v>
      </c>
      <c r="X4" s="3">
        <v>0</v>
      </c>
      <c r="Y4" s="3">
        <v>1463</v>
      </c>
      <c r="Z4" s="3">
        <v>0</v>
      </c>
      <c r="AA4" s="3">
        <v>0</v>
      </c>
      <c r="AB4" s="3">
        <v>0</v>
      </c>
      <c r="AC4" s="3">
        <v>76</v>
      </c>
      <c r="AD4" s="3">
        <v>106</v>
      </c>
      <c r="AE4" s="3">
        <v>14746000</v>
      </c>
      <c r="AF4" s="3">
        <v>90011.911999999968</v>
      </c>
      <c r="AG4" s="3">
        <v>38732.062999999995</v>
      </c>
      <c r="AH4" s="3">
        <v>51279.848999999973</v>
      </c>
      <c r="AI4" s="3">
        <v>19.587413674560722</v>
      </c>
      <c r="AJ4" s="3">
        <v>5632.543926661574</v>
      </c>
      <c r="AK4" s="3">
        <v>287.5593490924673</v>
      </c>
    </row>
    <row r="5" spans="1:37">
      <c r="A5" s="3" t="s">
        <v>1544</v>
      </c>
      <c r="B5" s="3" t="s">
        <v>1543</v>
      </c>
      <c r="C5" s="3" t="s">
        <v>193</v>
      </c>
      <c r="D5" s="3" t="s">
        <v>130</v>
      </c>
      <c r="E5" s="3" t="s">
        <v>61</v>
      </c>
      <c r="F5" s="3">
        <v>81</v>
      </c>
      <c r="G5" s="3">
        <v>2690</v>
      </c>
      <c r="H5" s="3">
        <v>530</v>
      </c>
      <c r="I5" s="3">
        <v>1072</v>
      </c>
      <c r="J5" s="3">
        <v>542</v>
      </c>
      <c r="K5" s="3">
        <v>3</v>
      </c>
      <c r="L5" s="3">
        <v>17</v>
      </c>
      <c r="M5" s="3">
        <v>350</v>
      </c>
      <c r="N5" s="3">
        <v>440</v>
      </c>
      <c r="O5" s="3">
        <v>90</v>
      </c>
      <c r="P5" s="3">
        <v>115</v>
      </c>
      <c r="Q5" s="3">
        <v>630</v>
      </c>
      <c r="R5" s="3">
        <v>515</v>
      </c>
      <c r="S5" s="3">
        <v>307</v>
      </c>
      <c r="T5" s="3">
        <v>71</v>
      </c>
      <c r="U5" s="3">
        <v>175</v>
      </c>
      <c r="V5" s="3">
        <v>131</v>
      </c>
      <c r="W5" s="3">
        <v>208</v>
      </c>
      <c r="X5" s="3">
        <v>2</v>
      </c>
      <c r="Y5" s="3">
        <v>1413</v>
      </c>
      <c r="Z5" s="3">
        <v>6</v>
      </c>
      <c r="AA5" s="3">
        <v>0</v>
      </c>
      <c r="AB5" s="3">
        <v>0</v>
      </c>
      <c r="AC5" s="3">
        <v>81</v>
      </c>
      <c r="AD5" s="3">
        <v>226</v>
      </c>
      <c r="AE5" s="3">
        <v>15829688</v>
      </c>
      <c r="AF5" s="3">
        <v>93770.691999999995</v>
      </c>
      <c r="AG5" s="3">
        <v>36053.337</v>
      </c>
      <c r="AH5" s="3">
        <v>57717.354999999996</v>
      </c>
      <c r="AI5" s="3">
        <v>21.456265799256503</v>
      </c>
      <c r="AJ5" s="3">
        <v>5884.6423791821562</v>
      </c>
      <c r="AK5" s="3">
        <v>274.26218682404976</v>
      </c>
    </row>
    <row r="6" spans="1:37">
      <c r="A6" s="3" t="s">
        <v>1989</v>
      </c>
      <c r="B6" s="3" t="s">
        <v>1988</v>
      </c>
      <c r="C6" s="3" t="s">
        <v>170</v>
      </c>
      <c r="D6" s="3" t="s">
        <v>63</v>
      </c>
      <c r="E6" s="3" t="s">
        <v>59</v>
      </c>
      <c r="F6" s="3">
        <v>72</v>
      </c>
      <c r="G6" s="3">
        <v>2420</v>
      </c>
      <c r="H6" s="3">
        <v>369</v>
      </c>
      <c r="I6" s="3">
        <v>788</v>
      </c>
      <c r="J6" s="3">
        <v>419</v>
      </c>
      <c r="K6" s="3">
        <v>78</v>
      </c>
      <c r="L6" s="3">
        <v>221</v>
      </c>
      <c r="M6" s="3">
        <v>191</v>
      </c>
      <c r="N6" s="3">
        <v>251</v>
      </c>
      <c r="O6" s="3">
        <v>60</v>
      </c>
      <c r="P6" s="3">
        <v>102</v>
      </c>
      <c r="Q6" s="3">
        <v>375</v>
      </c>
      <c r="R6" s="3">
        <v>273</v>
      </c>
      <c r="S6" s="3">
        <v>139</v>
      </c>
      <c r="T6" s="3">
        <v>66</v>
      </c>
      <c r="U6" s="3">
        <v>108</v>
      </c>
      <c r="V6" s="3">
        <v>22</v>
      </c>
      <c r="W6" s="3">
        <v>109</v>
      </c>
      <c r="X6" s="3">
        <v>0</v>
      </c>
      <c r="Y6" s="3">
        <v>1007</v>
      </c>
      <c r="Z6" s="3">
        <v>2</v>
      </c>
      <c r="AA6" s="3">
        <v>0</v>
      </c>
      <c r="AB6" s="3">
        <v>0</v>
      </c>
      <c r="AC6" s="3">
        <v>72</v>
      </c>
      <c r="AD6" s="3">
        <v>-8</v>
      </c>
      <c r="AE6" s="3">
        <v>9714461</v>
      </c>
      <c r="AF6" s="3">
        <v>61937.107000000004</v>
      </c>
      <c r="AG6" s="3">
        <v>25318.912</v>
      </c>
      <c r="AH6" s="3">
        <v>36618.195000000007</v>
      </c>
      <c r="AI6" s="3">
        <v>15.131485537190086</v>
      </c>
      <c r="AJ6" s="3">
        <v>4014.2400826446283</v>
      </c>
      <c r="AK6" s="3">
        <v>265.29054749967872</v>
      </c>
    </row>
    <row r="7" spans="1:37">
      <c r="A7" s="3" t="s">
        <v>1671</v>
      </c>
      <c r="B7" s="3" t="s">
        <v>1485</v>
      </c>
      <c r="C7" s="3" t="s">
        <v>338</v>
      </c>
      <c r="D7" s="3" t="s">
        <v>113</v>
      </c>
      <c r="E7" s="3" t="s">
        <v>86</v>
      </c>
      <c r="F7" s="3">
        <v>82</v>
      </c>
      <c r="G7" s="3">
        <v>2860</v>
      </c>
      <c r="H7" s="3">
        <v>568</v>
      </c>
      <c r="I7" s="3">
        <v>1171</v>
      </c>
      <c r="J7" s="3">
        <v>603</v>
      </c>
      <c r="K7" s="3">
        <v>139</v>
      </c>
      <c r="L7" s="3">
        <v>350</v>
      </c>
      <c r="M7" s="3">
        <v>289</v>
      </c>
      <c r="N7" s="3">
        <v>321</v>
      </c>
      <c r="O7" s="3">
        <v>32</v>
      </c>
      <c r="P7" s="3">
        <v>52</v>
      </c>
      <c r="Q7" s="3">
        <v>376</v>
      </c>
      <c r="R7" s="3">
        <v>324</v>
      </c>
      <c r="S7" s="3">
        <v>838</v>
      </c>
      <c r="T7" s="3">
        <v>156</v>
      </c>
      <c r="U7" s="3">
        <v>190</v>
      </c>
      <c r="V7" s="3">
        <v>15</v>
      </c>
      <c r="W7" s="3">
        <v>203</v>
      </c>
      <c r="X7" s="3">
        <v>2</v>
      </c>
      <c r="Y7" s="3">
        <v>1564</v>
      </c>
      <c r="Z7" s="3">
        <v>6</v>
      </c>
      <c r="AA7" s="3">
        <v>0</v>
      </c>
      <c r="AB7" s="3">
        <v>0</v>
      </c>
      <c r="AC7" s="3">
        <v>82</v>
      </c>
      <c r="AD7" s="3">
        <v>733</v>
      </c>
      <c r="AE7" s="3">
        <v>20068563</v>
      </c>
      <c r="AF7" s="3">
        <v>114387.364</v>
      </c>
      <c r="AG7" s="3">
        <v>38001.233999999997</v>
      </c>
      <c r="AH7" s="3">
        <v>76386.13</v>
      </c>
      <c r="AI7" s="3">
        <v>26.708437062937065</v>
      </c>
      <c r="AJ7" s="3">
        <v>7016.9800699300695</v>
      </c>
      <c r="AK7" s="3">
        <v>262.72522249785396</v>
      </c>
    </row>
    <row r="8" spans="1:37">
      <c r="A8" s="3" t="s">
        <v>1527</v>
      </c>
      <c r="B8" s="3" t="s">
        <v>1526</v>
      </c>
      <c r="C8" s="3" t="s">
        <v>283</v>
      </c>
      <c r="D8" s="3" t="s">
        <v>84</v>
      </c>
      <c r="E8" s="3" t="s">
        <v>86</v>
      </c>
      <c r="F8" s="3">
        <v>70</v>
      </c>
      <c r="G8" s="3">
        <v>2422</v>
      </c>
      <c r="H8" s="3">
        <v>430</v>
      </c>
      <c r="I8" s="3">
        <v>1043</v>
      </c>
      <c r="J8" s="3">
        <v>613</v>
      </c>
      <c r="K8" s="3">
        <v>132</v>
      </c>
      <c r="L8" s="3">
        <v>391</v>
      </c>
      <c r="M8" s="3">
        <v>252</v>
      </c>
      <c r="N8" s="3">
        <v>312</v>
      </c>
      <c r="O8" s="3">
        <v>60</v>
      </c>
      <c r="P8" s="3">
        <v>54</v>
      </c>
      <c r="Q8" s="3">
        <v>328</v>
      </c>
      <c r="R8" s="3">
        <v>274</v>
      </c>
      <c r="S8" s="3">
        <v>473</v>
      </c>
      <c r="T8" s="3">
        <v>109</v>
      </c>
      <c r="U8" s="3">
        <v>173</v>
      </c>
      <c r="V8" s="3">
        <v>13</v>
      </c>
      <c r="W8" s="3">
        <v>212</v>
      </c>
      <c r="X8" s="3">
        <v>1</v>
      </c>
      <c r="Y8" s="3">
        <v>1244</v>
      </c>
      <c r="Z8" s="3">
        <v>8</v>
      </c>
      <c r="AA8" s="3">
        <v>0</v>
      </c>
      <c r="AB8" s="3">
        <v>0</v>
      </c>
      <c r="AC8" s="3">
        <v>70</v>
      </c>
      <c r="AD8" s="3">
        <v>201</v>
      </c>
      <c r="AE8" s="3">
        <v>12000000</v>
      </c>
      <c r="AF8" s="3">
        <v>84510.606</v>
      </c>
      <c r="AG8" s="3">
        <v>38193.998999999996</v>
      </c>
      <c r="AH8" s="3">
        <v>46316.607000000004</v>
      </c>
      <c r="AI8" s="3">
        <v>19.123289430222957</v>
      </c>
      <c r="AJ8" s="3">
        <v>4954.58298926507</v>
      </c>
      <c r="AK8" s="3">
        <v>259.08633592266375</v>
      </c>
    </row>
    <row r="9" spans="1:37">
      <c r="A9" s="3" t="s">
        <v>1649</v>
      </c>
      <c r="B9" s="3" t="s">
        <v>1779</v>
      </c>
      <c r="C9" s="3" t="s">
        <v>405</v>
      </c>
      <c r="D9" s="3" t="s">
        <v>105</v>
      </c>
      <c r="E9" s="3" t="s">
        <v>86</v>
      </c>
      <c r="F9" s="3">
        <v>79</v>
      </c>
      <c r="G9" s="3">
        <v>2841</v>
      </c>
      <c r="H9" s="3">
        <v>518</v>
      </c>
      <c r="I9" s="3">
        <v>1165</v>
      </c>
      <c r="J9" s="3">
        <v>647</v>
      </c>
      <c r="K9" s="3">
        <v>65</v>
      </c>
      <c r="L9" s="3">
        <v>217</v>
      </c>
      <c r="M9" s="3">
        <v>284</v>
      </c>
      <c r="N9" s="3">
        <v>362</v>
      </c>
      <c r="O9" s="3">
        <v>78</v>
      </c>
      <c r="P9" s="3">
        <v>36</v>
      </c>
      <c r="Q9" s="3">
        <v>364</v>
      </c>
      <c r="R9" s="3">
        <v>328</v>
      </c>
      <c r="S9" s="3">
        <v>791</v>
      </c>
      <c r="T9" s="3">
        <v>138</v>
      </c>
      <c r="U9" s="3">
        <v>303</v>
      </c>
      <c r="V9" s="3">
        <v>46</v>
      </c>
      <c r="W9" s="3">
        <v>179</v>
      </c>
      <c r="X9" s="3">
        <v>0</v>
      </c>
      <c r="Y9" s="3">
        <v>1385</v>
      </c>
      <c r="Z9" s="3">
        <v>6</v>
      </c>
      <c r="AA9" s="3">
        <v>0</v>
      </c>
      <c r="AB9" s="3">
        <v>0</v>
      </c>
      <c r="AC9" s="3">
        <v>79</v>
      </c>
      <c r="AD9" s="3">
        <v>280</v>
      </c>
      <c r="AE9" s="3">
        <v>14746000</v>
      </c>
      <c r="AF9" s="3">
        <v>104074.334</v>
      </c>
      <c r="AG9" s="3">
        <v>46327.964999999997</v>
      </c>
      <c r="AH9" s="3">
        <v>57746.369000000006</v>
      </c>
      <c r="AI9" s="3">
        <v>20.326071453713482</v>
      </c>
      <c r="AJ9" s="3">
        <v>5190.425906370996</v>
      </c>
      <c r="AK9" s="3">
        <v>255.35804684100569</v>
      </c>
    </row>
    <row r="10" spans="1:37">
      <c r="A10" s="3" t="s">
        <v>1557</v>
      </c>
      <c r="B10" s="3" t="s">
        <v>1563</v>
      </c>
      <c r="C10" s="3" t="s">
        <v>210</v>
      </c>
      <c r="D10" s="3" t="s">
        <v>130</v>
      </c>
      <c r="E10" s="3" t="s">
        <v>59</v>
      </c>
      <c r="F10" s="3">
        <v>78</v>
      </c>
      <c r="G10" s="3">
        <v>2459</v>
      </c>
      <c r="H10" s="3">
        <v>416</v>
      </c>
      <c r="I10" s="3">
        <v>967</v>
      </c>
      <c r="J10" s="3">
        <v>551</v>
      </c>
      <c r="K10" s="3">
        <v>97</v>
      </c>
      <c r="L10" s="3">
        <v>292</v>
      </c>
      <c r="M10" s="3">
        <v>239</v>
      </c>
      <c r="N10" s="3">
        <v>287</v>
      </c>
      <c r="O10" s="3">
        <v>48</v>
      </c>
      <c r="P10" s="3">
        <v>63</v>
      </c>
      <c r="Q10" s="3">
        <v>326</v>
      </c>
      <c r="R10" s="3">
        <v>263</v>
      </c>
      <c r="S10" s="3">
        <v>135</v>
      </c>
      <c r="T10" s="3">
        <v>53</v>
      </c>
      <c r="U10" s="3">
        <v>108</v>
      </c>
      <c r="V10" s="3">
        <v>34</v>
      </c>
      <c r="W10" s="3">
        <v>147</v>
      </c>
      <c r="X10" s="3">
        <v>1</v>
      </c>
      <c r="Y10" s="3">
        <v>1168</v>
      </c>
      <c r="Z10" s="3">
        <v>1</v>
      </c>
      <c r="AA10" s="3">
        <v>0</v>
      </c>
      <c r="AB10" s="3">
        <v>0</v>
      </c>
      <c r="AC10" s="3">
        <v>70</v>
      </c>
      <c r="AD10" s="3">
        <v>-135</v>
      </c>
      <c r="AE10" s="3">
        <v>9200000</v>
      </c>
      <c r="AF10" s="3">
        <v>67162.251000000004</v>
      </c>
      <c r="AG10" s="3">
        <v>30903.511999999999</v>
      </c>
      <c r="AH10" s="3">
        <v>36258.739000000001</v>
      </c>
      <c r="AI10" s="3">
        <v>14.745318828792191</v>
      </c>
      <c r="AJ10" s="3">
        <v>3741.3582757218383</v>
      </c>
      <c r="AK10" s="3">
        <v>253.73193480335874</v>
      </c>
    </row>
    <row r="11" spans="1:37">
      <c r="A11" s="3" t="s">
        <v>1555</v>
      </c>
      <c r="B11" s="3" t="s">
        <v>1554</v>
      </c>
      <c r="C11" s="3" t="s">
        <v>117</v>
      </c>
      <c r="D11" s="3" t="s">
        <v>110</v>
      </c>
      <c r="E11" s="3" t="s">
        <v>86</v>
      </c>
      <c r="F11" s="3">
        <v>81</v>
      </c>
      <c r="G11" s="3">
        <v>2799</v>
      </c>
      <c r="H11" s="3">
        <v>468</v>
      </c>
      <c r="I11" s="3">
        <v>1047</v>
      </c>
      <c r="J11" s="3">
        <v>579</v>
      </c>
      <c r="K11" s="3">
        <v>88</v>
      </c>
      <c r="L11" s="3">
        <v>272</v>
      </c>
      <c r="M11" s="3">
        <v>353</v>
      </c>
      <c r="N11" s="3">
        <v>441</v>
      </c>
      <c r="O11" s="3">
        <v>88</v>
      </c>
      <c r="P11" s="3">
        <v>73</v>
      </c>
      <c r="Q11" s="3">
        <v>424</v>
      </c>
      <c r="R11" s="3">
        <v>351</v>
      </c>
      <c r="S11" s="3">
        <v>494</v>
      </c>
      <c r="T11" s="3">
        <v>127</v>
      </c>
      <c r="U11" s="3">
        <v>274</v>
      </c>
      <c r="V11" s="3">
        <v>45</v>
      </c>
      <c r="W11" s="3">
        <v>189</v>
      </c>
      <c r="X11" s="3">
        <v>1</v>
      </c>
      <c r="Y11" s="3">
        <v>1377</v>
      </c>
      <c r="Z11" s="3">
        <v>10</v>
      </c>
      <c r="AA11" s="3">
        <v>0</v>
      </c>
      <c r="AB11" s="3">
        <v>0</v>
      </c>
      <c r="AC11" s="3">
        <v>81</v>
      </c>
      <c r="AD11" s="3">
        <v>35</v>
      </c>
      <c r="AE11" s="3">
        <v>13000000</v>
      </c>
      <c r="AF11" s="3">
        <v>95058.714999999997</v>
      </c>
      <c r="AG11" s="3">
        <v>42472.682000000001</v>
      </c>
      <c r="AH11" s="3">
        <v>52586.032999999996</v>
      </c>
      <c r="AI11" s="3">
        <v>18.787435869953551</v>
      </c>
      <c r="AJ11" s="3">
        <v>4644.5158985351909</v>
      </c>
      <c r="AK11" s="3">
        <v>247.21393226220357</v>
      </c>
    </row>
    <row r="12" spans="1:37">
      <c r="A12" s="3" t="s">
        <v>1513</v>
      </c>
      <c r="B12" s="3" t="s">
        <v>1512</v>
      </c>
      <c r="C12" s="3" t="s">
        <v>418</v>
      </c>
      <c r="D12" s="3" t="s">
        <v>58</v>
      </c>
      <c r="E12" s="3" t="s">
        <v>59</v>
      </c>
      <c r="F12" s="3">
        <v>76</v>
      </c>
      <c r="G12" s="3">
        <v>2434</v>
      </c>
      <c r="H12" s="3">
        <v>450</v>
      </c>
      <c r="I12" s="3">
        <v>966</v>
      </c>
      <c r="J12" s="3">
        <v>516</v>
      </c>
      <c r="K12" s="3">
        <v>38</v>
      </c>
      <c r="L12" s="3">
        <v>115</v>
      </c>
      <c r="M12" s="3">
        <v>131</v>
      </c>
      <c r="N12" s="3">
        <v>200</v>
      </c>
      <c r="O12" s="3">
        <v>69</v>
      </c>
      <c r="P12" s="3">
        <v>126</v>
      </c>
      <c r="Q12" s="3">
        <v>410</v>
      </c>
      <c r="R12" s="3">
        <v>284</v>
      </c>
      <c r="S12" s="3">
        <v>173</v>
      </c>
      <c r="T12" s="3">
        <v>123</v>
      </c>
      <c r="U12" s="3">
        <v>117</v>
      </c>
      <c r="V12" s="3">
        <v>25</v>
      </c>
      <c r="W12" s="3">
        <v>171</v>
      </c>
      <c r="X12" s="3">
        <v>1</v>
      </c>
      <c r="Y12" s="3">
        <v>1069</v>
      </c>
      <c r="Z12" s="3">
        <v>0</v>
      </c>
      <c r="AA12" s="3">
        <v>0</v>
      </c>
      <c r="AB12" s="3">
        <v>0</v>
      </c>
      <c r="AC12" s="3">
        <v>68</v>
      </c>
      <c r="AD12" s="3">
        <v>-209</v>
      </c>
      <c r="AE12" s="3">
        <v>9410869</v>
      </c>
      <c r="AF12" s="3">
        <v>69485.891000000003</v>
      </c>
      <c r="AG12" s="3">
        <v>30851.021999999997</v>
      </c>
      <c r="AH12" s="3">
        <v>38634.869000000006</v>
      </c>
      <c r="AI12" s="3">
        <v>15.872994658997536</v>
      </c>
      <c r="AJ12" s="3">
        <v>3866.4211175020541</v>
      </c>
      <c r="AK12" s="3">
        <v>243.58485594968627</v>
      </c>
    </row>
    <row r="13" spans="1:37">
      <c r="A13" s="3" t="s">
        <v>2121</v>
      </c>
      <c r="B13" s="3" t="s">
        <v>2120</v>
      </c>
      <c r="C13" s="3" t="s">
        <v>2086</v>
      </c>
      <c r="D13" s="3" t="s">
        <v>85</v>
      </c>
      <c r="E13" s="3" t="s">
        <v>56</v>
      </c>
      <c r="F13" s="3">
        <v>66</v>
      </c>
      <c r="G13" s="3">
        <v>1611</v>
      </c>
      <c r="H13" s="3">
        <v>142</v>
      </c>
      <c r="I13" s="3">
        <v>380</v>
      </c>
      <c r="J13" s="3">
        <v>238</v>
      </c>
      <c r="K13" s="3">
        <v>58</v>
      </c>
      <c r="L13" s="3">
        <v>168</v>
      </c>
      <c r="M13" s="3">
        <v>35</v>
      </c>
      <c r="N13" s="3">
        <v>50</v>
      </c>
      <c r="O13" s="3">
        <v>15</v>
      </c>
      <c r="P13" s="3">
        <v>20</v>
      </c>
      <c r="Q13" s="3">
        <v>121</v>
      </c>
      <c r="R13" s="3">
        <v>101</v>
      </c>
      <c r="S13" s="3">
        <v>148</v>
      </c>
      <c r="T13" s="3">
        <v>46</v>
      </c>
      <c r="U13" s="3">
        <v>73</v>
      </c>
      <c r="V13" s="3">
        <v>14</v>
      </c>
      <c r="W13" s="3">
        <v>144</v>
      </c>
      <c r="X13" s="3">
        <v>0</v>
      </c>
      <c r="Y13" s="3">
        <v>377</v>
      </c>
      <c r="Z13" s="3">
        <v>3</v>
      </c>
      <c r="AA13" s="3">
        <v>0</v>
      </c>
      <c r="AB13" s="3">
        <v>0</v>
      </c>
      <c r="AC13" s="3">
        <v>22</v>
      </c>
      <c r="AD13" s="3">
        <v>41</v>
      </c>
      <c r="AE13" s="3">
        <v>2732000</v>
      </c>
      <c r="AF13" s="3">
        <v>27270.025999999998</v>
      </c>
      <c r="AG13" s="3">
        <v>16036.121999999999</v>
      </c>
      <c r="AH13" s="3">
        <v>11233.903999999999</v>
      </c>
      <c r="AI13" s="3">
        <v>6.9732489137181863</v>
      </c>
      <c r="AJ13" s="3">
        <v>1695.8410924891373</v>
      </c>
      <c r="AK13" s="3">
        <v>243.19239331224483</v>
      </c>
    </row>
    <row r="14" spans="1:37">
      <c r="A14" s="3" t="s">
        <v>1777</v>
      </c>
      <c r="B14" s="3" t="s">
        <v>1475</v>
      </c>
      <c r="C14" s="3" t="s">
        <v>123</v>
      </c>
      <c r="D14" s="3" t="s">
        <v>69</v>
      </c>
      <c r="E14" s="3" t="s">
        <v>86</v>
      </c>
      <c r="F14" s="3">
        <v>77</v>
      </c>
      <c r="G14" s="3">
        <v>2427</v>
      </c>
      <c r="H14" s="3">
        <v>434</v>
      </c>
      <c r="I14" s="3">
        <v>1012</v>
      </c>
      <c r="J14" s="3">
        <v>578</v>
      </c>
      <c r="K14" s="3">
        <v>124</v>
      </c>
      <c r="L14" s="3">
        <v>352</v>
      </c>
      <c r="M14" s="3">
        <v>79</v>
      </c>
      <c r="N14" s="3">
        <v>100</v>
      </c>
      <c r="O14" s="3">
        <v>21</v>
      </c>
      <c r="P14" s="3">
        <v>46</v>
      </c>
      <c r="Q14" s="3">
        <v>241</v>
      </c>
      <c r="R14" s="3">
        <v>195</v>
      </c>
      <c r="S14" s="3">
        <v>135</v>
      </c>
      <c r="T14" s="3">
        <v>81</v>
      </c>
      <c r="U14" s="3">
        <v>109</v>
      </c>
      <c r="V14" s="3">
        <v>15</v>
      </c>
      <c r="W14" s="3">
        <v>177</v>
      </c>
      <c r="X14" s="3">
        <v>0</v>
      </c>
      <c r="Y14" s="3">
        <v>1071</v>
      </c>
      <c r="Z14" s="3">
        <v>0</v>
      </c>
      <c r="AA14" s="3">
        <v>0</v>
      </c>
      <c r="AB14" s="3">
        <v>0</v>
      </c>
      <c r="AC14" s="3">
        <v>77</v>
      </c>
      <c r="AD14" s="3">
        <v>-85</v>
      </c>
      <c r="AE14" s="3">
        <v>7191011</v>
      </c>
      <c r="AF14" s="3">
        <v>61709.069999999985</v>
      </c>
      <c r="AG14" s="3">
        <v>31988.302</v>
      </c>
      <c r="AH14" s="3">
        <v>29720.767999999985</v>
      </c>
      <c r="AI14" s="3">
        <v>12.245887103419854</v>
      </c>
      <c r="AJ14" s="3">
        <v>2962.9217140502678</v>
      </c>
      <c r="AK14" s="3">
        <v>241.95239503905159</v>
      </c>
    </row>
    <row r="15" spans="1:37">
      <c r="A15" s="3" t="s">
        <v>1743</v>
      </c>
      <c r="B15" s="3" t="s">
        <v>1742</v>
      </c>
      <c r="C15" s="3" t="s">
        <v>182</v>
      </c>
      <c r="D15" s="3" t="s">
        <v>71</v>
      </c>
      <c r="E15" s="3" t="s">
        <v>56</v>
      </c>
      <c r="F15" s="3">
        <v>79</v>
      </c>
      <c r="G15" s="3">
        <v>2695</v>
      </c>
      <c r="H15" s="3">
        <v>521</v>
      </c>
      <c r="I15" s="3">
        <v>1165</v>
      </c>
      <c r="J15" s="3">
        <v>644</v>
      </c>
      <c r="K15" s="3">
        <v>69</v>
      </c>
      <c r="L15" s="3">
        <v>227</v>
      </c>
      <c r="M15" s="3">
        <v>202</v>
      </c>
      <c r="N15" s="3">
        <v>291</v>
      </c>
      <c r="O15" s="3">
        <v>89</v>
      </c>
      <c r="P15" s="3">
        <v>82</v>
      </c>
      <c r="Q15" s="3">
        <v>418</v>
      </c>
      <c r="R15" s="3">
        <v>336</v>
      </c>
      <c r="S15" s="3">
        <v>520</v>
      </c>
      <c r="T15" s="3">
        <v>100</v>
      </c>
      <c r="U15" s="3">
        <v>246</v>
      </c>
      <c r="V15" s="3">
        <v>38</v>
      </c>
      <c r="W15" s="3">
        <v>198</v>
      </c>
      <c r="X15" s="3">
        <v>3</v>
      </c>
      <c r="Y15" s="3">
        <v>1313</v>
      </c>
      <c r="Z15" s="3">
        <v>3</v>
      </c>
      <c r="AA15" s="3">
        <v>0</v>
      </c>
      <c r="AB15" s="3">
        <v>0</v>
      </c>
      <c r="AC15" s="3">
        <v>76</v>
      </c>
      <c r="AD15" s="3">
        <v>163</v>
      </c>
      <c r="AE15" s="3">
        <v>11265416</v>
      </c>
      <c r="AF15" s="3">
        <v>90859.125</v>
      </c>
      <c r="AG15" s="3">
        <v>43685.572999999997</v>
      </c>
      <c r="AH15" s="3">
        <v>47173.552000000003</v>
      </c>
      <c r="AI15" s="3">
        <v>17.504100927643787</v>
      </c>
      <c r="AJ15" s="3">
        <v>4180.1172541743972</v>
      </c>
      <c r="AK15" s="3">
        <v>238.80788116188492</v>
      </c>
    </row>
    <row r="16" spans="1:37">
      <c r="A16" s="3" t="s">
        <v>1977</v>
      </c>
      <c r="B16" s="3" t="s">
        <v>1976</v>
      </c>
      <c r="C16" s="3" t="s">
        <v>1164</v>
      </c>
      <c r="D16" s="3" t="s">
        <v>88</v>
      </c>
      <c r="E16" s="3" t="s">
        <v>86</v>
      </c>
      <c r="F16" s="3">
        <v>75</v>
      </c>
      <c r="G16" s="3">
        <v>2668</v>
      </c>
      <c r="H16" s="3">
        <v>404</v>
      </c>
      <c r="I16" s="3">
        <v>926</v>
      </c>
      <c r="J16" s="3">
        <v>522</v>
      </c>
      <c r="K16" s="3">
        <v>70</v>
      </c>
      <c r="L16" s="3">
        <v>205</v>
      </c>
      <c r="M16" s="3">
        <v>265</v>
      </c>
      <c r="N16" s="3">
        <v>363</v>
      </c>
      <c r="O16" s="3">
        <v>98</v>
      </c>
      <c r="P16" s="3">
        <v>42</v>
      </c>
      <c r="Q16" s="3">
        <v>234</v>
      </c>
      <c r="R16" s="3">
        <v>192</v>
      </c>
      <c r="S16" s="3">
        <v>720</v>
      </c>
      <c r="T16" s="3">
        <v>92</v>
      </c>
      <c r="U16" s="3">
        <v>185</v>
      </c>
      <c r="V16" s="3">
        <v>9</v>
      </c>
      <c r="W16" s="3">
        <v>128</v>
      </c>
      <c r="X16" s="3">
        <v>0</v>
      </c>
      <c r="Y16" s="3">
        <v>1143</v>
      </c>
      <c r="Z16" s="3">
        <v>0</v>
      </c>
      <c r="AA16" s="3">
        <v>0</v>
      </c>
      <c r="AB16" s="3">
        <v>0</v>
      </c>
      <c r="AC16" s="3">
        <v>75</v>
      </c>
      <c r="AD16" s="3">
        <v>-33</v>
      </c>
      <c r="AE16" s="3">
        <v>11595506</v>
      </c>
      <c r="AF16" s="3">
        <v>85492.953000000009</v>
      </c>
      <c r="AG16" s="3">
        <v>34595.315000000002</v>
      </c>
      <c r="AH16" s="3">
        <v>50897.638000000006</v>
      </c>
      <c r="AI16" s="3">
        <v>19.07707571214393</v>
      </c>
      <c r="AJ16" s="3">
        <v>4346.1416791604197</v>
      </c>
      <c r="AK16" s="3">
        <v>227.82012006136705</v>
      </c>
    </row>
    <row r="17" spans="1:37">
      <c r="A17" s="3" t="s">
        <v>1609</v>
      </c>
      <c r="B17" s="3" t="s">
        <v>1608</v>
      </c>
      <c r="C17" s="3" t="s">
        <v>202</v>
      </c>
      <c r="D17" s="3" t="s">
        <v>105</v>
      </c>
      <c r="E17" s="3" t="s">
        <v>61</v>
      </c>
      <c r="F17" s="3">
        <v>82</v>
      </c>
      <c r="G17" s="3">
        <v>2455</v>
      </c>
      <c r="H17" s="3">
        <v>439</v>
      </c>
      <c r="I17" s="3">
        <v>773</v>
      </c>
      <c r="J17" s="3">
        <v>334</v>
      </c>
      <c r="K17" s="3">
        <v>0</v>
      </c>
      <c r="L17" s="3">
        <v>3</v>
      </c>
      <c r="M17" s="3">
        <v>123</v>
      </c>
      <c r="N17" s="3">
        <v>175</v>
      </c>
      <c r="O17" s="3">
        <v>52</v>
      </c>
      <c r="P17" s="3">
        <v>181</v>
      </c>
      <c r="Q17" s="3">
        <v>717</v>
      </c>
      <c r="R17" s="3">
        <v>536</v>
      </c>
      <c r="S17" s="3">
        <v>97</v>
      </c>
      <c r="T17" s="3">
        <v>50</v>
      </c>
      <c r="U17" s="3">
        <v>102</v>
      </c>
      <c r="V17" s="3">
        <v>110</v>
      </c>
      <c r="W17" s="3">
        <v>192</v>
      </c>
      <c r="X17" s="3">
        <v>1</v>
      </c>
      <c r="Y17" s="3">
        <v>1001</v>
      </c>
      <c r="Z17" s="3">
        <v>4</v>
      </c>
      <c r="AA17" s="3">
        <v>0</v>
      </c>
      <c r="AB17" s="3">
        <v>0</v>
      </c>
      <c r="AC17" s="3">
        <v>82</v>
      </c>
      <c r="AD17" s="3">
        <v>257</v>
      </c>
      <c r="AE17" s="3">
        <v>10434782</v>
      </c>
      <c r="AF17" s="3">
        <v>68822.186000000002</v>
      </c>
      <c r="AG17" s="3">
        <v>22929.093999999997</v>
      </c>
      <c r="AH17" s="3">
        <v>45893.092000000004</v>
      </c>
      <c r="AI17" s="3">
        <v>18.693723828920572</v>
      </c>
      <c r="AJ17" s="3">
        <v>4250.4203665987779</v>
      </c>
      <c r="AK17" s="3">
        <v>227.3715181361064</v>
      </c>
    </row>
    <row r="18" spans="1:37">
      <c r="A18" s="3" t="s">
        <v>1572</v>
      </c>
      <c r="B18" s="3" t="s">
        <v>1571</v>
      </c>
      <c r="C18" s="3" t="s">
        <v>87</v>
      </c>
      <c r="D18" s="3" t="s">
        <v>78</v>
      </c>
      <c r="E18" s="3" t="s">
        <v>56</v>
      </c>
      <c r="F18" s="3">
        <v>82</v>
      </c>
      <c r="G18" s="3">
        <v>2936</v>
      </c>
      <c r="H18" s="3">
        <v>366</v>
      </c>
      <c r="I18" s="3">
        <v>909</v>
      </c>
      <c r="J18" s="3">
        <v>543</v>
      </c>
      <c r="K18" s="3">
        <v>194</v>
      </c>
      <c r="L18" s="3">
        <v>555</v>
      </c>
      <c r="M18" s="3">
        <v>122</v>
      </c>
      <c r="N18" s="3">
        <v>143</v>
      </c>
      <c r="O18" s="3">
        <v>21</v>
      </c>
      <c r="P18" s="3">
        <v>77</v>
      </c>
      <c r="Q18" s="3">
        <v>459</v>
      </c>
      <c r="R18" s="3">
        <v>382</v>
      </c>
      <c r="S18" s="3">
        <v>209</v>
      </c>
      <c r="T18" s="3">
        <v>152</v>
      </c>
      <c r="U18" s="3">
        <v>141</v>
      </c>
      <c r="V18" s="3">
        <v>17</v>
      </c>
      <c r="W18" s="3">
        <v>186</v>
      </c>
      <c r="X18" s="3">
        <v>0</v>
      </c>
      <c r="Y18" s="3">
        <v>1048</v>
      </c>
      <c r="Z18" s="3">
        <v>4</v>
      </c>
      <c r="AA18" s="3">
        <v>0</v>
      </c>
      <c r="AB18" s="3">
        <v>0</v>
      </c>
      <c r="AC18" s="3">
        <v>82</v>
      </c>
      <c r="AD18" s="3">
        <v>240</v>
      </c>
      <c r="AE18" s="3">
        <v>8579089</v>
      </c>
      <c r="AF18" s="3">
        <v>71940.77900000001</v>
      </c>
      <c r="AG18" s="3">
        <v>32495.921999999999</v>
      </c>
      <c r="AH18" s="3">
        <v>39444.857000000011</v>
      </c>
      <c r="AI18" s="3">
        <v>13.434896798365125</v>
      </c>
      <c r="AJ18" s="3">
        <v>2922.033038147139</v>
      </c>
      <c r="AK18" s="3">
        <v>217.49575616410522</v>
      </c>
    </row>
    <row r="19" spans="1:37">
      <c r="A19" s="3" t="s">
        <v>1559</v>
      </c>
      <c r="B19" s="3" t="s">
        <v>1558</v>
      </c>
      <c r="C19" s="3" t="s">
        <v>272</v>
      </c>
      <c r="D19" s="3" t="s">
        <v>130</v>
      </c>
      <c r="E19" s="3" t="s">
        <v>56</v>
      </c>
      <c r="F19" s="3">
        <v>77</v>
      </c>
      <c r="G19" s="3">
        <v>2355</v>
      </c>
      <c r="H19" s="3">
        <v>288</v>
      </c>
      <c r="I19" s="3">
        <v>644</v>
      </c>
      <c r="J19" s="3">
        <v>356</v>
      </c>
      <c r="K19" s="3">
        <v>90</v>
      </c>
      <c r="L19" s="3">
        <v>225</v>
      </c>
      <c r="M19" s="3">
        <v>111</v>
      </c>
      <c r="N19" s="3">
        <v>129</v>
      </c>
      <c r="O19" s="3">
        <v>18</v>
      </c>
      <c r="P19" s="3">
        <v>21</v>
      </c>
      <c r="Q19" s="3">
        <v>178</v>
      </c>
      <c r="R19" s="3">
        <v>157</v>
      </c>
      <c r="S19" s="3">
        <v>151</v>
      </c>
      <c r="T19" s="3">
        <v>75</v>
      </c>
      <c r="U19" s="3">
        <v>78</v>
      </c>
      <c r="V19" s="3">
        <v>12</v>
      </c>
      <c r="W19" s="3">
        <v>129</v>
      </c>
      <c r="X19" s="3">
        <v>1</v>
      </c>
      <c r="Y19" s="3">
        <v>777</v>
      </c>
      <c r="Z19" s="3">
        <v>0</v>
      </c>
      <c r="AA19" s="3">
        <v>0</v>
      </c>
      <c r="AB19" s="3">
        <v>0</v>
      </c>
      <c r="AC19" s="3">
        <v>74</v>
      </c>
      <c r="AD19" s="3">
        <v>120</v>
      </c>
      <c r="AE19" s="3">
        <v>5450000</v>
      </c>
      <c r="AF19" s="3">
        <v>47480.775999999998</v>
      </c>
      <c r="AG19" s="3">
        <v>20732.689999999999</v>
      </c>
      <c r="AH19" s="3">
        <v>26748.085999999999</v>
      </c>
      <c r="AI19" s="3">
        <v>11.3579983014862</v>
      </c>
      <c r="AJ19" s="3">
        <v>2314.2250530785564</v>
      </c>
      <c r="AK19" s="3">
        <v>203.75289656239329</v>
      </c>
    </row>
    <row r="20" spans="1:37">
      <c r="A20" s="3" t="s">
        <v>1551</v>
      </c>
      <c r="B20" s="3" t="s">
        <v>1550</v>
      </c>
      <c r="C20" s="3" t="s">
        <v>147</v>
      </c>
      <c r="D20" s="3" t="s">
        <v>88</v>
      </c>
      <c r="E20" s="3" t="s">
        <v>59</v>
      </c>
      <c r="F20" s="3">
        <v>78</v>
      </c>
      <c r="G20" s="3">
        <v>2474</v>
      </c>
      <c r="H20" s="3">
        <v>418</v>
      </c>
      <c r="I20" s="3">
        <v>975</v>
      </c>
      <c r="J20" s="3">
        <v>557</v>
      </c>
      <c r="K20" s="3">
        <v>139</v>
      </c>
      <c r="L20" s="3">
        <v>406</v>
      </c>
      <c r="M20" s="3">
        <v>110</v>
      </c>
      <c r="N20" s="3">
        <v>142</v>
      </c>
      <c r="O20" s="3">
        <v>32</v>
      </c>
      <c r="P20" s="3">
        <v>96</v>
      </c>
      <c r="Q20" s="3">
        <v>475</v>
      </c>
      <c r="R20" s="3">
        <v>379</v>
      </c>
      <c r="S20" s="3">
        <v>134</v>
      </c>
      <c r="T20" s="3">
        <v>58</v>
      </c>
      <c r="U20" s="3">
        <v>110</v>
      </c>
      <c r="V20" s="3">
        <v>29</v>
      </c>
      <c r="W20" s="3">
        <v>231</v>
      </c>
      <c r="X20" s="3">
        <v>2</v>
      </c>
      <c r="Y20" s="3">
        <v>1085</v>
      </c>
      <c r="Z20" s="3">
        <v>0</v>
      </c>
      <c r="AA20" s="3">
        <v>0</v>
      </c>
      <c r="AB20" s="3">
        <v>0</v>
      </c>
      <c r="AC20" s="3">
        <v>75</v>
      </c>
      <c r="AD20" s="3">
        <v>-217</v>
      </c>
      <c r="AE20" s="3">
        <v>6757913</v>
      </c>
      <c r="AF20" s="3">
        <v>66502.999999999985</v>
      </c>
      <c r="AG20" s="3">
        <v>32367.606</v>
      </c>
      <c r="AH20" s="3">
        <v>34135.393999999986</v>
      </c>
      <c r="AI20" s="3">
        <v>13.797653193209371</v>
      </c>
      <c r="AJ20" s="3">
        <v>2731.5735650767988</v>
      </c>
      <c r="AK20" s="3">
        <v>197.9737805282108</v>
      </c>
    </row>
    <row r="21" spans="1:37">
      <c r="A21" s="3" t="s">
        <v>1998</v>
      </c>
      <c r="B21" s="3" t="s">
        <v>1997</v>
      </c>
      <c r="C21" s="3" t="s">
        <v>176</v>
      </c>
      <c r="D21" s="3" t="s">
        <v>81</v>
      </c>
      <c r="E21" s="3" t="s">
        <v>56</v>
      </c>
      <c r="F21" s="3">
        <v>72</v>
      </c>
      <c r="G21" s="3">
        <v>1716</v>
      </c>
      <c r="H21" s="3">
        <v>198</v>
      </c>
      <c r="I21" s="3">
        <v>423</v>
      </c>
      <c r="J21" s="3">
        <v>225</v>
      </c>
      <c r="K21" s="3">
        <v>74</v>
      </c>
      <c r="L21" s="3">
        <v>192</v>
      </c>
      <c r="M21" s="3">
        <v>48</v>
      </c>
      <c r="N21" s="3">
        <v>67</v>
      </c>
      <c r="O21" s="3">
        <v>19</v>
      </c>
      <c r="P21" s="3">
        <v>45</v>
      </c>
      <c r="Q21" s="3">
        <v>220</v>
      </c>
      <c r="R21" s="3">
        <v>175</v>
      </c>
      <c r="S21" s="3">
        <v>130</v>
      </c>
      <c r="T21" s="3">
        <v>72</v>
      </c>
      <c r="U21" s="3">
        <v>62</v>
      </c>
      <c r="V21" s="3">
        <v>11</v>
      </c>
      <c r="W21" s="3">
        <v>113</v>
      </c>
      <c r="X21" s="3">
        <v>0</v>
      </c>
      <c r="Y21" s="3">
        <v>518</v>
      </c>
      <c r="Z21" s="3">
        <v>2</v>
      </c>
      <c r="AA21" s="3">
        <v>0</v>
      </c>
      <c r="AB21" s="3">
        <v>0</v>
      </c>
      <c r="AC21" s="3">
        <v>22</v>
      </c>
      <c r="AD21" s="3">
        <v>108</v>
      </c>
      <c r="AE21" s="3">
        <v>4250000</v>
      </c>
      <c r="AF21" s="3">
        <v>36245.716999999997</v>
      </c>
      <c r="AG21" s="3">
        <v>14481.754999999999</v>
      </c>
      <c r="AH21" s="3">
        <v>21763.962</v>
      </c>
      <c r="AI21" s="3">
        <v>12.682961538461539</v>
      </c>
      <c r="AJ21" s="3">
        <v>2476.6899766899769</v>
      </c>
      <c r="AK21" s="3">
        <v>195.27694451956864</v>
      </c>
    </row>
    <row r="22" spans="1:37">
      <c r="A22" s="3" t="s">
        <v>1981</v>
      </c>
      <c r="B22" s="3" t="s">
        <v>1980</v>
      </c>
      <c r="C22" s="3" t="s">
        <v>1161</v>
      </c>
      <c r="D22" s="3" t="s">
        <v>91</v>
      </c>
      <c r="E22" s="3" t="s">
        <v>56</v>
      </c>
      <c r="F22" s="3">
        <v>80</v>
      </c>
      <c r="G22" s="3">
        <v>2323</v>
      </c>
      <c r="H22" s="3">
        <v>370</v>
      </c>
      <c r="I22" s="3">
        <v>847</v>
      </c>
      <c r="J22" s="3">
        <v>477</v>
      </c>
      <c r="K22" s="3">
        <v>45</v>
      </c>
      <c r="L22" s="3">
        <v>136</v>
      </c>
      <c r="M22" s="3">
        <v>184</v>
      </c>
      <c r="N22" s="3">
        <v>217</v>
      </c>
      <c r="O22" s="3">
        <v>33</v>
      </c>
      <c r="P22" s="3">
        <v>36</v>
      </c>
      <c r="Q22" s="3">
        <v>273</v>
      </c>
      <c r="R22" s="3">
        <v>237</v>
      </c>
      <c r="S22" s="3">
        <v>206</v>
      </c>
      <c r="T22" s="3">
        <v>51</v>
      </c>
      <c r="U22" s="3">
        <v>110</v>
      </c>
      <c r="V22" s="3">
        <v>22</v>
      </c>
      <c r="W22" s="3">
        <v>135</v>
      </c>
      <c r="X22" s="3">
        <v>2</v>
      </c>
      <c r="Y22" s="3">
        <v>969</v>
      </c>
      <c r="Z22" s="3">
        <v>10</v>
      </c>
      <c r="AA22" s="3">
        <v>0</v>
      </c>
      <c r="AB22" s="3">
        <v>0</v>
      </c>
      <c r="AC22" s="3">
        <v>72</v>
      </c>
      <c r="AD22" s="3">
        <v>-32</v>
      </c>
      <c r="AE22" s="3">
        <v>6000000</v>
      </c>
      <c r="AF22" s="3">
        <v>58386.032999999996</v>
      </c>
      <c r="AG22" s="3">
        <v>27603.792999999998</v>
      </c>
      <c r="AH22" s="3">
        <v>30782.239999999998</v>
      </c>
      <c r="AI22" s="3">
        <v>13.251071889797675</v>
      </c>
      <c r="AJ22" s="3">
        <v>2582.8669823504088</v>
      </c>
      <c r="AK22" s="3">
        <v>194.91758884343699</v>
      </c>
    </row>
    <row r="23" spans="1:37">
      <c r="A23" s="3" t="s">
        <v>1750</v>
      </c>
      <c r="B23" s="3" t="s">
        <v>1749</v>
      </c>
      <c r="C23" s="3" t="s">
        <v>242</v>
      </c>
      <c r="D23" s="3" t="s">
        <v>58</v>
      </c>
      <c r="E23" s="3" t="s">
        <v>86</v>
      </c>
      <c r="F23" s="3">
        <v>80</v>
      </c>
      <c r="G23" s="3">
        <v>2243</v>
      </c>
      <c r="H23" s="3">
        <v>359</v>
      </c>
      <c r="I23" s="3">
        <v>817</v>
      </c>
      <c r="J23" s="3">
        <v>458</v>
      </c>
      <c r="K23" s="3">
        <v>39</v>
      </c>
      <c r="L23" s="3">
        <v>146</v>
      </c>
      <c r="M23" s="3">
        <v>200</v>
      </c>
      <c r="N23" s="3">
        <v>227</v>
      </c>
      <c r="O23" s="3">
        <v>27</v>
      </c>
      <c r="P23" s="3">
        <v>19</v>
      </c>
      <c r="Q23" s="3">
        <v>246</v>
      </c>
      <c r="R23" s="3">
        <v>227</v>
      </c>
      <c r="S23" s="3">
        <v>373</v>
      </c>
      <c r="T23" s="3">
        <v>75</v>
      </c>
      <c r="U23" s="3">
        <v>191</v>
      </c>
      <c r="V23" s="3">
        <v>13</v>
      </c>
      <c r="W23" s="3">
        <v>143</v>
      </c>
      <c r="X23" s="3">
        <v>1</v>
      </c>
      <c r="Y23" s="3">
        <v>957</v>
      </c>
      <c r="Z23" s="3">
        <v>1</v>
      </c>
      <c r="AA23" s="3">
        <v>0</v>
      </c>
      <c r="AB23" s="3">
        <v>0</v>
      </c>
      <c r="AC23" s="3">
        <v>27</v>
      </c>
      <c r="AD23" s="3">
        <v>-314</v>
      </c>
      <c r="AE23" s="3">
        <v>6300000</v>
      </c>
      <c r="AF23" s="3">
        <v>63798.578000000001</v>
      </c>
      <c r="AG23" s="3">
        <v>31241.686000000002</v>
      </c>
      <c r="AH23" s="3">
        <v>32556.892</v>
      </c>
      <c r="AI23" s="3">
        <v>14.514887204636647</v>
      </c>
      <c r="AJ23" s="3">
        <v>2808.7382969237628</v>
      </c>
      <c r="AK23" s="3">
        <v>193.50741465125111</v>
      </c>
    </row>
    <row r="24" spans="1:37">
      <c r="A24" s="3" t="s">
        <v>1485</v>
      </c>
      <c r="B24" s="3" t="s">
        <v>1823</v>
      </c>
      <c r="C24" s="3" t="s">
        <v>302</v>
      </c>
      <c r="D24" s="3" t="s">
        <v>103</v>
      </c>
      <c r="E24" s="3" t="s">
        <v>47</v>
      </c>
      <c r="F24" s="3">
        <v>73</v>
      </c>
      <c r="G24" s="3">
        <v>2390</v>
      </c>
      <c r="H24" s="3">
        <v>443</v>
      </c>
      <c r="I24" s="3">
        <v>930</v>
      </c>
      <c r="J24" s="3">
        <v>487</v>
      </c>
      <c r="K24" s="3">
        <v>77</v>
      </c>
      <c r="L24" s="3">
        <v>216</v>
      </c>
      <c r="M24" s="3">
        <v>255</v>
      </c>
      <c r="N24" s="3">
        <v>337</v>
      </c>
      <c r="O24" s="3">
        <v>82</v>
      </c>
      <c r="P24" s="3">
        <v>140</v>
      </c>
      <c r="Q24" s="3">
        <v>570</v>
      </c>
      <c r="R24" s="3">
        <v>430</v>
      </c>
      <c r="S24" s="3">
        <v>223</v>
      </c>
      <c r="T24" s="3">
        <v>128</v>
      </c>
      <c r="U24" s="3">
        <v>167</v>
      </c>
      <c r="V24" s="3">
        <v>69</v>
      </c>
      <c r="W24" s="3">
        <v>199</v>
      </c>
      <c r="X24" s="3">
        <v>0</v>
      </c>
      <c r="Y24" s="3">
        <v>1218</v>
      </c>
      <c r="Z24" s="3">
        <v>3</v>
      </c>
      <c r="AA24" s="3">
        <v>0</v>
      </c>
      <c r="AB24" s="3">
        <v>0</v>
      </c>
      <c r="AC24" s="3">
        <v>73</v>
      </c>
      <c r="AD24" s="3">
        <v>408</v>
      </c>
      <c r="AE24" s="3">
        <v>9500000</v>
      </c>
      <c r="AF24" s="3">
        <v>83135.400999999998</v>
      </c>
      <c r="AG24" s="3">
        <v>33151.417000000001</v>
      </c>
      <c r="AH24" s="3">
        <v>49983.983999999997</v>
      </c>
      <c r="AI24" s="3">
        <v>20.91380083682008</v>
      </c>
      <c r="AJ24" s="3">
        <v>3974.8953974895398</v>
      </c>
      <c r="AK24" s="3">
        <v>190.06088030117812</v>
      </c>
    </row>
    <row r="25" spans="1:37">
      <c r="A25" s="3" t="s">
        <v>1542</v>
      </c>
      <c r="B25" s="3" t="s">
        <v>1541</v>
      </c>
      <c r="C25" s="3" t="s">
        <v>257</v>
      </c>
      <c r="D25" s="3" t="s">
        <v>113</v>
      </c>
      <c r="E25" s="3" t="s">
        <v>61</v>
      </c>
      <c r="F25" s="3">
        <v>82</v>
      </c>
      <c r="G25" s="3">
        <v>2819</v>
      </c>
      <c r="H25" s="3">
        <v>379</v>
      </c>
      <c r="I25" s="3">
        <v>534</v>
      </c>
      <c r="J25" s="3">
        <v>155</v>
      </c>
      <c r="K25" s="3">
        <v>1</v>
      </c>
      <c r="L25" s="3">
        <v>4</v>
      </c>
      <c r="M25" s="3">
        <v>187</v>
      </c>
      <c r="N25" s="3">
        <v>471</v>
      </c>
      <c r="O25" s="3">
        <v>284</v>
      </c>
      <c r="P25" s="3">
        <v>397</v>
      </c>
      <c r="Q25" s="3">
        <v>1226</v>
      </c>
      <c r="R25" s="3">
        <v>829</v>
      </c>
      <c r="S25" s="3">
        <v>61</v>
      </c>
      <c r="T25" s="3">
        <v>82</v>
      </c>
      <c r="U25" s="3">
        <v>109</v>
      </c>
      <c r="V25" s="3">
        <v>182</v>
      </c>
      <c r="W25" s="3">
        <v>245</v>
      </c>
      <c r="X25" s="3">
        <v>1</v>
      </c>
      <c r="Y25" s="3">
        <v>946</v>
      </c>
      <c r="Z25" s="3">
        <v>9</v>
      </c>
      <c r="AA25" s="3">
        <v>0</v>
      </c>
      <c r="AB25" s="3">
        <v>0</v>
      </c>
      <c r="AC25" s="3">
        <v>82</v>
      </c>
      <c r="AD25" s="3">
        <v>624</v>
      </c>
      <c r="AE25" s="3">
        <v>11440123</v>
      </c>
      <c r="AF25" s="3">
        <v>82789.626000000004</v>
      </c>
      <c r="AG25" s="3">
        <v>21862.697</v>
      </c>
      <c r="AH25" s="3">
        <v>60926.929000000004</v>
      </c>
      <c r="AI25" s="3">
        <v>21.612958141184816</v>
      </c>
      <c r="AJ25" s="3">
        <v>4058.2202908832919</v>
      </c>
      <c r="AK25" s="3">
        <v>187.76792442632387</v>
      </c>
    </row>
    <row r="26" spans="1:37">
      <c r="A26" s="3" t="s">
        <v>1489</v>
      </c>
      <c r="B26" s="3" t="s">
        <v>1699</v>
      </c>
      <c r="C26" s="3" t="s">
        <v>391</v>
      </c>
      <c r="D26" s="3" t="s">
        <v>133</v>
      </c>
      <c r="E26" s="3" t="s">
        <v>47</v>
      </c>
      <c r="F26" s="3">
        <v>76</v>
      </c>
      <c r="G26" s="3">
        <v>1434</v>
      </c>
      <c r="H26" s="3">
        <v>161</v>
      </c>
      <c r="I26" s="3">
        <v>393</v>
      </c>
      <c r="J26" s="3">
        <v>232</v>
      </c>
      <c r="K26" s="3">
        <v>106</v>
      </c>
      <c r="L26" s="3">
        <v>290</v>
      </c>
      <c r="M26" s="3">
        <v>54</v>
      </c>
      <c r="N26" s="3">
        <v>69</v>
      </c>
      <c r="O26" s="3">
        <v>15</v>
      </c>
      <c r="P26" s="3">
        <v>51</v>
      </c>
      <c r="Q26" s="3">
        <v>236</v>
      </c>
      <c r="R26" s="3">
        <v>185</v>
      </c>
      <c r="S26" s="3">
        <v>59</v>
      </c>
      <c r="T26" s="3">
        <v>24</v>
      </c>
      <c r="U26" s="3">
        <v>51</v>
      </c>
      <c r="V26" s="3">
        <v>16</v>
      </c>
      <c r="W26" s="3">
        <v>137</v>
      </c>
      <c r="X26" s="3">
        <v>2</v>
      </c>
      <c r="Y26" s="3">
        <v>482</v>
      </c>
      <c r="Z26" s="3">
        <v>0</v>
      </c>
      <c r="AA26" s="3">
        <v>0</v>
      </c>
      <c r="AB26" s="3">
        <v>0</v>
      </c>
      <c r="AC26" s="3">
        <v>11</v>
      </c>
      <c r="AD26" s="3">
        <v>105</v>
      </c>
      <c r="AE26" s="3">
        <v>3000000</v>
      </c>
      <c r="AF26" s="3">
        <v>30533.377999999997</v>
      </c>
      <c r="AG26" s="3">
        <v>14495.029999999999</v>
      </c>
      <c r="AH26" s="3">
        <v>16038.347999999998</v>
      </c>
      <c r="AI26" s="3">
        <v>11.184343096234308</v>
      </c>
      <c r="AJ26" s="3">
        <v>2092.050209205021</v>
      </c>
      <c r="AK26" s="3">
        <v>187.05168387666865</v>
      </c>
    </row>
    <row r="27" spans="1:37">
      <c r="A27" s="3" t="s">
        <v>1964</v>
      </c>
      <c r="B27" s="3" t="s">
        <v>1963</v>
      </c>
      <c r="C27" s="3" t="s">
        <v>1156</v>
      </c>
      <c r="D27" s="3" t="s">
        <v>96</v>
      </c>
      <c r="E27" s="3" t="s">
        <v>56</v>
      </c>
      <c r="F27" s="3">
        <v>80</v>
      </c>
      <c r="G27" s="3">
        <v>2698</v>
      </c>
      <c r="H27" s="3">
        <v>602</v>
      </c>
      <c r="I27" s="3">
        <v>1354</v>
      </c>
      <c r="J27" s="3">
        <v>752</v>
      </c>
      <c r="K27" s="3">
        <v>81</v>
      </c>
      <c r="L27" s="3">
        <v>284</v>
      </c>
      <c r="M27" s="3">
        <v>228</v>
      </c>
      <c r="N27" s="3">
        <v>303</v>
      </c>
      <c r="O27" s="3">
        <v>75</v>
      </c>
      <c r="P27" s="3">
        <v>34</v>
      </c>
      <c r="Q27" s="3">
        <v>190</v>
      </c>
      <c r="R27" s="3">
        <v>156</v>
      </c>
      <c r="S27" s="3">
        <v>329</v>
      </c>
      <c r="T27" s="3">
        <v>147</v>
      </c>
      <c r="U27" s="3">
        <v>198</v>
      </c>
      <c r="V27" s="3">
        <v>25</v>
      </c>
      <c r="W27" s="3">
        <v>197</v>
      </c>
      <c r="X27" s="3">
        <v>0</v>
      </c>
      <c r="Y27" s="3">
        <v>1513</v>
      </c>
      <c r="Z27" s="3">
        <v>3</v>
      </c>
      <c r="AA27" s="3">
        <v>0</v>
      </c>
      <c r="AB27" s="3">
        <v>0</v>
      </c>
      <c r="AC27" s="3">
        <v>80</v>
      </c>
      <c r="AD27" s="3">
        <v>213</v>
      </c>
      <c r="AE27" s="3">
        <v>8360000</v>
      </c>
      <c r="AF27" s="3">
        <v>90528.891000000018</v>
      </c>
      <c r="AG27" s="3">
        <v>45032.589</v>
      </c>
      <c r="AH27" s="3">
        <v>45496.302000000018</v>
      </c>
      <c r="AI27" s="3">
        <v>16.862973313565611</v>
      </c>
      <c r="AJ27" s="3">
        <v>3098.5915492957747</v>
      </c>
      <c r="AK27" s="3">
        <v>183.75119806440526</v>
      </c>
    </row>
    <row r="28" spans="1:37">
      <c r="A28" s="3" t="s">
        <v>1797</v>
      </c>
      <c r="B28" s="3" t="s">
        <v>2114</v>
      </c>
      <c r="C28" s="3" t="s">
        <v>2095</v>
      </c>
      <c r="D28" s="3" t="s">
        <v>71</v>
      </c>
      <c r="E28" s="3" t="s">
        <v>59</v>
      </c>
      <c r="F28" s="3">
        <v>75</v>
      </c>
      <c r="G28" s="3">
        <v>1792</v>
      </c>
      <c r="H28" s="3">
        <v>188</v>
      </c>
      <c r="I28" s="3">
        <v>447</v>
      </c>
      <c r="J28" s="3">
        <v>259</v>
      </c>
      <c r="K28" s="3">
        <v>91</v>
      </c>
      <c r="L28" s="3">
        <v>244</v>
      </c>
      <c r="M28" s="3">
        <v>71</v>
      </c>
      <c r="N28" s="3">
        <v>96</v>
      </c>
      <c r="O28" s="3">
        <v>25</v>
      </c>
      <c r="P28" s="3">
        <v>54</v>
      </c>
      <c r="Q28" s="3">
        <v>196</v>
      </c>
      <c r="R28" s="3">
        <v>142</v>
      </c>
      <c r="S28" s="3">
        <v>93</v>
      </c>
      <c r="T28" s="3">
        <v>19</v>
      </c>
      <c r="U28" s="3">
        <v>51</v>
      </c>
      <c r="V28" s="3">
        <v>24</v>
      </c>
      <c r="W28" s="3">
        <v>150</v>
      </c>
      <c r="X28" s="3">
        <v>0</v>
      </c>
      <c r="Y28" s="3">
        <v>538</v>
      </c>
      <c r="Z28" s="3">
        <v>3</v>
      </c>
      <c r="AA28" s="3">
        <v>0</v>
      </c>
      <c r="AB28" s="3">
        <v>0</v>
      </c>
      <c r="AC28" s="3">
        <v>30</v>
      </c>
      <c r="AD28" s="3">
        <v>8</v>
      </c>
      <c r="AE28" s="3">
        <v>3146068</v>
      </c>
      <c r="AF28" s="3">
        <v>33581.179999999993</v>
      </c>
      <c r="AG28" s="3">
        <v>15977.331999999999</v>
      </c>
      <c r="AH28" s="3">
        <v>17603.847999999994</v>
      </c>
      <c r="AI28" s="3">
        <v>9.8235758928571393</v>
      </c>
      <c r="AJ28" s="3">
        <v>1755.6183035714287</v>
      </c>
      <c r="AK28" s="3">
        <v>178.71479008453159</v>
      </c>
    </row>
    <row r="29" spans="1:37">
      <c r="A29" s="3" t="s">
        <v>1663</v>
      </c>
      <c r="B29" s="3" t="s">
        <v>1662</v>
      </c>
      <c r="C29" s="3" t="s">
        <v>322</v>
      </c>
      <c r="D29" s="3" t="s">
        <v>96</v>
      </c>
      <c r="E29" s="3" t="s">
        <v>47</v>
      </c>
      <c r="F29" s="3">
        <v>77</v>
      </c>
      <c r="G29" s="3">
        <v>2285</v>
      </c>
      <c r="H29" s="3">
        <v>487</v>
      </c>
      <c r="I29" s="3">
        <v>1062</v>
      </c>
      <c r="J29" s="3">
        <v>575</v>
      </c>
      <c r="K29" s="3">
        <v>104</v>
      </c>
      <c r="L29" s="3">
        <v>274</v>
      </c>
      <c r="M29" s="3">
        <v>255</v>
      </c>
      <c r="N29" s="3">
        <v>289</v>
      </c>
      <c r="O29" s="3">
        <v>34</v>
      </c>
      <c r="P29" s="3">
        <v>44</v>
      </c>
      <c r="Q29" s="3">
        <v>457</v>
      </c>
      <c r="R29" s="3">
        <v>413</v>
      </c>
      <c r="S29" s="3">
        <v>143</v>
      </c>
      <c r="T29" s="3">
        <v>39</v>
      </c>
      <c r="U29" s="3">
        <v>82</v>
      </c>
      <c r="V29" s="3">
        <v>33</v>
      </c>
      <c r="W29" s="3">
        <v>160</v>
      </c>
      <c r="X29" s="3">
        <v>1</v>
      </c>
      <c r="Y29" s="3">
        <v>1333</v>
      </c>
      <c r="Z29" s="3">
        <v>5</v>
      </c>
      <c r="AA29" s="3">
        <v>0</v>
      </c>
      <c r="AB29" s="3">
        <v>0</v>
      </c>
      <c r="AC29" s="3">
        <v>77</v>
      </c>
      <c r="AD29" s="3">
        <v>235</v>
      </c>
      <c r="AE29" s="3">
        <v>7974482</v>
      </c>
      <c r="AF29" s="3">
        <v>75318.787999999986</v>
      </c>
      <c r="AG29" s="3">
        <v>30384.738000000001</v>
      </c>
      <c r="AH29" s="3">
        <v>44934.049999999988</v>
      </c>
      <c r="AI29" s="3">
        <v>19.664792122538287</v>
      </c>
      <c r="AJ29" s="3">
        <v>3489.9264770240702</v>
      </c>
      <c r="AK29" s="3">
        <v>177.47080443449906</v>
      </c>
    </row>
    <row r="30" spans="1:37">
      <c r="A30" s="3" t="s">
        <v>1485</v>
      </c>
      <c r="B30" s="3" t="s">
        <v>2060</v>
      </c>
      <c r="C30" s="3" t="s">
        <v>1167</v>
      </c>
      <c r="D30" s="3" t="s">
        <v>105</v>
      </c>
      <c r="E30" s="3" t="s">
        <v>59</v>
      </c>
      <c r="F30" s="3">
        <v>73</v>
      </c>
      <c r="G30" s="3">
        <v>1913</v>
      </c>
      <c r="H30" s="3">
        <v>293</v>
      </c>
      <c r="I30" s="3">
        <v>658</v>
      </c>
      <c r="J30" s="3">
        <v>365</v>
      </c>
      <c r="K30" s="3">
        <v>118</v>
      </c>
      <c r="L30" s="3">
        <v>303</v>
      </c>
      <c r="M30" s="3">
        <v>164</v>
      </c>
      <c r="N30" s="3">
        <v>210</v>
      </c>
      <c r="O30" s="3">
        <v>46</v>
      </c>
      <c r="P30" s="3">
        <v>45</v>
      </c>
      <c r="Q30" s="3">
        <v>294</v>
      </c>
      <c r="R30" s="3">
        <v>249</v>
      </c>
      <c r="S30" s="3">
        <v>144</v>
      </c>
      <c r="T30" s="3">
        <v>46</v>
      </c>
      <c r="U30" s="3">
        <v>91</v>
      </c>
      <c r="V30" s="3">
        <v>24</v>
      </c>
      <c r="W30" s="3">
        <v>159</v>
      </c>
      <c r="X30" s="3">
        <v>1</v>
      </c>
      <c r="Y30" s="3">
        <v>868</v>
      </c>
      <c r="Z30" s="3">
        <v>3</v>
      </c>
      <c r="AA30" s="3">
        <v>0</v>
      </c>
      <c r="AB30" s="3">
        <v>0</v>
      </c>
      <c r="AC30" s="3">
        <v>73</v>
      </c>
      <c r="AD30" s="3">
        <v>166</v>
      </c>
      <c r="AE30" s="3">
        <v>5305000</v>
      </c>
      <c r="AF30" s="3">
        <v>52800.438999999991</v>
      </c>
      <c r="AG30" s="3">
        <v>22863.828999999998</v>
      </c>
      <c r="AH30" s="3">
        <v>29936.609999999993</v>
      </c>
      <c r="AI30" s="3">
        <v>15.649038159958177</v>
      </c>
      <c r="AJ30" s="3">
        <v>2773.1312075274436</v>
      </c>
      <c r="AK30" s="3">
        <v>177.20777335843974</v>
      </c>
    </row>
    <row r="31" spans="1:37">
      <c r="A31" s="3" t="s">
        <v>1468</v>
      </c>
      <c r="B31" s="3" t="s">
        <v>1523</v>
      </c>
      <c r="C31" s="3" t="s">
        <v>213</v>
      </c>
      <c r="D31" s="3" t="s">
        <v>78</v>
      </c>
      <c r="E31" s="3" t="s">
        <v>56</v>
      </c>
      <c r="F31" s="3">
        <v>81</v>
      </c>
      <c r="G31" s="3">
        <v>2979</v>
      </c>
      <c r="H31" s="3">
        <v>647</v>
      </c>
      <c r="I31" s="3">
        <v>1470</v>
      </c>
      <c r="J31" s="3">
        <v>823</v>
      </c>
      <c r="K31" s="3">
        <v>208</v>
      </c>
      <c r="L31" s="3">
        <v>555</v>
      </c>
      <c r="M31" s="3">
        <v>715</v>
      </c>
      <c r="N31" s="3">
        <v>824</v>
      </c>
      <c r="O31" s="3">
        <v>109</v>
      </c>
      <c r="P31" s="3">
        <v>75</v>
      </c>
      <c r="Q31" s="3">
        <v>460</v>
      </c>
      <c r="R31" s="3">
        <v>385</v>
      </c>
      <c r="S31" s="3">
        <v>565</v>
      </c>
      <c r="T31" s="3">
        <v>154</v>
      </c>
      <c r="U31" s="3">
        <v>321</v>
      </c>
      <c r="V31" s="3">
        <v>60</v>
      </c>
      <c r="W31" s="3">
        <v>208</v>
      </c>
      <c r="X31" s="3">
        <v>2</v>
      </c>
      <c r="Y31" s="3">
        <v>2217</v>
      </c>
      <c r="Z31" s="3">
        <v>6</v>
      </c>
      <c r="AA31" s="3">
        <v>0</v>
      </c>
      <c r="AB31" s="3">
        <v>0</v>
      </c>
      <c r="AC31" s="3">
        <v>81</v>
      </c>
      <c r="AD31" s="3">
        <v>346</v>
      </c>
      <c r="AE31" s="3">
        <v>14728844</v>
      </c>
      <c r="AF31" s="3">
        <v>138688.889</v>
      </c>
      <c r="AG31" s="3">
        <v>55316.417999999998</v>
      </c>
      <c r="AH31" s="3">
        <v>83372.47099999999</v>
      </c>
      <c r="AI31" s="3">
        <v>27.986730782141656</v>
      </c>
      <c r="AJ31" s="3">
        <v>4944.2242363209134</v>
      </c>
      <c r="AK31" s="3">
        <v>176.66315779461547</v>
      </c>
    </row>
    <row r="32" spans="1:37">
      <c r="A32" s="3" t="s">
        <v>1527</v>
      </c>
      <c r="B32" s="3" t="s">
        <v>1746</v>
      </c>
      <c r="C32" s="3" t="s">
        <v>265</v>
      </c>
      <c r="D32" s="3" t="s">
        <v>103</v>
      </c>
      <c r="E32" s="3" t="s">
        <v>56</v>
      </c>
      <c r="F32" s="3">
        <v>75</v>
      </c>
      <c r="G32" s="3">
        <v>2418</v>
      </c>
      <c r="H32" s="3">
        <v>292</v>
      </c>
      <c r="I32" s="3">
        <v>599</v>
      </c>
      <c r="J32" s="3">
        <v>307</v>
      </c>
      <c r="K32" s="3">
        <v>221</v>
      </c>
      <c r="L32" s="3">
        <v>448</v>
      </c>
      <c r="M32" s="3">
        <v>106</v>
      </c>
      <c r="N32" s="3">
        <v>118</v>
      </c>
      <c r="O32" s="3">
        <v>12</v>
      </c>
      <c r="P32" s="3">
        <v>15</v>
      </c>
      <c r="Q32" s="3">
        <v>303</v>
      </c>
      <c r="R32" s="3">
        <v>288</v>
      </c>
      <c r="S32" s="3">
        <v>196</v>
      </c>
      <c r="T32" s="3">
        <v>54</v>
      </c>
      <c r="U32" s="3">
        <v>109</v>
      </c>
      <c r="V32" s="3">
        <v>42</v>
      </c>
      <c r="W32" s="3">
        <v>140</v>
      </c>
      <c r="X32" s="3">
        <v>1</v>
      </c>
      <c r="Y32" s="3">
        <v>911</v>
      </c>
      <c r="Z32" s="3">
        <v>0</v>
      </c>
      <c r="AA32" s="3">
        <v>0</v>
      </c>
      <c r="AB32" s="3">
        <v>0</v>
      </c>
      <c r="AC32" s="3">
        <v>75</v>
      </c>
      <c r="AD32" s="3">
        <v>629</v>
      </c>
      <c r="AE32" s="3">
        <v>6253521</v>
      </c>
      <c r="AF32" s="3">
        <v>57666.163</v>
      </c>
      <c r="AG32" s="3">
        <v>20551.555</v>
      </c>
      <c r="AH32" s="3">
        <v>37114.608</v>
      </c>
      <c r="AI32" s="3">
        <v>15.349300248138958</v>
      </c>
      <c r="AJ32" s="3">
        <v>2586.2369727047148</v>
      </c>
      <c r="AK32" s="3">
        <v>168.49217429428327</v>
      </c>
    </row>
    <row r="33" spans="1:37">
      <c r="A33" s="3" t="s">
        <v>1557</v>
      </c>
      <c r="B33" s="3" t="s">
        <v>1556</v>
      </c>
      <c r="C33" s="3" t="s">
        <v>382</v>
      </c>
      <c r="D33" s="3" t="s">
        <v>103</v>
      </c>
      <c r="E33" s="3" t="s">
        <v>86</v>
      </c>
      <c r="F33" s="3">
        <v>73</v>
      </c>
      <c r="G33" s="3">
        <v>2231</v>
      </c>
      <c r="H33" s="3">
        <v>408</v>
      </c>
      <c r="I33" s="3">
        <v>886</v>
      </c>
      <c r="J33" s="3">
        <v>478</v>
      </c>
      <c r="K33" s="3">
        <v>71</v>
      </c>
      <c r="L33" s="3">
        <v>207</v>
      </c>
      <c r="M33" s="3">
        <v>275</v>
      </c>
      <c r="N33" s="3">
        <v>319</v>
      </c>
      <c r="O33" s="3">
        <v>44</v>
      </c>
      <c r="P33" s="3">
        <v>29</v>
      </c>
      <c r="Q33" s="3">
        <v>182</v>
      </c>
      <c r="R33" s="3">
        <v>153</v>
      </c>
      <c r="S33" s="3">
        <v>513</v>
      </c>
      <c r="T33" s="3">
        <v>124</v>
      </c>
      <c r="U33" s="3">
        <v>206</v>
      </c>
      <c r="V33" s="3">
        <v>31</v>
      </c>
      <c r="W33" s="3">
        <v>140</v>
      </c>
      <c r="X33" s="3">
        <v>0</v>
      </c>
      <c r="Y33" s="3">
        <v>1162</v>
      </c>
      <c r="Z33" s="3">
        <v>1</v>
      </c>
      <c r="AA33" s="3">
        <v>0</v>
      </c>
      <c r="AB33" s="3">
        <v>0</v>
      </c>
      <c r="AC33" s="3">
        <v>72</v>
      </c>
      <c r="AD33" s="3">
        <v>386</v>
      </c>
      <c r="AE33" s="3">
        <v>8000000</v>
      </c>
      <c r="AF33" s="3">
        <v>80682.502000000008</v>
      </c>
      <c r="AG33" s="3">
        <v>33123.966</v>
      </c>
      <c r="AH33" s="3">
        <v>47558.536000000007</v>
      </c>
      <c r="AI33" s="3">
        <v>21.317138502913497</v>
      </c>
      <c r="AJ33" s="3">
        <v>3585.8359480053787</v>
      </c>
      <c r="AK33" s="3">
        <v>168.21375662194475</v>
      </c>
    </row>
    <row r="34" spans="1:37">
      <c r="A34" s="3" t="s">
        <v>1995</v>
      </c>
      <c r="B34" s="3" t="s">
        <v>1994</v>
      </c>
      <c r="C34" s="3" t="s">
        <v>403</v>
      </c>
      <c r="D34" s="3" t="s">
        <v>55</v>
      </c>
      <c r="E34" s="3" t="s">
        <v>56</v>
      </c>
      <c r="F34" s="3">
        <v>80</v>
      </c>
      <c r="G34" s="3">
        <v>2205</v>
      </c>
      <c r="H34" s="3">
        <v>375</v>
      </c>
      <c r="I34" s="3">
        <v>946</v>
      </c>
      <c r="J34" s="3">
        <v>571</v>
      </c>
      <c r="K34" s="3">
        <v>73</v>
      </c>
      <c r="L34" s="3">
        <v>246</v>
      </c>
      <c r="M34" s="3">
        <v>117</v>
      </c>
      <c r="N34" s="3">
        <v>172</v>
      </c>
      <c r="O34" s="3">
        <v>55</v>
      </c>
      <c r="P34" s="3">
        <v>40</v>
      </c>
      <c r="Q34" s="3">
        <v>191</v>
      </c>
      <c r="R34" s="3">
        <v>151</v>
      </c>
      <c r="S34" s="3">
        <v>163</v>
      </c>
      <c r="T34" s="3">
        <v>91</v>
      </c>
      <c r="U34" s="3">
        <v>113</v>
      </c>
      <c r="V34" s="3">
        <v>21</v>
      </c>
      <c r="W34" s="3">
        <v>155</v>
      </c>
      <c r="X34" s="3">
        <v>0</v>
      </c>
      <c r="Y34" s="3">
        <v>940</v>
      </c>
      <c r="Z34" s="3">
        <v>7</v>
      </c>
      <c r="AA34" s="3">
        <v>0</v>
      </c>
      <c r="AB34" s="3">
        <v>0</v>
      </c>
      <c r="AC34" s="3">
        <v>23</v>
      </c>
      <c r="AD34" s="3">
        <v>57</v>
      </c>
      <c r="AE34" s="3">
        <v>4062000</v>
      </c>
      <c r="AF34" s="3">
        <v>56643.700999999994</v>
      </c>
      <c r="AG34" s="3">
        <v>32234.825999999997</v>
      </c>
      <c r="AH34" s="3">
        <v>24408.874999999996</v>
      </c>
      <c r="AI34" s="3">
        <v>11.069784580498865</v>
      </c>
      <c r="AJ34" s="3">
        <v>1842.1768707482993</v>
      </c>
      <c r="AK34" s="3">
        <v>166.41487983366707</v>
      </c>
    </row>
    <row r="35" spans="1:37">
      <c r="A35" s="3" t="s">
        <v>1547</v>
      </c>
      <c r="B35" s="3" t="s">
        <v>1546</v>
      </c>
      <c r="C35" s="3" t="s">
        <v>174</v>
      </c>
      <c r="D35" s="3" t="s">
        <v>63</v>
      </c>
      <c r="E35" s="3" t="s">
        <v>56</v>
      </c>
      <c r="F35" s="3">
        <v>78</v>
      </c>
      <c r="G35" s="3">
        <v>2641</v>
      </c>
      <c r="H35" s="3">
        <v>502</v>
      </c>
      <c r="I35" s="3">
        <v>1002</v>
      </c>
      <c r="J35" s="3">
        <v>500</v>
      </c>
      <c r="K35" s="3">
        <v>90</v>
      </c>
      <c r="L35" s="3">
        <v>259</v>
      </c>
      <c r="M35" s="3">
        <v>181</v>
      </c>
      <c r="N35" s="3">
        <v>234</v>
      </c>
      <c r="O35" s="3">
        <v>53</v>
      </c>
      <c r="P35" s="3">
        <v>81</v>
      </c>
      <c r="Q35" s="3">
        <v>274</v>
      </c>
      <c r="R35" s="3">
        <v>193</v>
      </c>
      <c r="S35" s="3">
        <v>350</v>
      </c>
      <c r="T35" s="3">
        <v>78</v>
      </c>
      <c r="U35" s="3">
        <v>173</v>
      </c>
      <c r="V35" s="3">
        <v>16</v>
      </c>
      <c r="W35" s="3">
        <v>195</v>
      </c>
      <c r="X35" s="3">
        <v>2</v>
      </c>
      <c r="Y35" s="3">
        <v>1275</v>
      </c>
      <c r="Z35" s="3">
        <v>4</v>
      </c>
      <c r="AA35" s="3">
        <v>0</v>
      </c>
      <c r="AB35" s="3">
        <v>0</v>
      </c>
      <c r="AC35" s="3">
        <v>77</v>
      </c>
      <c r="AD35" s="3">
        <v>22</v>
      </c>
      <c r="AE35" s="3">
        <v>7500000</v>
      </c>
      <c r="AF35" s="3">
        <v>79244.691999999995</v>
      </c>
      <c r="AG35" s="3">
        <v>33332.934000000001</v>
      </c>
      <c r="AH35" s="3">
        <v>45911.757999999994</v>
      </c>
      <c r="AI35" s="3">
        <v>17.384232487694053</v>
      </c>
      <c r="AJ35" s="3">
        <v>2839.833396440742</v>
      </c>
      <c r="AK35" s="3">
        <v>163.35684640958425</v>
      </c>
    </row>
    <row r="36" spans="1:37">
      <c r="A36" s="3" t="s">
        <v>1656</v>
      </c>
      <c r="B36" s="3" t="s">
        <v>1655</v>
      </c>
      <c r="C36" s="3" t="s">
        <v>107</v>
      </c>
      <c r="D36" s="3" t="s">
        <v>67</v>
      </c>
      <c r="E36" s="3" t="s">
        <v>56</v>
      </c>
      <c r="F36" s="3">
        <v>62</v>
      </c>
      <c r="G36" s="3">
        <v>1386</v>
      </c>
      <c r="H36" s="3">
        <v>199</v>
      </c>
      <c r="I36" s="3">
        <v>470</v>
      </c>
      <c r="J36" s="3">
        <v>271</v>
      </c>
      <c r="K36" s="3">
        <v>86</v>
      </c>
      <c r="L36" s="3">
        <v>230</v>
      </c>
      <c r="M36" s="3">
        <v>84</v>
      </c>
      <c r="N36" s="3">
        <v>99</v>
      </c>
      <c r="O36" s="3">
        <v>15</v>
      </c>
      <c r="P36" s="3">
        <v>26</v>
      </c>
      <c r="Q36" s="3">
        <v>157</v>
      </c>
      <c r="R36" s="3">
        <v>131</v>
      </c>
      <c r="S36" s="3">
        <v>94</v>
      </c>
      <c r="T36" s="3">
        <v>31</v>
      </c>
      <c r="U36" s="3">
        <v>61</v>
      </c>
      <c r="V36" s="3">
        <v>3</v>
      </c>
      <c r="W36" s="3">
        <v>85</v>
      </c>
      <c r="X36" s="3">
        <v>0</v>
      </c>
      <c r="Y36" s="3">
        <v>568</v>
      </c>
      <c r="Z36" s="3">
        <v>0</v>
      </c>
      <c r="AA36" s="3">
        <v>0</v>
      </c>
      <c r="AB36" s="3">
        <v>0</v>
      </c>
      <c r="AC36" s="3">
        <v>9</v>
      </c>
      <c r="AD36" s="3">
        <v>0</v>
      </c>
      <c r="AE36" s="3">
        <v>2873750</v>
      </c>
      <c r="AF36" s="3">
        <v>33475.743999999999</v>
      </c>
      <c r="AG36" s="3">
        <v>15669.362000000001</v>
      </c>
      <c r="AH36" s="3">
        <v>17806.381999999998</v>
      </c>
      <c r="AI36" s="3">
        <v>12.847317460317459</v>
      </c>
      <c r="AJ36" s="3">
        <v>2073.4126984126983</v>
      </c>
      <c r="AK36" s="3">
        <v>161.38876499448344</v>
      </c>
    </row>
    <row r="37" spans="1:37">
      <c r="A37" s="3" t="s">
        <v>1739</v>
      </c>
      <c r="B37" s="3" t="s">
        <v>1738</v>
      </c>
      <c r="C37" s="3" t="s">
        <v>372</v>
      </c>
      <c r="D37" s="3" t="s">
        <v>69</v>
      </c>
      <c r="E37" s="3" t="s">
        <v>86</v>
      </c>
      <c r="F37" s="3">
        <v>67</v>
      </c>
      <c r="G37" s="3">
        <v>1810</v>
      </c>
      <c r="H37" s="3">
        <v>175</v>
      </c>
      <c r="I37" s="3">
        <v>477</v>
      </c>
      <c r="J37" s="3">
        <v>302</v>
      </c>
      <c r="K37" s="3">
        <v>91</v>
      </c>
      <c r="L37" s="3">
        <v>272</v>
      </c>
      <c r="M37" s="3">
        <v>82</v>
      </c>
      <c r="N37" s="3">
        <v>127</v>
      </c>
      <c r="O37" s="3">
        <v>45</v>
      </c>
      <c r="P37" s="3">
        <v>61</v>
      </c>
      <c r="Q37" s="3">
        <v>222</v>
      </c>
      <c r="R37" s="3">
        <v>161</v>
      </c>
      <c r="S37" s="3">
        <v>208</v>
      </c>
      <c r="T37" s="3">
        <v>99</v>
      </c>
      <c r="U37" s="3">
        <v>90</v>
      </c>
      <c r="V37" s="3">
        <v>18</v>
      </c>
      <c r="W37" s="3">
        <v>176</v>
      </c>
      <c r="X37" s="3">
        <v>2</v>
      </c>
      <c r="Y37" s="3">
        <v>523</v>
      </c>
      <c r="Z37" s="3">
        <v>2</v>
      </c>
      <c r="AA37" s="3">
        <v>0</v>
      </c>
      <c r="AB37" s="3">
        <v>0</v>
      </c>
      <c r="AC37" s="3">
        <v>38</v>
      </c>
      <c r="AD37" s="3">
        <v>58</v>
      </c>
      <c r="AE37" s="3">
        <v>3283320</v>
      </c>
      <c r="AF37" s="3">
        <v>41597.882999999994</v>
      </c>
      <c r="AG37" s="3">
        <v>20612.828999999998</v>
      </c>
      <c r="AH37" s="3">
        <v>20985.053999999996</v>
      </c>
      <c r="AI37" s="3">
        <v>11.593952486187844</v>
      </c>
      <c r="AJ37" s="3">
        <v>1813.988950276243</v>
      </c>
      <c r="AK37" s="3">
        <v>156.45992619318494</v>
      </c>
    </row>
    <row r="38" spans="1:37">
      <c r="A38" s="3" t="s">
        <v>1840</v>
      </c>
      <c r="B38" s="3" t="s">
        <v>1839</v>
      </c>
      <c r="C38" s="3" t="s">
        <v>317</v>
      </c>
      <c r="D38" s="3" t="s">
        <v>88</v>
      </c>
      <c r="E38" s="3" t="s">
        <v>86</v>
      </c>
      <c r="F38" s="3">
        <v>63</v>
      </c>
      <c r="G38" s="3">
        <v>1403</v>
      </c>
      <c r="H38" s="3">
        <v>205</v>
      </c>
      <c r="I38" s="3">
        <v>504</v>
      </c>
      <c r="J38" s="3">
        <v>299</v>
      </c>
      <c r="K38" s="3">
        <v>89</v>
      </c>
      <c r="L38" s="3">
        <v>258</v>
      </c>
      <c r="M38" s="3">
        <v>24</v>
      </c>
      <c r="N38" s="3">
        <v>36</v>
      </c>
      <c r="O38" s="3">
        <v>12</v>
      </c>
      <c r="P38" s="3">
        <v>33</v>
      </c>
      <c r="Q38" s="3">
        <v>146</v>
      </c>
      <c r="R38" s="3">
        <v>113</v>
      </c>
      <c r="S38" s="3">
        <v>253</v>
      </c>
      <c r="T38" s="3">
        <v>47</v>
      </c>
      <c r="U38" s="3">
        <v>109</v>
      </c>
      <c r="V38" s="3">
        <v>6</v>
      </c>
      <c r="W38" s="3">
        <v>136</v>
      </c>
      <c r="X38" s="3">
        <v>1</v>
      </c>
      <c r="Y38" s="3">
        <v>523</v>
      </c>
      <c r="Z38" s="3">
        <v>1</v>
      </c>
      <c r="AA38" s="3">
        <v>0</v>
      </c>
      <c r="AB38" s="3">
        <v>0</v>
      </c>
      <c r="AC38" s="3">
        <v>29</v>
      </c>
      <c r="AD38" s="3">
        <v>-13</v>
      </c>
      <c r="AE38" s="3">
        <v>2732000</v>
      </c>
      <c r="AF38" s="3">
        <v>37838.944000000003</v>
      </c>
      <c r="AG38" s="3">
        <v>20169.339</v>
      </c>
      <c r="AH38" s="3">
        <v>17669.605000000003</v>
      </c>
      <c r="AI38" s="3">
        <v>12.594158945117607</v>
      </c>
      <c r="AJ38" s="3">
        <v>1947.2558802565929</v>
      </c>
      <c r="AK38" s="3">
        <v>154.61579361847643</v>
      </c>
    </row>
    <row r="39" spans="1:37">
      <c r="A39" s="3" t="s">
        <v>1815</v>
      </c>
      <c r="B39" s="3" t="s">
        <v>1814</v>
      </c>
      <c r="C39" s="3" t="s">
        <v>125</v>
      </c>
      <c r="D39" s="3" t="s">
        <v>78</v>
      </c>
      <c r="E39" s="3" t="s">
        <v>59</v>
      </c>
      <c r="F39" s="3">
        <v>80</v>
      </c>
      <c r="G39" s="3">
        <v>2088</v>
      </c>
      <c r="H39" s="3">
        <v>343</v>
      </c>
      <c r="I39" s="3">
        <v>806</v>
      </c>
      <c r="J39" s="3">
        <v>463</v>
      </c>
      <c r="K39" s="3">
        <v>63</v>
      </c>
      <c r="L39" s="3">
        <v>235</v>
      </c>
      <c r="M39" s="3">
        <v>168</v>
      </c>
      <c r="N39" s="3">
        <v>226</v>
      </c>
      <c r="O39" s="3">
        <v>58</v>
      </c>
      <c r="P39" s="3">
        <v>80</v>
      </c>
      <c r="Q39" s="3">
        <v>297</v>
      </c>
      <c r="R39" s="3">
        <v>217</v>
      </c>
      <c r="S39" s="3">
        <v>174</v>
      </c>
      <c r="T39" s="3">
        <v>114</v>
      </c>
      <c r="U39" s="3">
        <v>131</v>
      </c>
      <c r="V39" s="3">
        <v>19</v>
      </c>
      <c r="W39" s="3">
        <v>173</v>
      </c>
      <c r="X39" s="3">
        <v>1</v>
      </c>
      <c r="Y39" s="3">
        <v>917</v>
      </c>
      <c r="Z39" s="3">
        <v>3</v>
      </c>
      <c r="AA39" s="3">
        <v>0</v>
      </c>
      <c r="AB39" s="3">
        <v>0</v>
      </c>
      <c r="AC39" s="3">
        <v>17</v>
      </c>
      <c r="AD39" s="3">
        <v>-41</v>
      </c>
      <c r="AE39" s="3">
        <v>4702500</v>
      </c>
      <c r="AF39" s="3">
        <v>59847.065999999999</v>
      </c>
      <c r="AG39" s="3">
        <v>29341.856999999996</v>
      </c>
      <c r="AH39" s="3">
        <v>30505.209000000003</v>
      </c>
      <c r="AI39" s="3">
        <v>14.609774425287357</v>
      </c>
      <c r="AJ39" s="3">
        <v>2252.155172413793</v>
      </c>
      <c r="AK39" s="3">
        <v>154.1540003872781</v>
      </c>
    </row>
    <row r="40" spans="1:37">
      <c r="A40" s="3" t="s">
        <v>1707</v>
      </c>
      <c r="B40" s="3" t="s">
        <v>1578</v>
      </c>
      <c r="C40" s="3" t="s">
        <v>2087</v>
      </c>
      <c r="D40" s="3" t="s">
        <v>94</v>
      </c>
      <c r="E40" s="3" t="s">
        <v>47</v>
      </c>
      <c r="F40" s="3">
        <v>52</v>
      </c>
      <c r="G40" s="3">
        <v>1232</v>
      </c>
      <c r="H40" s="3">
        <v>104</v>
      </c>
      <c r="I40" s="3">
        <v>309</v>
      </c>
      <c r="J40" s="3">
        <v>205</v>
      </c>
      <c r="K40" s="3">
        <v>45</v>
      </c>
      <c r="L40" s="3">
        <v>134</v>
      </c>
      <c r="M40" s="3">
        <v>79</v>
      </c>
      <c r="N40" s="3">
        <v>95</v>
      </c>
      <c r="O40" s="3">
        <v>16</v>
      </c>
      <c r="P40" s="3">
        <v>13</v>
      </c>
      <c r="Q40" s="3">
        <v>146</v>
      </c>
      <c r="R40" s="3">
        <v>133</v>
      </c>
      <c r="S40" s="3">
        <v>92</v>
      </c>
      <c r="T40" s="3">
        <v>29</v>
      </c>
      <c r="U40" s="3">
        <v>37</v>
      </c>
      <c r="V40" s="3">
        <v>24</v>
      </c>
      <c r="W40" s="3">
        <v>118</v>
      </c>
      <c r="X40" s="3">
        <v>1</v>
      </c>
      <c r="Y40" s="3">
        <v>332</v>
      </c>
      <c r="Z40" s="3">
        <v>0</v>
      </c>
      <c r="AA40" s="3">
        <v>0</v>
      </c>
      <c r="AB40" s="3">
        <v>0</v>
      </c>
      <c r="AC40" s="3">
        <v>34</v>
      </c>
      <c r="AD40" s="3">
        <v>-149</v>
      </c>
      <c r="AE40" s="3">
        <v>1650000</v>
      </c>
      <c r="AF40" s="3">
        <v>23123.817999999999</v>
      </c>
      <c r="AG40" s="3">
        <v>12376.127</v>
      </c>
      <c r="AH40" s="3">
        <v>10747.690999999999</v>
      </c>
      <c r="AI40" s="3">
        <v>8.7237751623376614</v>
      </c>
      <c r="AJ40" s="3">
        <v>1339.2857142857142</v>
      </c>
      <c r="AK40" s="3">
        <v>153.5213470502641</v>
      </c>
    </row>
    <row r="41" spans="1:37">
      <c r="A41" s="3" t="s">
        <v>1781</v>
      </c>
      <c r="B41" s="3" t="s">
        <v>2112</v>
      </c>
      <c r="C41" s="3" t="s">
        <v>2082</v>
      </c>
      <c r="D41" s="3" t="s">
        <v>85</v>
      </c>
      <c r="E41" s="3" t="s">
        <v>59</v>
      </c>
      <c r="F41" s="3">
        <v>63</v>
      </c>
      <c r="G41" s="3">
        <v>1837</v>
      </c>
      <c r="H41" s="3">
        <v>209</v>
      </c>
      <c r="I41" s="3">
        <v>481</v>
      </c>
      <c r="J41" s="3">
        <v>272</v>
      </c>
      <c r="K41" s="3">
        <v>107</v>
      </c>
      <c r="L41" s="3">
        <v>263</v>
      </c>
      <c r="M41" s="3">
        <v>70</v>
      </c>
      <c r="N41" s="3">
        <v>87</v>
      </c>
      <c r="O41" s="3">
        <v>17</v>
      </c>
      <c r="P41" s="3">
        <v>28</v>
      </c>
      <c r="Q41" s="3">
        <v>248</v>
      </c>
      <c r="R41" s="3">
        <v>220</v>
      </c>
      <c r="S41" s="3">
        <v>115</v>
      </c>
      <c r="T41" s="3">
        <v>39</v>
      </c>
      <c r="U41" s="3">
        <v>60</v>
      </c>
      <c r="V41" s="3">
        <v>21</v>
      </c>
      <c r="W41" s="3">
        <v>123</v>
      </c>
      <c r="X41" s="3">
        <v>0</v>
      </c>
      <c r="Y41" s="3">
        <v>595</v>
      </c>
      <c r="Z41" s="3">
        <v>1</v>
      </c>
      <c r="AA41" s="3">
        <v>0</v>
      </c>
      <c r="AB41" s="3">
        <v>0</v>
      </c>
      <c r="AC41" s="3">
        <v>63</v>
      </c>
      <c r="AD41" s="3">
        <v>209</v>
      </c>
      <c r="AE41" s="3">
        <v>3326235</v>
      </c>
      <c r="AF41" s="3">
        <v>38018.027000000002</v>
      </c>
      <c r="AG41" s="3">
        <v>16347.449000000001</v>
      </c>
      <c r="AH41" s="3">
        <v>21670.578000000001</v>
      </c>
      <c r="AI41" s="3">
        <v>11.796721829069137</v>
      </c>
      <c r="AJ41" s="3">
        <v>1810.688622754491</v>
      </c>
      <c r="AK41" s="3">
        <v>153.49082982465902</v>
      </c>
    </row>
    <row r="42" spans="1:37">
      <c r="A42" s="3" t="s">
        <v>1536</v>
      </c>
      <c r="B42" s="3" t="s">
        <v>1535</v>
      </c>
      <c r="C42" s="3" t="s">
        <v>120</v>
      </c>
      <c r="D42" s="3" t="s">
        <v>58</v>
      </c>
      <c r="E42" s="3" t="s">
        <v>59</v>
      </c>
      <c r="F42" s="3">
        <v>78</v>
      </c>
      <c r="G42" s="3">
        <v>1856</v>
      </c>
      <c r="H42" s="3">
        <v>261</v>
      </c>
      <c r="I42" s="3">
        <v>576</v>
      </c>
      <c r="J42" s="3">
        <v>315</v>
      </c>
      <c r="K42" s="3">
        <v>91</v>
      </c>
      <c r="L42" s="3">
        <v>256</v>
      </c>
      <c r="M42" s="3">
        <v>87</v>
      </c>
      <c r="N42" s="3">
        <v>106</v>
      </c>
      <c r="O42" s="3">
        <v>19</v>
      </c>
      <c r="P42" s="3">
        <v>50</v>
      </c>
      <c r="Q42" s="3">
        <v>213</v>
      </c>
      <c r="R42" s="3">
        <v>163</v>
      </c>
      <c r="S42" s="3">
        <v>68</v>
      </c>
      <c r="T42" s="3">
        <v>34</v>
      </c>
      <c r="U42" s="3">
        <v>78</v>
      </c>
      <c r="V42" s="3">
        <v>9</v>
      </c>
      <c r="W42" s="3">
        <v>104</v>
      </c>
      <c r="X42" s="3">
        <v>0</v>
      </c>
      <c r="Y42" s="3">
        <v>700</v>
      </c>
      <c r="Z42" s="3">
        <v>1</v>
      </c>
      <c r="AA42" s="3">
        <v>0</v>
      </c>
      <c r="AB42" s="3">
        <v>0</v>
      </c>
      <c r="AC42" s="3">
        <v>28</v>
      </c>
      <c r="AD42" s="3">
        <v>-180</v>
      </c>
      <c r="AE42" s="3">
        <v>3278000</v>
      </c>
      <c r="AF42" s="3">
        <v>40107.896999999997</v>
      </c>
      <c r="AG42" s="3">
        <v>18716.641</v>
      </c>
      <c r="AH42" s="3">
        <v>21391.255999999998</v>
      </c>
      <c r="AI42" s="3">
        <v>11.52546120689655</v>
      </c>
      <c r="AJ42" s="3">
        <v>1766.1637931034484</v>
      </c>
      <c r="AK42" s="3">
        <v>153.2401837461064</v>
      </c>
    </row>
    <row r="43" spans="1:37">
      <c r="A43" s="3" t="s">
        <v>1996</v>
      </c>
      <c r="B43" s="3" t="s">
        <v>1576</v>
      </c>
      <c r="C43" s="3" t="s">
        <v>375</v>
      </c>
      <c r="D43" s="3" t="s">
        <v>92</v>
      </c>
      <c r="E43" s="3" t="s">
        <v>61</v>
      </c>
      <c r="F43" s="3">
        <v>82</v>
      </c>
      <c r="G43" s="3">
        <v>1786</v>
      </c>
      <c r="H43" s="3">
        <v>257</v>
      </c>
      <c r="I43" s="3">
        <v>592</v>
      </c>
      <c r="J43" s="3">
        <v>335</v>
      </c>
      <c r="K43" s="3">
        <v>15</v>
      </c>
      <c r="L43" s="3">
        <v>42</v>
      </c>
      <c r="M43" s="3">
        <v>127</v>
      </c>
      <c r="N43" s="3">
        <v>153</v>
      </c>
      <c r="O43" s="3">
        <v>26</v>
      </c>
      <c r="P43" s="3">
        <v>98</v>
      </c>
      <c r="Q43" s="3">
        <v>324</v>
      </c>
      <c r="R43" s="3">
        <v>226</v>
      </c>
      <c r="S43" s="3">
        <v>140</v>
      </c>
      <c r="T43" s="3">
        <v>32</v>
      </c>
      <c r="U43" s="3">
        <v>104</v>
      </c>
      <c r="V43" s="3">
        <v>44</v>
      </c>
      <c r="W43" s="3">
        <v>205</v>
      </c>
      <c r="X43" s="3">
        <v>2</v>
      </c>
      <c r="Y43" s="3">
        <v>656</v>
      </c>
      <c r="Z43" s="3">
        <v>3</v>
      </c>
      <c r="AA43" s="3">
        <v>0</v>
      </c>
      <c r="AB43" s="3">
        <v>0</v>
      </c>
      <c r="AC43" s="3">
        <v>31</v>
      </c>
      <c r="AD43" s="3">
        <v>-424</v>
      </c>
      <c r="AE43" s="3">
        <v>3278000</v>
      </c>
      <c r="AF43" s="3">
        <v>44272.786</v>
      </c>
      <c r="AG43" s="3">
        <v>22776.974000000002</v>
      </c>
      <c r="AH43" s="3">
        <v>21495.811999999998</v>
      </c>
      <c r="AI43" s="3">
        <v>12.035729003359462</v>
      </c>
      <c r="AJ43" s="3">
        <v>1835.3863381858903</v>
      </c>
      <c r="AK43" s="3">
        <v>152.4948208516152</v>
      </c>
    </row>
    <row r="44" spans="1:37">
      <c r="A44" s="3" t="s">
        <v>1668</v>
      </c>
      <c r="B44" s="3" t="s">
        <v>1504</v>
      </c>
      <c r="C44" s="3" t="s">
        <v>216</v>
      </c>
      <c r="D44" s="3" t="s">
        <v>96</v>
      </c>
      <c r="E44" s="3" t="s">
        <v>86</v>
      </c>
      <c r="F44" s="3">
        <v>76</v>
      </c>
      <c r="G44" s="3">
        <v>1686</v>
      </c>
      <c r="H44" s="3">
        <v>219</v>
      </c>
      <c r="I44" s="3">
        <v>524</v>
      </c>
      <c r="J44" s="3">
        <v>305</v>
      </c>
      <c r="K44" s="3">
        <v>95</v>
      </c>
      <c r="L44" s="3">
        <v>266</v>
      </c>
      <c r="M44" s="3">
        <v>132</v>
      </c>
      <c r="N44" s="3">
        <v>162</v>
      </c>
      <c r="O44" s="3">
        <v>30</v>
      </c>
      <c r="P44" s="3">
        <v>13</v>
      </c>
      <c r="Q44" s="3">
        <v>135</v>
      </c>
      <c r="R44" s="3">
        <v>122</v>
      </c>
      <c r="S44" s="3">
        <v>236</v>
      </c>
      <c r="T44" s="3">
        <v>78</v>
      </c>
      <c r="U44" s="3">
        <v>85</v>
      </c>
      <c r="V44" s="3">
        <v>14</v>
      </c>
      <c r="W44" s="3">
        <v>147</v>
      </c>
      <c r="X44" s="3">
        <v>2</v>
      </c>
      <c r="Y44" s="3">
        <v>665</v>
      </c>
      <c r="Z44" s="3">
        <v>1</v>
      </c>
      <c r="AA44" s="3">
        <v>0</v>
      </c>
      <c r="AB44" s="3">
        <v>0</v>
      </c>
      <c r="AC44" s="3">
        <v>3</v>
      </c>
      <c r="AD44" s="3">
        <v>95</v>
      </c>
      <c r="AE44" s="3">
        <v>3878896</v>
      </c>
      <c r="AF44" s="3">
        <v>45154.867000000006</v>
      </c>
      <c r="AG44" s="3">
        <v>19661.502999999997</v>
      </c>
      <c r="AH44" s="3">
        <v>25493.364000000009</v>
      </c>
      <c r="AI44" s="3">
        <v>15.120619217081856</v>
      </c>
      <c r="AJ44" s="3">
        <v>2300.6500593119808</v>
      </c>
      <c r="AK44" s="3">
        <v>152.15316425090069</v>
      </c>
    </row>
    <row r="45" spans="1:37">
      <c r="A45" s="3" t="s">
        <v>1829</v>
      </c>
      <c r="B45" s="3" t="s">
        <v>1529</v>
      </c>
      <c r="C45" s="3" t="s">
        <v>389</v>
      </c>
      <c r="D45" s="3" t="s">
        <v>138</v>
      </c>
      <c r="E45" s="3" t="s">
        <v>47</v>
      </c>
      <c r="F45" s="3">
        <v>82</v>
      </c>
      <c r="G45" s="3">
        <v>2188</v>
      </c>
      <c r="H45" s="3">
        <v>266</v>
      </c>
      <c r="I45" s="3">
        <v>489</v>
      </c>
      <c r="J45" s="3">
        <v>223</v>
      </c>
      <c r="K45" s="3">
        <v>0</v>
      </c>
      <c r="L45" s="3">
        <v>0</v>
      </c>
      <c r="M45" s="3">
        <v>159</v>
      </c>
      <c r="N45" s="3">
        <v>246</v>
      </c>
      <c r="O45" s="3">
        <v>87</v>
      </c>
      <c r="P45" s="3">
        <v>273</v>
      </c>
      <c r="Q45" s="3">
        <v>650</v>
      </c>
      <c r="R45" s="3">
        <v>377</v>
      </c>
      <c r="S45" s="3">
        <v>39</v>
      </c>
      <c r="T45" s="3">
        <v>33</v>
      </c>
      <c r="U45" s="3">
        <v>82</v>
      </c>
      <c r="V45" s="3">
        <v>59</v>
      </c>
      <c r="W45" s="3">
        <v>189</v>
      </c>
      <c r="X45" s="3">
        <v>1</v>
      </c>
      <c r="Y45" s="3">
        <v>691</v>
      </c>
      <c r="Z45" s="3">
        <v>2</v>
      </c>
      <c r="AA45" s="3">
        <v>0</v>
      </c>
      <c r="AB45" s="3">
        <v>0</v>
      </c>
      <c r="AC45" s="3">
        <v>15</v>
      </c>
      <c r="AD45" s="3">
        <v>202</v>
      </c>
      <c r="AE45" s="3">
        <v>5138430</v>
      </c>
      <c r="AF45" s="3">
        <v>51987.037999999986</v>
      </c>
      <c r="AG45" s="3">
        <v>18152.726999999999</v>
      </c>
      <c r="AH45" s="3">
        <v>33834.310999999987</v>
      </c>
      <c r="AI45" s="3">
        <v>15.463579067641676</v>
      </c>
      <c r="AJ45" s="3">
        <v>2348.459780621572</v>
      </c>
      <c r="AK45" s="3">
        <v>151.87038979454914</v>
      </c>
    </row>
    <row r="46" spans="1:37">
      <c r="A46" s="3" t="s">
        <v>1971</v>
      </c>
      <c r="B46" s="3" t="s">
        <v>1970</v>
      </c>
      <c r="C46" s="3" t="s">
        <v>368</v>
      </c>
      <c r="D46" s="3" t="s">
        <v>138</v>
      </c>
      <c r="E46" s="3" t="s">
        <v>56</v>
      </c>
      <c r="F46" s="3">
        <v>62</v>
      </c>
      <c r="G46" s="3">
        <v>1526</v>
      </c>
      <c r="H46" s="3">
        <v>188</v>
      </c>
      <c r="I46" s="3">
        <v>466</v>
      </c>
      <c r="J46" s="3">
        <v>278</v>
      </c>
      <c r="K46" s="3">
        <v>66</v>
      </c>
      <c r="L46" s="3">
        <v>192</v>
      </c>
      <c r="M46" s="3">
        <v>46</v>
      </c>
      <c r="N46" s="3">
        <v>68</v>
      </c>
      <c r="O46" s="3">
        <v>22</v>
      </c>
      <c r="P46" s="3">
        <v>53</v>
      </c>
      <c r="Q46" s="3">
        <v>222</v>
      </c>
      <c r="R46" s="3">
        <v>169</v>
      </c>
      <c r="S46" s="3">
        <v>134</v>
      </c>
      <c r="T46" s="3">
        <v>80</v>
      </c>
      <c r="U46" s="3">
        <v>89</v>
      </c>
      <c r="V46" s="3">
        <v>16</v>
      </c>
      <c r="W46" s="3">
        <v>136</v>
      </c>
      <c r="X46" s="3">
        <v>2</v>
      </c>
      <c r="Y46" s="3">
        <v>488</v>
      </c>
      <c r="Z46" s="3">
        <v>0</v>
      </c>
      <c r="AA46" s="3">
        <v>0</v>
      </c>
      <c r="AB46" s="3">
        <v>0</v>
      </c>
      <c r="AC46" s="3">
        <v>25</v>
      </c>
      <c r="AD46" s="3">
        <v>40</v>
      </c>
      <c r="AE46" s="3">
        <v>2616975</v>
      </c>
      <c r="AF46" s="3">
        <v>35869.983</v>
      </c>
      <c r="AG46" s="3">
        <v>18469.319</v>
      </c>
      <c r="AH46" s="3">
        <v>17400.664000000001</v>
      </c>
      <c r="AI46" s="3">
        <v>11.402794233289647</v>
      </c>
      <c r="AJ46" s="3">
        <v>1714.9246395806028</v>
      </c>
      <c r="AK46" s="3">
        <v>150.39512285278306</v>
      </c>
    </row>
    <row r="47" spans="1:37">
      <c r="A47" s="3" t="s">
        <v>2048</v>
      </c>
      <c r="B47" s="3" t="s">
        <v>2047</v>
      </c>
      <c r="C47" s="3" t="s">
        <v>100</v>
      </c>
      <c r="D47" s="3" t="s">
        <v>81</v>
      </c>
      <c r="E47" s="3" t="s">
        <v>86</v>
      </c>
      <c r="F47" s="3">
        <v>77</v>
      </c>
      <c r="G47" s="3">
        <v>1723</v>
      </c>
      <c r="H47" s="3">
        <v>220</v>
      </c>
      <c r="I47" s="3">
        <v>516</v>
      </c>
      <c r="J47" s="3">
        <v>296</v>
      </c>
      <c r="K47" s="3">
        <v>37</v>
      </c>
      <c r="L47" s="3">
        <v>120</v>
      </c>
      <c r="M47" s="3">
        <v>121</v>
      </c>
      <c r="N47" s="3">
        <v>137</v>
      </c>
      <c r="O47" s="3">
        <v>16</v>
      </c>
      <c r="P47" s="3">
        <v>22</v>
      </c>
      <c r="Q47" s="3">
        <v>211</v>
      </c>
      <c r="R47" s="3">
        <v>189</v>
      </c>
      <c r="S47" s="3">
        <v>234</v>
      </c>
      <c r="T47" s="3">
        <v>59</v>
      </c>
      <c r="U47" s="3">
        <v>133</v>
      </c>
      <c r="V47" s="3">
        <v>12</v>
      </c>
      <c r="W47" s="3">
        <v>163</v>
      </c>
      <c r="X47" s="3">
        <v>0</v>
      </c>
      <c r="Y47" s="3">
        <v>598</v>
      </c>
      <c r="Z47" s="3">
        <v>6</v>
      </c>
      <c r="AA47" s="3">
        <v>0</v>
      </c>
      <c r="AB47" s="3">
        <v>0</v>
      </c>
      <c r="AC47" s="3">
        <v>4</v>
      </c>
      <c r="AD47" s="3">
        <v>-16</v>
      </c>
      <c r="AE47" s="3">
        <v>3000000</v>
      </c>
      <c r="AF47" s="3">
        <v>41889.877999999997</v>
      </c>
      <c r="AG47" s="3">
        <v>21889.359</v>
      </c>
      <c r="AH47" s="3">
        <v>20000.518999999997</v>
      </c>
      <c r="AI47" s="3">
        <v>11.607962275101565</v>
      </c>
      <c r="AJ47" s="3">
        <v>1741.1491584445735</v>
      </c>
      <c r="AK47" s="3">
        <v>149.99610760100779</v>
      </c>
    </row>
    <row r="48" spans="1:37">
      <c r="A48" s="3" t="s">
        <v>1475</v>
      </c>
      <c r="B48" s="3" t="s">
        <v>1474</v>
      </c>
      <c r="C48" s="3" t="s">
        <v>104</v>
      </c>
      <c r="D48" s="3" t="s">
        <v>105</v>
      </c>
      <c r="E48" s="3" t="s">
        <v>56</v>
      </c>
      <c r="F48" s="3">
        <v>63</v>
      </c>
      <c r="G48" s="3">
        <v>2109</v>
      </c>
      <c r="H48" s="3">
        <v>364</v>
      </c>
      <c r="I48" s="3">
        <v>852</v>
      </c>
      <c r="J48" s="3">
        <v>488</v>
      </c>
      <c r="K48" s="3">
        <v>106</v>
      </c>
      <c r="L48" s="3">
        <v>259</v>
      </c>
      <c r="M48" s="3">
        <v>130</v>
      </c>
      <c r="N48" s="3">
        <v>166</v>
      </c>
      <c r="O48" s="3">
        <v>36</v>
      </c>
      <c r="P48" s="3">
        <v>58</v>
      </c>
      <c r="Q48" s="3">
        <v>242</v>
      </c>
      <c r="R48" s="3">
        <v>184</v>
      </c>
      <c r="S48" s="3">
        <v>194</v>
      </c>
      <c r="T48" s="3">
        <v>75</v>
      </c>
      <c r="U48" s="3">
        <v>125</v>
      </c>
      <c r="V48" s="3">
        <v>16</v>
      </c>
      <c r="W48" s="3">
        <v>136</v>
      </c>
      <c r="X48" s="3">
        <v>1</v>
      </c>
      <c r="Y48" s="3">
        <v>964</v>
      </c>
      <c r="Z48" s="3">
        <v>1</v>
      </c>
      <c r="AA48" s="3">
        <v>0</v>
      </c>
      <c r="AB48" s="3">
        <v>0</v>
      </c>
      <c r="AC48" s="3">
        <v>59</v>
      </c>
      <c r="AD48" s="3">
        <v>192</v>
      </c>
      <c r="AE48" s="3">
        <v>4505280</v>
      </c>
      <c r="AF48" s="3">
        <v>59223.092999999993</v>
      </c>
      <c r="AG48" s="3">
        <v>28920.784999999996</v>
      </c>
      <c r="AH48" s="3">
        <v>30302.307999999997</v>
      </c>
      <c r="AI48" s="3">
        <v>14.368092935040302</v>
      </c>
      <c r="AJ48" s="3">
        <v>2136.2162162162163</v>
      </c>
      <c r="AK48" s="3">
        <v>148.67778388365667</v>
      </c>
    </row>
    <row r="49" spans="1:37">
      <c r="A49" s="3" t="s">
        <v>1619</v>
      </c>
      <c r="B49" s="3" t="s">
        <v>1618</v>
      </c>
      <c r="C49" s="3" t="s">
        <v>353</v>
      </c>
      <c r="D49" s="3" t="s">
        <v>113</v>
      </c>
      <c r="E49" s="3" t="s">
        <v>56</v>
      </c>
      <c r="F49" s="3">
        <v>76</v>
      </c>
      <c r="G49" s="3">
        <v>1561</v>
      </c>
      <c r="H49" s="3">
        <v>203</v>
      </c>
      <c r="I49" s="3">
        <v>496</v>
      </c>
      <c r="J49" s="3">
        <v>293</v>
      </c>
      <c r="K49" s="3">
        <v>39</v>
      </c>
      <c r="L49" s="3">
        <v>131</v>
      </c>
      <c r="M49" s="3">
        <v>85</v>
      </c>
      <c r="N49" s="3">
        <v>126</v>
      </c>
      <c r="O49" s="3">
        <v>41</v>
      </c>
      <c r="P49" s="3">
        <v>27</v>
      </c>
      <c r="Q49" s="3">
        <v>152</v>
      </c>
      <c r="R49" s="3">
        <v>125</v>
      </c>
      <c r="S49" s="3">
        <v>155</v>
      </c>
      <c r="T49" s="3">
        <v>48</v>
      </c>
      <c r="U49" s="3">
        <v>65</v>
      </c>
      <c r="V49" s="3">
        <v>14</v>
      </c>
      <c r="W49" s="3">
        <v>146</v>
      </c>
      <c r="X49" s="3">
        <v>0</v>
      </c>
      <c r="Y49" s="3">
        <v>530</v>
      </c>
      <c r="Z49" s="3">
        <v>5</v>
      </c>
      <c r="AA49" s="3">
        <v>0</v>
      </c>
      <c r="AB49" s="3">
        <v>0</v>
      </c>
      <c r="AC49" s="3">
        <v>5</v>
      </c>
      <c r="AD49" s="3">
        <v>-124</v>
      </c>
      <c r="AE49" s="3">
        <v>2439840</v>
      </c>
      <c r="AF49" s="3">
        <v>34847.234000000004</v>
      </c>
      <c r="AG49" s="3">
        <v>18317.11</v>
      </c>
      <c r="AH49" s="3">
        <v>16530.124000000003</v>
      </c>
      <c r="AI49" s="3">
        <v>10.589445227418324</v>
      </c>
      <c r="AJ49" s="3">
        <v>1562.9980781550289</v>
      </c>
      <c r="AK49" s="3">
        <v>147.59961873244265</v>
      </c>
    </row>
    <row r="50" spans="1:37">
      <c r="A50" s="3" t="s">
        <v>1725</v>
      </c>
      <c r="B50" s="3" t="s">
        <v>1778</v>
      </c>
      <c r="C50" s="3" t="s">
        <v>145</v>
      </c>
      <c r="D50" s="3" t="s">
        <v>63</v>
      </c>
      <c r="E50" s="3" t="s">
        <v>86</v>
      </c>
      <c r="F50" s="3">
        <v>80</v>
      </c>
      <c r="G50" s="3">
        <v>2368</v>
      </c>
      <c r="H50" s="3">
        <v>267</v>
      </c>
      <c r="I50" s="3">
        <v>663</v>
      </c>
      <c r="J50" s="3">
        <v>396</v>
      </c>
      <c r="K50" s="3">
        <v>73</v>
      </c>
      <c r="L50" s="3">
        <v>248</v>
      </c>
      <c r="M50" s="3">
        <v>206</v>
      </c>
      <c r="N50" s="3">
        <v>266</v>
      </c>
      <c r="O50" s="3">
        <v>60</v>
      </c>
      <c r="P50" s="3">
        <v>24</v>
      </c>
      <c r="Q50" s="3">
        <v>206</v>
      </c>
      <c r="R50" s="3">
        <v>182</v>
      </c>
      <c r="S50" s="3">
        <v>307</v>
      </c>
      <c r="T50" s="3">
        <v>122</v>
      </c>
      <c r="U50" s="3">
        <v>173</v>
      </c>
      <c r="V50" s="3">
        <v>10</v>
      </c>
      <c r="W50" s="3">
        <v>251</v>
      </c>
      <c r="X50" s="3">
        <v>2</v>
      </c>
      <c r="Y50" s="3">
        <v>813</v>
      </c>
      <c r="Z50" s="3">
        <v>2</v>
      </c>
      <c r="AA50" s="3">
        <v>0</v>
      </c>
      <c r="AB50" s="3">
        <v>0</v>
      </c>
      <c r="AC50" s="3">
        <v>37</v>
      </c>
      <c r="AD50" s="3">
        <v>-143</v>
      </c>
      <c r="AE50" s="3">
        <v>4000000</v>
      </c>
      <c r="AF50" s="3">
        <v>57596.707999999999</v>
      </c>
      <c r="AG50" s="3">
        <v>30359.555</v>
      </c>
      <c r="AH50" s="3">
        <v>27237.152999999998</v>
      </c>
      <c r="AI50" s="3">
        <v>11.502176097972972</v>
      </c>
      <c r="AJ50" s="3">
        <v>1689.1891891891892</v>
      </c>
      <c r="AK50" s="3">
        <v>146.85822706947383</v>
      </c>
    </row>
    <row r="51" spans="1:37">
      <c r="A51" s="3" t="s">
        <v>1690</v>
      </c>
      <c r="B51" s="3" t="s">
        <v>1689</v>
      </c>
      <c r="C51" s="3" t="s">
        <v>102</v>
      </c>
      <c r="D51" s="3" t="s">
        <v>103</v>
      </c>
      <c r="E51" s="3" t="s">
        <v>56</v>
      </c>
      <c r="F51" s="3">
        <v>75</v>
      </c>
      <c r="G51" s="3">
        <v>1327</v>
      </c>
      <c r="H51" s="3">
        <v>141</v>
      </c>
      <c r="I51" s="3">
        <v>331</v>
      </c>
      <c r="J51" s="3">
        <v>190</v>
      </c>
      <c r="K51" s="3">
        <v>48</v>
      </c>
      <c r="L51" s="3">
        <v>132</v>
      </c>
      <c r="M51" s="3">
        <v>60</v>
      </c>
      <c r="N51" s="3">
        <v>100</v>
      </c>
      <c r="O51" s="3">
        <v>40</v>
      </c>
      <c r="P51" s="3">
        <v>21</v>
      </c>
      <c r="Q51" s="3">
        <v>222</v>
      </c>
      <c r="R51" s="3">
        <v>201</v>
      </c>
      <c r="S51" s="3">
        <v>78</v>
      </c>
      <c r="T51" s="3">
        <v>52</v>
      </c>
      <c r="U51" s="3">
        <v>73</v>
      </c>
      <c r="V51" s="3">
        <v>33</v>
      </c>
      <c r="W51" s="3">
        <v>127</v>
      </c>
      <c r="X51" s="3">
        <v>0</v>
      </c>
      <c r="Y51" s="3">
        <v>390</v>
      </c>
      <c r="Z51" s="3">
        <v>1</v>
      </c>
      <c r="AA51" s="3">
        <v>0</v>
      </c>
      <c r="AB51" s="3">
        <v>0</v>
      </c>
      <c r="AC51" s="3">
        <v>10</v>
      </c>
      <c r="AD51" s="3">
        <v>-99</v>
      </c>
      <c r="AE51" s="3">
        <v>2000000</v>
      </c>
      <c r="AF51" s="3">
        <v>27988.163000000004</v>
      </c>
      <c r="AG51" s="3">
        <v>14365.319</v>
      </c>
      <c r="AH51" s="3">
        <v>13622.844000000005</v>
      </c>
      <c r="AI51" s="3">
        <v>10.26589600602864</v>
      </c>
      <c r="AJ51" s="3">
        <v>1507.1590052750564</v>
      </c>
      <c r="AK51" s="3">
        <v>146.81222217622098</v>
      </c>
    </row>
    <row r="52" spans="1:37">
      <c r="A52" s="3" t="s">
        <v>2122</v>
      </c>
      <c r="B52" s="3" t="s">
        <v>1647</v>
      </c>
      <c r="C52" s="3" t="s">
        <v>2075</v>
      </c>
      <c r="D52" s="3" t="s">
        <v>73</v>
      </c>
      <c r="E52" s="3" t="s">
        <v>86</v>
      </c>
      <c r="F52" s="3">
        <v>81</v>
      </c>
      <c r="G52" s="3">
        <v>1529</v>
      </c>
      <c r="H52" s="3">
        <v>122</v>
      </c>
      <c r="I52" s="3">
        <v>327</v>
      </c>
      <c r="J52" s="3">
        <v>205</v>
      </c>
      <c r="K52" s="3">
        <v>77</v>
      </c>
      <c r="L52" s="3">
        <v>219</v>
      </c>
      <c r="M52" s="3">
        <v>29</v>
      </c>
      <c r="N52" s="3">
        <v>41</v>
      </c>
      <c r="O52" s="3">
        <v>12</v>
      </c>
      <c r="P52" s="3">
        <v>16</v>
      </c>
      <c r="Q52" s="3">
        <v>137</v>
      </c>
      <c r="R52" s="3">
        <v>121</v>
      </c>
      <c r="S52" s="3">
        <v>288</v>
      </c>
      <c r="T52" s="3">
        <v>41</v>
      </c>
      <c r="U52" s="3">
        <v>104</v>
      </c>
      <c r="V52" s="3">
        <v>5</v>
      </c>
      <c r="W52" s="3">
        <v>118</v>
      </c>
      <c r="X52" s="3">
        <v>0</v>
      </c>
      <c r="Y52" s="3">
        <v>350</v>
      </c>
      <c r="Z52" s="3">
        <v>3</v>
      </c>
      <c r="AA52" s="3">
        <v>0</v>
      </c>
      <c r="AB52" s="3">
        <v>0</v>
      </c>
      <c r="AC52" s="3">
        <v>0</v>
      </c>
      <c r="AD52" s="3">
        <v>109</v>
      </c>
      <c r="AE52" s="3">
        <v>2077000</v>
      </c>
      <c r="AF52" s="3">
        <v>30624.103999999999</v>
      </c>
      <c r="AG52" s="3">
        <v>15906.862000000001</v>
      </c>
      <c r="AH52" s="3">
        <v>14717.241999999998</v>
      </c>
      <c r="AI52" s="3">
        <v>9.6254035317200781</v>
      </c>
      <c r="AJ52" s="3">
        <v>1358.4041857423153</v>
      </c>
      <c r="AK52" s="3">
        <v>141.12698561320119</v>
      </c>
    </row>
    <row r="53" spans="1:37">
      <c r="A53" s="3" t="s">
        <v>1734</v>
      </c>
      <c r="B53" s="3" t="s">
        <v>1733</v>
      </c>
      <c r="C53" s="3" t="s">
        <v>163</v>
      </c>
      <c r="D53" s="3" t="s">
        <v>108</v>
      </c>
      <c r="E53" s="3" t="s">
        <v>86</v>
      </c>
      <c r="F53" s="3">
        <v>80</v>
      </c>
      <c r="G53" s="3">
        <v>2613</v>
      </c>
      <c r="H53" s="3">
        <v>653</v>
      </c>
      <c r="I53" s="3">
        <v>1341</v>
      </c>
      <c r="J53" s="3">
        <v>688</v>
      </c>
      <c r="K53" s="3">
        <v>286</v>
      </c>
      <c r="L53" s="3">
        <v>646</v>
      </c>
      <c r="M53" s="3">
        <v>308</v>
      </c>
      <c r="N53" s="3">
        <v>337</v>
      </c>
      <c r="O53" s="3">
        <v>29</v>
      </c>
      <c r="P53" s="3">
        <v>56</v>
      </c>
      <c r="Q53" s="3">
        <v>342</v>
      </c>
      <c r="R53" s="3">
        <v>286</v>
      </c>
      <c r="S53" s="3">
        <v>619</v>
      </c>
      <c r="T53" s="3">
        <v>163</v>
      </c>
      <c r="U53" s="3">
        <v>249</v>
      </c>
      <c r="V53" s="3">
        <v>16</v>
      </c>
      <c r="W53" s="3">
        <v>158</v>
      </c>
      <c r="X53" s="3">
        <v>0</v>
      </c>
      <c r="Y53" s="3">
        <v>1900</v>
      </c>
      <c r="Z53" s="3">
        <v>2</v>
      </c>
      <c r="AA53" s="3">
        <v>0</v>
      </c>
      <c r="AB53" s="3">
        <v>0</v>
      </c>
      <c r="AC53" s="3">
        <v>80</v>
      </c>
      <c r="AD53" s="3">
        <v>919</v>
      </c>
      <c r="AE53" s="3">
        <v>10629213</v>
      </c>
      <c r="AF53" s="3">
        <v>122608.14799999997</v>
      </c>
      <c r="AG53" s="3">
        <v>43679.203999999998</v>
      </c>
      <c r="AH53" s="3">
        <v>78928.943999999974</v>
      </c>
      <c r="AI53" s="3">
        <v>30.206254879448899</v>
      </c>
      <c r="AJ53" s="3">
        <v>4067.8197474167623</v>
      </c>
      <c r="AK53" s="3">
        <v>134.66812630864544</v>
      </c>
    </row>
    <row r="54" spans="1:37">
      <c r="A54" s="3" t="s">
        <v>2017</v>
      </c>
      <c r="B54" s="3" t="s">
        <v>2016</v>
      </c>
      <c r="C54" s="3" t="s">
        <v>309</v>
      </c>
      <c r="D54" s="3" t="s">
        <v>138</v>
      </c>
      <c r="E54" s="3" t="s">
        <v>61</v>
      </c>
      <c r="F54" s="3">
        <v>81</v>
      </c>
      <c r="G54" s="3">
        <v>2058</v>
      </c>
      <c r="H54" s="3">
        <v>318</v>
      </c>
      <c r="I54" s="3">
        <v>571</v>
      </c>
      <c r="J54" s="3">
        <v>253</v>
      </c>
      <c r="K54" s="3">
        <v>2</v>
      </c>
      <c r="L54" s="3">
        <v>6</v>
      </c>
      <c r="M54" s="3">
        <v>154</v>
      </c>
      <c r="N54" s="3">
        <v>214</v>
      </c>
      <c r="O54" s="3">
        <v>60</v>
      </c>
      <c r="P54" s="3">
        <v>206</v>
      </c>
      <c r="Q54" s="3">
        <v>593</v>
      </c>
      <c r="R54" s="3">
        <v>387</v>
      </c>
      <c r="S54" s="3">
        <v>56</v>
      </c>
      <c r="T54" s="3">
        <v>33</v>
      </c>
      <c r="U54" s="3">
        <v>117</v>
      </c>
      <c r="V54" s="3">
        <v>96</v>
      </c>
      <c r="W54" s="3">
        <v>228</v>
      </c>
      <c r="X54" s="3">
        <v>2</v>
      </c>
      <c r="Y54" s="3">
        <v>792</v>
      </c>
      <c r="Z54" s="3">
        <v>6</v>
      </c>
      <c r="AA54" s="3">
        <v>0</v>
      </c>
      <c r="AB54" s="3">
        <v>0</v>
      </c>
      <c r="AC54" s="3">
        <v>80</v>
      </c>
      <c r="AD54" s="3">
        <v>241</v>
      </c>
      <c r="AE54" s="3">
        <v>4650000</v>
      </c>
      <c r="AF54" s="3">
        <v>55884.525999999983</v>
      </c>
      <c r="AG54" s="3">
        <v>21342.150999999998</v>
      </c>
      <c r="AH54" s="3">
        <v>34542.374999999985</v>
      </c>
      <c r="AI54" s="3">
        <v>16.784438775510196</v>
      </c>
      <c r="AJ54" s="3">
        <v>2259.4752186588921</v>
      </c>
      <c r="AK54" s="3">
        <v>134.61726357843091</v>
      </c>
    </row>
    <row r="55" spans="1:37">
      <c r="A55" s="3" t="s">
        <v>1754</v>
      </c>
      <c r="B55" s="3" t="s">
        <v>1753</v>
      </c>
      <c r="C55" s="3" t="s">
        <v>316</v>
      </c>
      <c r="D55" s="3" t="s">
        <v>63</v>
      </c>
      <c r="E55" s="3" t="s">
        <v>86</v>
      </c>
      <c r="F55" s="3">
        <v>51</v>
      </c>
      <c r="G55" s="3">
        <v>1014</v>
      </c>
      <c r="H55" s="3">
        <v>87</v>
      </c>
      <c r="I55" s="3">
        <v>228</v>
      </c>
      <c r="J55" s="3">
        <v>141</v>
      </c>
      <c r="K55" s="3">
        <v>43</v>
      </c>
      <c r="L55" s="3">
        <v>118</v>
      </c>
      <c r="M55" s="3">
        <v>44</v>
      </c>
      <c r="N55" s="3">
        <v>56</v>
      </c>
      <c r="O55" s="3">
        <v>12</v>
      </c>
      <c r="P55" s="3">
        <v>17</v>
      </c>
      <c r="Q55" s="3">
        <v>113</v>
      </c>
      <c r="R55" s="3">
        <v>96</v>
      </c>
      <c r="S55" s="3">
        <v>130</v>
      </c>
      <c r="T55" s="3">
        <v>40</v>
      </c>
      <c r="U55" s="3">
        <v>81</v>
      </c>
      <c r="V55" s="3">
        <v>4</v>
      </c>
      <c r="W55" s="3">
        <v>76</v>
      </c>
      <c r="X55" s="3">
        <v>0</v>
      </c>
      <c r="Y55" s="3">
        <v>261</v>
      </c>
      <c r="Z55" s="3">
        <v>0</v>
      </c>
      <c r="AA55" s="3">
        <v>0</v>
      </c>
      <c r="AB55" s="3">
        <v>0</v>
      </c>
      <c r="AC55" s="3">
        <v>10</v>
      </c>
      <c r="AD55" s="3">
        <v>-32</v>
      </c>
      <c r="AE55" s="3">
        <v>1238640</v>
      </c>
      <c r="AF55" s="3">
        <v>20659.652999999998</v>
      </c>
      <c r="AG55" s="3">
        <v>11437.762999999999</v>
      </c>
      <c r="AH55" s="3">
        <v>9221.89</v>
      </c>
      <c r="AI55" s="3">
        <v>9.0945660749506896</v>
      </c>
      <c r="AJ55" s="3">
        <v>1221.5384615384614</v>
      </c>
      <c r="AK55" s="3">
        <v>134.31520002949503</v>
      </c>
    </row>
    <row r="56" spans="1:37">
      <c r="A56" s="3" t="s">
        <v>1679</v>
      </c>
      <c r="B56" s="3" t="s">
        <v>1678</v>
      </c>
      <c r="C56" s="3" t="s">
        <v>260</v>
      </c>
      <c r="D56" s="3" t="s">
        <v>55</v>
      </c>
      <c r="E56" s="3" t="s">
        <v>61</v>
      </c>
      <c r="F56" s="3">
        <v>75</v>
      </c>
      <c r="G56" s="3">
        <v>2139</v>
      </c>
      <c r="H56" s="3">
        <v>482</v>
      </c>
      <c r="I56" s="3">
        <v>928</v>
      </c>
      <c r="J56" s="3">
        <v>446</v>
      </c>
      <c r="K56" s="3">
        <v>16</v>
      </c>
      <c r="L56" s="3">
        <v>45</v>
      </c>
      <c r="M56" s="3">
        <v>183</v>
      </c>
      <c r="N56" s="3">
        <v>234</v>
      </c>
      <c r="O56" s="3">
        <v>51</v>
      </c>
      <c r="P56" s="3">
        <v>277</v>
      </c>
      <c r="Q56" s="3">
        <v>671</v>
      </c>
      <c r="R56" s="3">
        <v>394</v>
      </c>
      <c r="S56" s="3">
        <v>56</v>
      </c>
      <c r="T56" s="3">
        <v>36</v>
      </c>
      <c r="U56" s="3">
        <v>145</v>
      </c>
      <c r="V56" s="3">
        <v>29</v>
      </c>
      <c r="W56" s="3">
        <v>189</v>
      </c>
      <c r="X56" s="3">
        <v>2</v>
      </c>
      <c r="Y56" s="3">
        <v>1163</v>
      </c>
      <c r="Z56" s="3">
        <v>5</v>
      </c>
      <c r="AA56" s="3">
        <v>0</v>
      </c>
      <c r="AB56" s="3">
        <v>0</v>
      </c>
      <c r="AC56" s="3">
        <v>74</v>
      </c>
      <c r="AD56" s="3">
        <v>-35</v>
      </c>
      <c r="AE56" s="3">
        <v>5694674</v>
      </c>
      <c r="AF56" s="3">
        <v>72478.269</v>
      </c>
      <c r="AG56" s="3">
        <v>29564.331999999999</v>
      </c>
      <c r="AH56" s="3">
        <v>42913.937000000005</v>
      </c>
      <c r="AI56" s="3">
        <v>20.06261664329126</v>
      </c>
      <c r="AJ56" s="3">
        <v>2662.3066853669939</v>
      </c>
      <c r="AK56" s="3">
        <v>132.69987323698589</v>
      </c>
    </row>
    <row r="57" spans="1:37">
      <c r="A57" s="3" t="s">
        <v>1473</v>
      </c>
      <c r="B57" s="3" t="s">
        <v>1472</v>
      </c>
      <c r="C57" s="3" t="s">
        <v>411</v>
      </c>
      <c r="D57" s="3" t="s">
        <v>65</v>
      </c>
      <c r="E57" s="3" t="s">
        <v>56</v>
      </c>
      <c r="F57" s="3">
        <v>82</v>
      </c>
      <c r="G57" s="3">
        <v>2971</v>
      </c>
      <c r="H57" s="3">
        <v>497</v>
      </c>
      <c r="I57" s="3">
        <v>1140</v>
      </c>
      <c r="J57" s="3">
        <v>643</v>
      </c>
      <c r="K57" s="3">
        <v>39</v>
      </c>
      <c r="L57" s="3">
        <v>126</v>
      </c>
      <c r="M57" s="3">
        <v>354</v>
      </c>
      <c r="N57" s="3">
        <v>466</v>
      </c>
      <c r="O57" s="3">
        <v>112</v>
      </c>
      <c r="P57" s="3">
        <v>134</v>
      </c>
      <c r="Q57" s="3">
        <v>374</v>
      </c>
      <c r="R57" s="3">
        <v>240</v>
      </c>
      <c r="S57" s="3">
        <v>171</v>
      </c>
      <c r="T57" s="3">
        <v>85</v>
      </c>
      <c r="U57" s="3">
        <v>176</v>
      </c>
      <c r="V57" s="3">
        <v>50</v>
      </c>
      <c r="W57" s="3">
        <v>190</v>
      </c>
      <c r="X57" s="3">
        <v>0</v>
      </c>
      <c r="Y57" s="3">
        <v>1387</v>
      </c>
      <c r="Z57" s="3">
        <v>1</v>
      </c>
      <c r="AA57" s="3">
        <v>0</v>
      </c>
      <c r="AB57" s="3">
        <v>0</v>
      </c>
      <c r="AC57" s="3">
        <v>82</v>
      </c>
      <c r="AD57" s="3">
        <v>-553</v>
      </c>
      <c r="AE57" s="3">
        <v>5510640</v>
      </c>
      <c r="AF57" s="3">
        <v>82550.575000000012</v>
      </c>
      <c r="AG57" s="3">
        <v>40198.293999999994</v>
      </c>
      <c r="AH57" s="3">
        <v>42352.281000000017</v>
      </c>
      <c r="AI57" s="3">
        <v>14.255227532817239</v>
      </c>
      <c r="AJ57" s="3">
        <v>1854.8098283406262</v>
      </c>
      <c r="AK57" s="3">
        <v>130.11436149094303</v>
      </c>
    </row>
    <row r="58" spans="1:37">
      <c r="A58" s="3" t="s">
        <v>2137</v>
      </c>
      <c r="B58" s="3" t="s">
        <v>2136</v>
      </c>
      <c r="C58" s="3" t="s">
        <v>2098</v>
      </c>
      <c r="D58" s="3" t="s">
        <v>79</v>
      </c>
      <c r="E58" s="3" t="s">
        <v>59</v>
      </c>
      <c r="F58" s="3">
        <v>68</v>
      </c>
      <c r="G58" s="3">
        <v>1050</v>
      </c>
      <c r="H58" s="3">
        <v>119</v>
      </c>
      <c r="I58" s="3">
        <v>263</v>
      </c>
      <c r="J58" s="3">
        <v>144</v>
      </c>
      <c r="K58" s="3">
        <v>69</v>
      </c>
      <c r="L58" s="3">
        <v>170</v>
      </c>
      <c r="M58" s="3">
        <v>16</v>
      </c>
      <c r="N58" s="3">
        <v>23</v>
      </c>
      <c r="O58" s="3">
        <v>7</v>
      </c>
      <c r="P58" s="3">
        <v>8</v>
      </c>
      <c r="Q58" s="3">
        <v>47</v>
      </c>
      <c r="R58" s="3">
        <v>39</v>
      </c>
      <c r="S58" s="3">
        <v>53</v>
      </c>
      <c r="T58" s="3">
        <v>16</v>
      </c>
      <c r="U58" s="3">
        <v>48</v>
      </c>
      <c r="V58" s="3">
        <v>5</v>
      </c>
      <c r="W58" s="3">
        <v>79</v>
      </c>
      <c r="X58" s="3">
        <v>0</v>
      </c>
      <c r="Y58" s="3">
        <v>323</v>
      </c>
      <c r="Z58" s="3">
        <v>0</v>
      </c>
      <c r="AA58" s="3">
        <v>0</v>
      </c>
      <c r="AB58" s="3">
        <v>0</v>
      </c>
      <c r="AC58" s="3">
        <v>2</v>
      </c>
      <c r="AD58" s="3">
        <v>33</v>
      </c>
      <c r="AE58" s="3">
        <v>1100000</v>
      </c>
      <c r="AF58" s="3">
        <v>18327.319000000003</v>
      </c>
      <c r="AG58" s="3">
        <v>9727.7989999999991</v>
      </c>
      <c r="AH58" s="3">
        <v>8599.5200000000041</v>
      </c>
      <c r="AI58" s="3">
        <v>8.1900190476190513</v>
      </c>
      <c r="AJ58" s="3">
        <v>1047.6190476190477</v>
      </c>
      <c r="AK58" s="3">
        <v>127.91411613671455</v>
      </c>
    </row>
    <row r="59" spans="1:37">
      <c r="A59" s="3" t="s">
        <v>2111</v>
      </c>
      <c r="B59" s="3" t="s">
        <v>1514</v>
      </c>
      <c r="C59" s="3" t="s">
        <v>2105</v>
      </c>
      <c r="D59" s="3" t="s">
        <v>91</v>
      </c>
      <c r="E59" s="3" t="s">
        <v>86</v>
      </c>
      <c r="F59" s="3">
        <v>68</v>
      </c>
      <c r="G59" s="3">
        <v>1977</v>
      </c>
      <c r="H59" s="3">
        <v>341</v>
      </c>
      <c r="I59" s="3">
        <v>860</v>
      </c>
      <c r="J59" s="3">
        <v>519</v>
      </c>
      <c r="K59" s="3">
        <v>119</v>
      </c>
      <c r="L59" s="3">
        <v>348</v>
      </c>
      <c r="M59" s="3">
        <v>163</v>
      </c>
      <c r="N59" s="3">
        <v>187</v>
      </c>
      <c r="O59" s="3">
        <v>24</v>
      </c>
      <c r="P59" s="3">
        <v>23</v>
      </c>
      <c r="Q59" s="3">
        <v>175</v>
      </c>
      <c r="R59" s="3">
        <v>152</v>
      </c>
      <c r="S59" s="3">
        <v>424</v>
      </c>
      <c r="T59" s="3">
        <v>46</v>
      </c>
      <c r="U59" s="3">
        <v>173</v>
      </c>
      <c r="V59" s="3">
        <v>15</v>
      </c>
      <c r="W59" s="3">
        <v>162</v>
      </c>
      <c r="X59" s="3">
        <v>0</v>
      </c>
      <c r="Y59" s="3">
        <v>964</v>
      </c>
      <c r="Z59" s="3">
        <v>1</v>
      </c>
      <c r="AA59" s="3">
        <v>0</v>
      </c>
      <c r="AB59" s="3">
        <v>0</v>
      </c>
      <c r="AC59" s="3">
        <v>33</v>
      </c>
      <c r="AD59" s="3">
        <v>-94</v>
      </c>
      <c r="AE59" s="3">
        <v>3965074</v>
      </c>
      <c r="AF59" s="3">
        <v>63997.122000000003</v>
      </c>
      <c r="AG59" s="3">
        <v>32928.163</v>
      </c>
      <c r="AH59" s="3">
        <v>31068.959000000003</v>
      </c>
      <c r="AI59" s="3">
        <v>15.715204350025292</v>
      </c>
      <c r="AJ59" s="3">
        <v>2005.6014162873039</v>
      </c>
      <c r="AK59" s="3">
        <v>127.62172044451182</v>
      </c>
    </row>
    <row r="60" spans="1:37">
      <c r="A60" s="3" t="s">
        <v>1965</v>
      </c>
      <c r="B60" s="3" t="s">
        <v>1508</v>
      </c>
      <c r="C60" s="3" t="s">
        <v>1150</v>
      </c>
      <c r="D60" s="3" t="s">
        <v>113</v>
      </c>
      <c r="E60" s="3" t="s">
        <v>59</v>
      </c>
      <c r="F60" s="3">
        <v>76</v>
      </c>
      <c r="G60" s="3">
        <v>2276</v>
      </c>
      <c r="H60" s="3">
        <v>277</v>
      </c>
      <c r="I60" s="3">
        <v>624</v>
      </c>
      <c r="J60" s="3">
        <v>347</v>
      </c>
      <c r="K60" s="3">
        <v>136</v>
      </c>
      <c r="L60" s="3">
        <v>376</v>
      </c>
      <c r="M60" s="3">
        <v>74</v>
      </c>
      <c r="N60" s="3">
        <v>95</v>
      </c>
      <c r="O60" s="3">
        <v>21</v>
      </c>
      <c r="P60" s="3">
        <v>51</v>
      </c>
      <c r="Q60" s="3">
        <v>302</v>
      </c>
      <c r="R60" s="3">
        <v>251</v>
      </c>
      <c r="S60" s="3">
        <v>114</v>
      </c>
      <c r="T60" s="3">
        <v>67</v>
      </c>
      <c r="U60" s="3">
        <v>87</v>
      </c>
      <c r="V60" s="3">
        <v>50</v>
      </c>
      <c r="W60" s="3">
        <v>240</v>
      </c>
      <c r="X60" s="3">
        <v>2</v>
      </c>
      <c r="Y60" s="3">
        <v>764</v>
      </c>
      <c r="Z60" s="3">
        <v>13</v>
      </c>
      <c r="AA60" s="3">
        <v>0</v>
      </c>
      <c r="AB60" s="3">
        <v>0</v>
      </c>
      <c r="AC60" s="3">
        <v>74</v>
      </c>
      <c r="AD60" s="3">
        <v>527</v>
      </c>
      <c r="AE60" s="3">
        <v>3396250</v>
      </c>
      <c r="AF60" s="3">
        <v>49516.476000000002</v>
      </c>
      <c r="AG60" s="3">
        <v>22831.64</v>
      </c>
      <c r="AH60" s="3">
        <v>26684.836000000003</v>
      </c>
      <c r="AI60" s="3">
        <v>11.724444639718806</v>
      </c>
      <c r="AJ60" s="3">
        <v>1492.2012302284711</v>
      </c>
      <c r="AK60" s="3">
        <v>127.27265777462526</v>
      </c>
    </row>
    <row r="61" spans="1:37">
      <c r="A61" s="3" t="s">
        <v>1660</v>
      </c>
      <c r="B61" s="3" t="s">
        <v>1659</v>
      </c>
      <c r="C61" s="3" t="s">
        <v>240</v>
      </c>
      <c r="D61" s="3" t="s">
        <v>138</v>
      </c>
      <c r="E61" s="3" t="s">
        <v>86</v>
      </c>
      <c r="F61" s="3">
        <v>75</v>
      </c>
      <c r="G61" s="3">
        <v>2735</v>
      </c>
      <c r="H61" s="3">
        <v>577</v>
      </c>
      <c r="I61" s="3">
        <v>1236</v>
      </c>
      <c r="J61" s="3">
        <v>659</v>
      </c>
      <c r="K61" s="3">
        <v>155</v>
      </c>
      <c r="L61" s="3">
        <v>373</v>
      </c>
      <c r="M61" s="3">
        <v>313</v>
      </c>
      <c r="N61" s="3">
        <v>364</v>
      </c>
      <c r="O61" s="3">
        <v>51</v>
      </c>
      <c r="P61" s="3">
        <v>55</v>
      </c>
      <c r="Q61" s="3">
        <v>241</v>
      </c>
      <c r="R61" s="3">
        <v>186</v>
      </c>
      <c r="S61" s="3">
        <v>389</v>
      </c>
      <c r="T61" s="3">
        <v>111</v>
      </c>
      <c r="U61" s="3">
        <v>187</v>
      </c>
      <c r="V61" s="3">
        <v>20</v>
      </c>
      <c r="W61" s="3">
        <v>145</v>
      </c>
      <c r="X61" s="3">
        <v>0</v>
      </c>
      <c r="Y61" s="3">
        <v>1622</v>
      </c>
      <c r="Z61" s="3">
        <v>1</v>
      </c>
      <c r="AA61" s="3">
        <v>0</v>
      </c>
      <c r="AB61" s="3">
        <v>0</v>
      </c>
      <c r="AC61" s="3">
        <v>75</v>
      </c>
      <c r="AD61" s="3">
        <v>410</v>
      </c>
      <c r="AE61" s="3">
        <v>7070730</v>
      </c>
      <c r="AF61" s="3">
        <v>97401.561999999991</v>
      </c>
      <c r="AG61" s="3">
        <v>39419.82</v>
      </c>
      <c r="AH61" s="3">
        <v>57981.741999999991</v>
      </c>
      <c r="AI61" s="3">
        <v>21.199905667276049</v>
      </c>
      <c r="AJ61" s="3">
        <v>2585.2760511882998</v>
      </c>
      <c r="AK61" s="3">
        <v>121.94752617125579</v>
      </c>
    </row>
    <row r="62" spans="1:37">
      <c r="A62" s="3" t="s">
        <v>1522</v>
      </c>
      <c r="B62" s="3" t="s">
        <v>1521</v>
      </c>
      <c r="C62" s="3" t="s">
        <v>329</v>
      </c>
      <c r="D62" s="3" t="s">
        <v>64</v>
      </c>
      <c r="E62" s="3" t="s">
        <v>56</v>
      </c>
      <c r="F62" s="3">
        <v>72</v>
      </c>
      <c r="G62" s="3">
        <v>2572</v>
      </c>
      <c r="H62" s="3">
        <v>473</v>
      </c>
      <c r="I62" s="3">
        <v>1086</v>
      </c>
      <c r="J62" s="3">
        <v>613</v>
      </c>
      <c r="K62" s="3">
        <v>84</v>
      </c>
      <c r="L62" s="3">
        <v>248</v>
      </c>
      <c r="M62" s="3">
        <v>262</v>
      </c>
      <c r="N62" s="3">
        <v>320</v>
      </c>
      <c r="O62" s="3">
        <v>58</v>
      </c>
      <c r="P62" s="3">
        <v>51</v>
      </c>
      <c r="Q62" s="3">
        <v>302</v>
      </c>
      <c r="R62" s="3">
        <v>251</v>
      </c>
      <c r="S62" s="3">
        <v>295</v>
      </c>
      <c r="T62" s="3">
        <v>120</v>
      </c>
      <c r="U62" s="3">
        <v>204</v>
      </c>
      <c r="V62" s="3">
        <v>19</v>
      </c>
      <c r="W62" s="3">
        <v>187</v>
      </c>
      <c r="X62" s="3">
        <v>1</v>
      </c>
      <c r="Y62" s="3">
        <v>1292</v>
      </c>
      <c r="Z62" s="3">
        <v>1</v>
      </c>
      <c r="AA62" s="3">
        <v>0</v>
      </c>
      <c r="AB62" s="3">
        <v>0</v>
      </c>
      <c r="AC62" s="3">
        <v>71</v>
      </c>
      <c r="AD62" s="3">
        <v>-306</v>
      </c>
      <c r="AE62" s="3">
        <v>4978200</v>
      </c>
      <c r="AF62" s="3">
        <v>80388.51999999999</v>
      </c>
      <c r="AG62" s="3">
        <v>39395.273999999998</v>
      </c>
      <c r="AH62" s="3">
        <v>40993.245999999992</v>
      </c>
      <c r="AI62" s="3">
        <v>15.938276049766715</v>
      </c>
      <c r="AJ62" s="3">
        <v>1935.5365474339035</v>
      </c>
      <c r="AK62" s="3">
        <v>121.43951713411523</v>
      </c>
    </row>
    <row r="63" spans="1:37">
      <c r="A63" s="3" t="s">
        <v>1835</v>
      </c>
      <c r="B63" s="3" t="s">
        <v>1834</v>
      </c>
      <c r="C63" s="3" t="s">
        <v>305</v>
      </c>
      <c r="D63" s="3" t="s">
        <v>133</v>
      </c>
      <c r="E63" s="3" t="s">
        <v>47</v>
      </c>
      <c r="F63" s="3">
        <v>69</v>
      </c>
      <c r="G63" s="3">
        <v>2138</v>
      </c>
      <c r="H63" s="3">
        <v>423</v>
      </c>
      <c r="I63" s="3">
        <v>853</v>
      </c>
      <c r="J63" s="3">
        <v>430</v>
      </c>
      <c r="K63" s="3">
        <v>0</v>
      </c>
      <c r="L63" s="3">
        <v>0</v>
      </c>
      <c r="M63" s="3">
        <v>252</v>
      </c>
      <c r="N63" s="3">
        <v>336</v>
      </c>
      <c r="O63" s="3">
        <v>84</v>
      </c>
      <c r="P63" s="3">
        <v>228</v>
      </c>
      <c r="Q63" s="3">
        <v>703</v>
      </c>
      <c r="R63" s="3">
        <v>475</v>
      </c>
      <c r="S63" s="3">
        <v>142</v>
      </c>
      <c r="T63" s="3">
        <v>78</v>
      </c>
      <c r="U63" s="3">
        <v>149</v>
      </c>
      <c r="V63" s="3">
        <v>34</v>
      </c>
      <c r="W63" s="3">
        <v>148</v>
      </c>
      <c r="X63" s="3">
        <v>0</v>
      </c>
      <c r="Y63" s="3">
        <v>1098</v>
      </c>
      <c r="Z63" s="3">
        <v>4</v>
      </c>
      <c r="AA63" s="3">
        <v>0</v>
      </c>
      <c r="AB63" s="3">
        <v>0</v>
      </c>
      <c r="AC63" s="3">
        <v>57</v>
      </c>
      <c r="AD63" s="3">
        <v>-24</v>
      </c>
      <c r="AE63" s="3">
        <v>5479934</v>
      </c>
      <c r="AF63" s="3">
        <v>74526.574999999997</v>
      </c>
      <c r="AG63" s="3">
        <v>29111.749</v>
      </c>
      <c r="AH63" s="3">
        <v>45414.826000000001</v>
      </c>
      <c r="AI63" s="3">
        <v>21.241733395696915</v>
      </c>
      <c r="AJ63" s="3">
        <v>2563.1122544434052</v>
      </c>
      <c r="AK63" s="3">
        <v>120.66398757093113</v>
      </c>
    </row>
    <row r="64" spans="1:37">
      <c r="A64" s="3" t="s">
        <v>1967</v>
      </c>
      <c r="B64" s="3" t="s">
        <v>1966</v>
      </c>
      <c r="C64" s="3" t="s">
        <v>356</v>
      </c>
      <c r="D64" s="3" t="s">
        <v>84</v>
      </c>
      <c r="E64" s="3" t="s">
        <v>59</v>
      </c>
      <c r="F64" s="3">
        <v>82</v>
      </c>
      <c r="G64" s="3">
        <v>2095</v>
      </c>
      <c r="H64" s="3">
        <v>309</v>
      </c>
      <c r="I64" s="3">
        <v>753</v>
      </c>
      <c r="J64" s="3">
        <v>444</v>
      </c>
      <c r="K64" s="3">
        <v>145</v>
      </c>
      <c r="L64" s="3">
        <v>390</v>
      </c>
      <c r="M64" s="3">
        <v>44</v>
      </c>
      <c r="N64" s="3">
        <v>56</v>
      </c>
      <c r="O64" s="3">
        <v>12</v>
      </c>
      <c r="P64" s="3">
        <v>33</v>
      </c>
      <c r="Q64" s="3">
        <v>227</v>
      </c>
      <c r="R64" s="3">
        <v>194</v>
      </c>
      <c r="S64" s="3">
        <v>86</v>
      </c>
      <c r="T64" s="3">
        <v>53</v>
      </c>
      <c r="U64" s="3">
        <v>69</v>
      </c>
      <c r="V64" s="3">
        <v>25</v>
      </c>
      <c r="W64" s="3">
        <v>136</v>
      </c>
      <c r="X64" s="3">
        <v>1</v>
      </c>
      <c r="Y64" s="3">
        <v>807</v>
      </c>
      <c r="Z64" s="3">
        <v>2</v>
      </c>
      <c r="AA64" s="3">
        <v>0</v>
      </c>
      <c r="AB64" s="3">
        <v>0</v>
      </c>
      <c r="AC64" s="3">
        <v>61</v>
      </c>
      <c r="AD64" s="3">
        <v>36</v>
      </c>
      <c r="AE64" s="3">
        <v>2793960</v>
      </c>
      <c r="AF64" s="3">
        <v>47077.076000000001</v>
      </c>
      <c r="AG64" s="3">
        <v>23696.009000000002</v>
      </c>
      <c r="AH64" s="3">
        <v>23381.066999999999</v>
      </c>
      <c r="AI64" s="3">
        <v>11.1604138424821</v>
      </c>
      <c r="AJ64" s="3">
        <v>1333.6324582338902</v>
      </c>
      <c r="AK64" s="3">
        <v>119.49668507429537</v>
      </c>
    </row>
    <row r="65" spans="1:37">
      <c r="A65" s="3" t="s">
        <v>2139</v>
      </c>
      <c r="B65" s="3" t="s">
        <v>2138</v>
      </c>
      <c r="C65" s="3" t="s">
        <v>2074</v>
      </c>
      <c r="D65" s="3" t="s">
        <v>103</v>
      </c>
      <c r="E65" s="3" t="s">
        <v>47</v>
      </c>
      <c r="F65" s="3">
        <v>63</v>
      </c>
      <c r="G65" s="3">
        <v>1041</v>
      </c>
      <c r="H65" s="3">
        <v>108</v>
      </c>
      <c r="I65" s="3">
        <v>296</v>
      </c>
      <c r="J65" s="3">
        <v>188</v>
      </c>
      <c r="K65" s="3">
        <v>52</v>
      </c>
      <c r="L65" s="3">
        <v>173</v>
      </c>
      <c r="M65" s="3">
        <v>88</v>
      </c>
      <c r="N65" s="3">
        <v>123</v>
      </c>
      <c r="O65" s="3">
        <v>35</v>
      </c>
      <c r="P65" s="3">
        <v>58</v>
      </c>
      <c r="Q65" s="3">
        <v>188</v>
      </c>
      <c r="R65" s="3">
        <v>130</v>
      </c>
      <c r="S65" s="3">
        <v>49</v>
      </c>
      <c r="T65" s="3">
        <v>18</v>
      </c>
      <c r="U65" s="3">
        <v>49</v>
      </c>
      <c r="V65" s="3">
        <v>16</v>
      </c>
      <c r="W65" s="3">
        <v>130</v>
      </c>
      <c r="X65" s="3">
        <v>0</v>
      </c>
      <c r="Y65" s="3">
        <v>356</v>
      </c>
      <c r="Z65" s="3">
        <v>3</v>
      </c>
      <c r="AA65" s="3">
        <v>0</v>
      </c>
      <c r="AB65" s="3">
        <v>0</v>
      </c>
      <c r="AC65" s="3">
        <v>3</v>
      </c>
      <c r="AD65" s="3">
        <v>146</v>
      </c>
      <c r="AE65" s="3">
        <v>1250000</v>
      </c>
      <c r="AF65" s="3">
        <v>23573.292999999998</v>
      </c>
      <c r="AG65" s="3">
        <v>12944.477999999999</v>
      </c>
      <c r="AH65" s="3">
        <v>10628.814999999999</v>
      </c>
      <c r="AI65" s="3">
        <v>10.21019692603266</v>
      </c>
      <c r="AJ65" s="3">
        <v>1200.7684918347743</v>
      </c>
      <c r="AK65" s="3">
        <v>117.60483177099236</v>
      </c>
    </row>
    <row r="66" spans="1:37">
      <c r="A66" s="3" t="s">
        <v>1489</v>
      </c>
      <c r="B66" s="3" t="s">
        <v>2113</v>
      </c>
      <c r="C66" s="3" t="s">
        <v>2091</v>
      </c>
      <c r="D66" s="3" t="s">
        <v>55</v>
      </c>
      <c r="E66" s="3" t="s">
        <v>56</v>
      </c>
      <c r="F66" s="3">
        <v>74</v>
      </c>
      <c r="G66" s="3">
        <v>1808</v>
      </c>
      <c r="H66" s="3">
        <v>285</v>
      </c>
      <c r="I66" s="3">
        <v>615</v>
      </c>
      <c r="J66" s="3">
        <v>330</v>
      </c>
      <c r="K66" s="3">
        <v>141</v>
      </c>
      <c r="L66" s="3">
        <v>325</v>
      </c>
      <c r="M66" s="3">
        <v>79</v>
      </c>
      <c r="N66" s="3">
        <v>89</v>
      </c>
      <c r="O66" s="3">
        <v>10</v>
      </c>
      <c r="P66" s="3">
        <v>41</v>
      </c>
      <c r="Q66" s="3">
        <v>196</v>
      </c>
      <c r="R66" s="3">
        <v>155</v>
      </c>
      <c r="S66" s="3">
        <v>61</v>
      </c>
      <c r="T66" s="3">
        <v>54</v>
      </c>
      <c r="U66" s="3">
        <v>39</v>
      </c>
      <c r="V66" s="3">
        <v>11</v>
      </c>
      <c r="W66" s="3">
        <v>135</v>
      </c>
      <c r="X66" s="3">
        <v>1</v>
      </c>
      <c r="Y66" s="3">
        <v>790</v>
      </c>
      <c r="Z66" s="3">
        <v>3</v>
      </c>
      <c r="AA66" s="3">
        <v>0</v>
      </c>
      <c r="AB66" s="3">
        <v>0</v>
      </c>
      <c r="AC66" s="3">
        <v>0</v>
      </c>
      <c r="AD66" s="3">
        <v>226</v>
      </c>
      <c r="AE66" s="3">
        <v>3200000</v>
      </c>
      <c r="AF66" s="3">
        <v>44826.041999999994</v>
      </c>
      <c r="AG66" s="3">
        <v>17554.082999999999</v>
      </c>
      <c r="AH66" s="3">
        <v>27271.958999999995</v>
      </c>
      <c r="AI66" s="3">
        <v>15.084048119469024</v>
      </c>
      <c r="AJ66" s="3">
        <v>1769.9115044247787</v>
      </c>
      <c r="AK66" s="3">
        <v>117.33663870644571</v>
      </c>
    </row>
    <row r="67" spans="1:37">
      <c r="A67" s="3" t="s">
        <v>1682</v>
      </c>
      <c r="B67" s="3" t="s">
        <v>1543</v>
      </c>
      <c r="C67" s="3" t="s">
        <v>194</v>
      </c>
      <c r="D67" s="3" t="s">
        <v>85</v>
      </c>
      <c r="E67" s="3" t="s">
        <v>47</v>
      </c>
      <c r="F67" s="3">
        <v>78</v>
      </c>
      <c r="G67" s="3">
        <v>2682</v>
      </c>
      <c r="H67" s="3">
        <v>570</v>
      </c>
      <c r="I67" s="3">
        <v>1154</v>
      </c>
      <c r="J67" s="3">
        <v>584</v>
      </c>
      <c r="K67" s="3">
        <v>12</v>
      </c>
      <c r="L67" s="3">
        <v>26</v>
      </c>
      <c r="M67" s="3">
        <v>294</v>
      </c>
      <c r="N67" s="3">
        <v>366</v>
      </c>
      <c r="O67" s="3">
        <v>72</v>
      </c>
      <c r="P67" s="3">
        <v>220</v>
      </c>
      <c r="Q67" s="3">
        <v>919</v>
      </c>
      <c r="R67" s="3">
        <v>699</v>
      </c>
      <c r="S67" s="3">
        <v>210</v>
      </c>
      <c r="T67" s="3">
        <v>25</v>
      </c>
      <c r="U67" s="3">
        <v>158</v>
      </c>
      <c r="V67" s="3">
        <v>147</v>
      </c>
      <c r="W67" s="3">
        <v>147</v>
      </c>
      <c r="X67" s="3">
        <v>0</v>
      </c>
      <c r="Y67" s="3">
        <v>1446</v>
      </c>
      <c r="Z67" s="3">
        <v>0</v>
      </c>
      <c r="AA67" s="3">
        <v>0</v>
      </c>
      <c r="AB67" s="3">
        <v>0</v>
      </c>
      <c r="AC67" s="3">
        <v>78</v>
      </c>
      <c r="AD67" s="3">
        <v>192</v>
      </c>
      <c r="AE67" s="3">
        <v>7128000</v>
      </c>
      <c r="AF67" s="3">
        <v>96654.732000000004</v>
      </c>
      <c r="AG67" s="3">
        <v>35373.815999999999</v>
      </c>
      <c r="AH67" s="3">
        <v>61280.916000000005</v>
      </c>
      <c r="AI67" s="3">
        <v>22.84896196868009</v>
      </c>
      <c r="AJ67" s="3">
        <v>2657.7181208053689</v>
      </c>
      <c r="AK67" s="3">
        <v>116.3167991810044</v>
      </c>
    </row>
    <row r="68" spans="1:37">
      <c r="A68" s="3" t="s">
        <v>2118</v>
      </c>
      <c r="B68" s="3" t="s">
        <v>2117</v>
      </c>
      <c r="C68" s="3" t="s">
        <v>2076</v>
      </c>
      <c r="D68" s="3" t="s">
        <v>94</v>
      </c>
      <c r="E68" s="3" t="s">
        <v>47</v>
      </c>
      <c r="F68" s="3">
        <v>71</v>
      </c>
      <c r="G68" s="3">
        <v>1692</v>
      </c>
      <c r="H68" s="3">
        <v>371</v>
      </c>
      <c r="I68" s="3">
        <v>743</v>
      </c>
      <c r="J68" s="3">
        <v>372</v>
      </c>
      <c r="K68" s="3">
        <v>0</v>
      </c>
      <c r="L68" s="3">
        <v>0</v>
      </c>
      <c r="M68" s="3">
        <v>94</v>
      </c>
      <c r="N68" s="3">
        <v>150</v>
      </c>
      <c r="O68" s="3">
        <v>56</v>
      </c>
      <c r="P68" s="3">
        <v>111</v>
      </c>
      <c r="Q68" s="3">
        <v>482</v>
      </c>
      <c r="R68" s="3">
        <v>371</v>
      </c>
      <c r="S68" s="3">
        <v>95</v>
      </c>
      <c r="T68" s="3">
        <v>41</v>
      </c>
      <c r="U68" s="3">
        <v>93</v>
      </c>
      <c r="V68" s="3">
        <v>12</v>
      </c>
      <c r="W68" s="3">
        <v>184</v>
      </c>
      <c r="X68" s="3">
        <v>2</v>
      </c>
      <c r="Y68" s="3">
        <v>836</v>
      </c>
      <c r="Z68" s="3">
        <v>2</v>
      </c>
      <c r="AA68" s="3">
        <v>0</v>
      </c>
      <c r="AB68" s="3">
        <v>0</v>
      </c>
      <c r="AC68" s="3">
        <v>26</v>
      </c>
      <c r="AD68" s="3">
        <v>-319</v>
      </c>
      <c r="AE68" s="3">
        <v>3251000</v>
      </c>
      <c r="AF68" s="3">
        <v>52056.798999999992</v>
      </c>
      <c r="AG68" s="3">
        <v>23876.212999999996</v>
      </c>
      <c r="AH68" s="3">
        <v>28180.585999999996</v>
      </c>
      <c r="AI68" s="3">
        <v>16.655192671394797</v>
      </c>
      <c r="AJ68" s="3">
        <v>1921.3947990543736</v>
      </c>
      <c r="AK68" s="3">
        <v>115.36310848894344</v>
      </c>
    </row>
    <row r="69" spans="1:37">
      <c r="A69" s="3" t="s">
        <v>2129</v>
      </c>
      <c r="B69" s="3" t="s">
        <v>2128</v>
      </c>
      <c r="C69" s="3" t="s">
        <v>2096</v>
      </c>
      <c r="D69" s="3" t="s">
        <v>78</v>
      </c>
      <c r="E69" s="3" t="s">
        <v>86</v>
      </c>
      <c r="F69" s="3">
        <v>67</v>
      </c>
      <c r="G69" s="3">
        <v>1197</v>
      </c>
      <c r="H69" s="3">
        <v>91</v>
      </c>
      <c r="I69" s="3">
        <v>228</v>
      </c>
      <c r="J69" s="3">
        <v>137</v>
      </c>
      <c r="K69" s="3">
        <v>57</v>
      </c>
      <c r="L69" s="3">
        <v>166</v>
      </c>
      <c r="M69" s="3">
        <v>35</v>
      </c>
      <c r="N69" s="3">
        <v>41</v>
      </c>
      <c r="O69" s="3">
        <v>6</v>
      </c>
      <c r="P69" s="3">
        <v>30</v>
      </c>
      <c r="Q69" s="3">
        <v>119</v>
      </c>
      <c r="R69" s="3">
        <v>89</v>
      </c>
      <c r="S69" s="3">
        <v>171</v>
      </c>
      <c r="T69" s="3">
        <v>79</v>
      </c>
      <c r="U69" s="3">
        <v>62</v>
      </c>
      <c r="V69" s="3">
        <v>1</v>
      </c>
      <c r="W69" s="3">
        <v>88</v>
      </c>
      <c r="X69" s="3">
        <v>0</v>
      </c>
      <c r="Y69" s="3">
        <v>274</v>
      </c>
      <c r="Z69" s="3">
        <v>3</v>
      </c>
      <c r="AA69" s="3">
        <v>0</v>
      </c>
      <c r="AB69" s="3">
        <v>0</v>
      </c>
      <c r="AC69" s="3">
        <v>3</v>
      </c>
      <c r="AD69" s="3">
        <v>-66</v>
      </c>
      <c r="AE69" s="3">
        <v>1662961</v>
      </c>
      <c r="AF69" s="3">
        <v>25118.976999999995</v>
      </c>
      <c r="AG69" s="3">
        <v>10342.502</v>
      </c>
      <c r="AH69" s="3">
        <v>14776.474999999995</v>
      </c>
      <c r="AI69" s="3">
        <v>12.344590643274849</v>
      </c>
      <c r="AJ69" s="3">
        <v>1389.2740183792816</v>
      </c>
      <c r="AK69" s="3">
        <v>112.54111687665704</v>
      </c>
    </row>
    <row r="70" spans="1:37">
      <c r="A70" s="3" t="s">
        <v>2135</v>
      </c>
      <c r="B70" s="3" t="s">
        <v>1514</v>
      </c>
      <c r="C70" s="3" t="s">
        <v>2106</v>
      </c>
      <c r="D70" s="3" t="s">
        <v>133</v>
      </c>
      <c r="E70" s="3" t="s">
        <v>59</v>
      </c>
      <c r="F70" s="3">
        <v>63</v>
      </c>
      <c r="G70" s="3">
        <v>1085</v>
      </c>
      <c r="H70" s="3">
        <v>121</v>
      </c>
      <c r="I70" s="3">
        <v>300</v>
      </c>
      <c r="J70" s="3">
        <v>179</v>
      </c>
      <c r="K70" s="3">
        <v>64</v>
      </c>
      <c r="L70" s="3">
        <v>178</v>
      </c>
      <c r="M70" s="3">
        <v>35</v>
      </c>
      <c r="N70" s="3">
        <v>40</v>
      </c>
      <c r="O70" s="3">
        <v>5</v>
      </c>
      <c r="P70" s="3">
        <v>36</v>
      </c>
      <c r="Q70" s="3">
        <v>166</v>
      </c>
      <c r="R70" s="3">
        <v>130</v>
      </c>
      <c r="S70" s="3">
        <v>44</v>
      </c>
      <c r="T70" s="3">
        <v>25</v>
      </c>
      <c r="U70" s="3">
        <v>30</v>
      </c>
      <c r="V70" s="3">
        <v>21</v>
      </c>
      <c r="W70" s="3">
        <v>135</v>
      </c>
      <c r="X70" s="3">
        <v>0</v>
      </c>
      <c r="Y70" s="3">
        <v>341</v>
      </c>
      <c r="Z70" s="3">
        <v>2</v>
      </c>
      <c r="AA70" s="3">
        <v>0</v>
      </c>
      <c r="AB70" s="3">
        <v>0</v>
      </c>
      <c r="AC70" s="3">
        <v>22</v>
      </c>
      <c r="AD70" s="3">
        <v>-106</v>
      </c>
      <c r="AE70" s="3">
        <v>1227985</v>
      </c>
      <c r="AF70" s="3">
        <v>22366.085999999999</v>
      </c>
      <c r="AG70" s="3">
        <v>11050.864999999998</v>
      </c>
      <c r="AH70" s="3">
        <v>11315.221000000001</v>
      </c>
      <c r="AI70" s="3">
        <v>10.428775115207374</v>
      </c>
      <c r="AJ70" s="3">
        <v>1131.7834101382489</v>
      </c>
      <c r="AK70" s="3">
        <v>108.52505664714812</v>
      </c>
    </row>
    <row r="71" spans="1:37">
      <c r="A71" s="3" t="s">
        <v>1493</v>
      </c>
      <c r="B71" s="3" t="s">
        <v>1827</v>
      </c>
      <c r="C71" s="3" t="s">
        <v>296</v>
      </c>
      <c r="D71" s="3" t="s">
        <v>119</v>
      </c>
      <c r="E71" s="3" t="s">
        <v>56</v>
      </c>
      <c r="F71" s="3">
        <v>82</v>
      </c>
      <c r="G71" s="3">
        <v>2674</v>
      </c>
      <c r="H71" s="3">
        <v>363</v>
      </c>
      <c r="I71" s="3">
        <v>831</v>
      </c>
      <c r="J71" s="3">
        <v>468</v>
      </c>
      <c r="K71" s="3">
        <v>140</v>
      </c>
      <c r="L71" s="3">
        <v>391</v>
      </c>
      <c r="M71" s="3">
        <v>130</v>
      </c>
      <c r="N71" s="3">
        <v>160</v>
      </c>
      <c r="O71" s="3">
        <v>30</v>
      </c>
      <c r="P71" s="3">
        <v>31</v>
      </c>
      <c r="Q71" s="3">
        <v>241</v>
      </c>
      <c r="R71" s="3">
        <v>210</v>
      </c>
      <c r="S71" s="3">
        <v>141</v>
      </c>
      <c r="T71" s="3">
        <v>77</v>
      </c>
      <c r="U71" s="3">
        <v>138</v>
      </c>
      <c r="V71" s="3">
        <v>19</v>
      </c>
      <c r="W71" s="3">
        <v>219</v>
      </c>
      <c r="X71" s="3">
        <v>3</v>
      </c>
      <c r="Y71" s="3">
        <v>996</v>
      </c>
      <c r="Z71" s="3">
        <v>1</v>
      </c>
      <c r="AA71" s="3">
        <v>0</v>
      </c>
      <c r="AB71" s="3">
        <v>0</v>
      </c>
      <c r="AC71" s="3">
        <v>82</v>
      </c>
      <c r="AD71" s="3">
        <v>-35</v>
      </c>
      <c r="AE71" s="3">
        <v>3026280</v>
      </c>
      <c r="AF71" s="3">
        <v>58608.656000000003</v>
      </c>
      <c r="AG71" s="3">
        <v>30142.541999999998</v>
      </c>
      <c r="AH71" s="3">
        <v>28466.114000000005</v>
      </c>
      <c r="AI71" s="3">
        <v>10.645517576664176</v>
      </c>
      <c r="AJ71" s="3">
        <v>1131.7427075542259</v>
      </c>
      <c r="AK71" s="3">
        <v>106.31166586348947</v>
      </c>
    </row>
    <row r="72" spans="1:37">
      <c r="A72" s="3" t="s">
        <v>1630</v>
      </c>
      <c r="B72" s="3" t="s">
        <v>1629</v>
      </c>
      <c r="C72" s="3" t="s">
        <v>394</v>
      </c>
      <c r="D72" s="3" t="s">
        <v>69</v>
      </c>
      <c r="E72" s="3" t="s">
        <v>56</v>
      </c>
      <c r="F72" s="3">
        <v>82</v>
      </c>
      <c r="G72" s="3">
        <v>2259</v>
      </c>
      <c r="H72" s="3">
        <v>320</v>
      </c>
      <c r="I72" s="3">
        <v>746</v>
      </c>
      <c r="J72" s="3">
        <v>426</v>
      </c>
      <c r="K72" s="3">
        <v>33</v>
      </c>
      <c r="L72" s="3">
        <v>119</v>
      </c>
      <c r="M72" s="3">
        <v>106</v>
      </c>
      <c r="N72" s="3">
        <v>141</v>
      </c>
      <c r="O72" s="3">
        <v>35</v>
      </c>
      <c r="P72" s="3">
        <v>40</v>
      </c>
      <c r="Q72" s="3">
        <v>417</v>
      </c>
      <c r="R72" s="3">
        <v>377</v>
      </c>
      <c r="S72" s="3">
        <v>450</v>
      </c>
      <c r="T72" s="3">
        <v>83</v>
      </c>
      <c r="U72" s="3">
        <v>198</v>
      </c>
      <c r="V72" s="3">
        <v>19</v>
      </c>
      <c r="W72" s="3">
        <v>180</v>
      </c>
      <c r="X72" s="3">
        <v>1</v>
      </c>
      <c r="Y72" s="3">
        <v>779</v>
      </c>
      <c r="Z72" s="3">
        <v>3</v>
      </c>
      <c r="AA72" s="3">
        <v>0</v>
      </c>
      <c r="AB72" s="3">
        <v>0</v>
      </c>
      <c r="AC72" s="3">
        <v>57</v>
      </c>
      <c r="AD72" s="3">
        <v>-101</v>
      </c>
      <c r="AE72" s="3">
        <v>3278000</v>
      </c>
      <c r="AF72" s="3">
        <v>62099.600999999995</v>
      </c>
      <c r="AG72" s="3">
        <v>31161.050999999999</v>
      </c>
      <c r="AH72" s="3">
        <v>30938.549999999996</v>
      </c>
      <c r="AI72" s="3">
        <v>13.695683930942893</v>
      </c>
      <c r="AJ72" s="3">
        <v>1451.0845506861442</v>
      </c>
      <c r="AK72" s="3">
        <v>105.95195961025969</v>
      </c>
    </row>
    <row r="73" spans="1:37">
      <c r="A73" s="3" t="s">
        <v>2064</v>
      </c>
      <c r="B73" s="3" t="s">
        <v>2063</v>
      </c>
      <c r="C73" s="3" t="s">
        <v>1152</v>
      </c>
      <c r="D73" s="3" t="s">
        <v>71</v>
      </c>
      <c r="E73" s="3" t="s">
        <v>86</v>
      </c>
      <c r="F73" s="3">
        <v>75</v>
      </c>
      <c r="G73" s="3">
        <v>1830</v>
      </c>
      <c r="H73" s="3">
        <v>230</v>
      </c>
      <c r="I73" s="3">
        <v>558</v>
      </c>
      <c r="J73" s="3">
        <v>328</v>
      </c>
      <c r="K73" s="3">
        <v>55</v>
      </c>
      <c r="L73" s="3">
        <v>176</v>
      </c>
      <c r="M73" s="3">
        <v>58</v>
      </c>
      <c r="N73" s="3">
        <v>81</v>
      </c>
      <c r="O73" s="3">
        <v>23</v>
      </c>
      <c r="P73" s="3">
        <v>13</v>
      </c>
      <c r="Q73" s="3">
        <v>159</v>
      </c>
      <c r="R73" s="3">
        <v>146</v>
      </c>
      <c r="S73" s="3">
        <v>255</v>
      </c>
      <c r="T73" s="3">
        <v>57</v>
      </c>
      <c r="U73" s="3">
        <v>99</v>
      </c>
      <c r="V73" s="3">
        <v>15</v>
      </c>
      <c r="W73" s="3">
        <v>124</v>
      </c>
      <c r="X73" s="3">
        <v>1</v>
      </c>
      <c r="Y73" s="3">
        <v>573</v>
      </c>
      <c r="Z73" s="3">
        <v>1</v>
      </c>
      <c r="AA73" s="3">
        <v>0</v>
      </c>
      <c r="AB73" s="3">
        <v>0</v>
      </c>
      <c r="AC73" s="3">
        <v>25</v>
      </c>
      <c r="AD73" s="3">
        <v>-184</v>
      </c>
      <c r="AE73" s="3">
        <v>2038206</v>
      </c>
      <c r="AF73" s="3">
        <v>40482.250999999997</v>
      </c>
      <c r="AG73" s="3">
        <v>20781.792000000001</v>
      </c>
      <c r="AH73" s="3">
        <v>19700.458999999995</v>
      </c>
      <c r="AI73" s="3">
        <v>10.7652781420765</v>
      </c>
      <c r="AJ73" s="3">
        <v>1113.7737704918034</v>
      </c>
      <c r="AK73" s="3">
        <v>103.45982294118124</v>
      </c>
    </row>
    <row r="74" spans="1:37">
      <c r="A74" s="3" t="s">
        <v>1468</v>
      </c>
      <c r="B74" s="3" t="s">
        <v>1620</v>
      </c>
      <c r="C74" s="3" t="s">
        <v>250</v>
      </c>
      <c r="D74" s="3" t="s">
        <v>84</v>
      </c>
      <c r="E74" s="3" t="s">
        <v>47</v>
      </c>
      <c r="F74" s="3">
        <v>70</v>
      </c>
      <c r="G74" s="3">
        <v>1368</v>
      </c>
      <c r="H74" s="3">
        <v>238</v>
      </c>
      <c r="I74" s="3">
        <v>404</v>
      </c>
      <c r="J74" s="3">
        <v>166</v>
      </c>
      <c r="K74" s="3">
        <v>11</v>
      </c>
      <c r="L74" s="3">
        <v>51</v>
      </c>
      <c r="M74" s="3">
        <v>67</v>
      </c>
      <c r="N74" s="3">
        <v>102</v>
      </c>
      <c r="O74" s="3">
        <v>35</v>
      </c>
      <c r="P74" s="3">
        <v>61</v>
      </c>
      <c r="Q74" s="3">
        <v>257</v>
      </c>
      <c r="R74" s="3">
        <v>196</v>
      </c>
      <c r="S74" s="3">
        <v>95</v>
      </c>
      <c r="T74" s="3">
        <v>53</v>
      </c>
      <c r="U74" s="3">
        <v>79</v>
      </c>
      <c r="V74" s="3">
        <v>70</v>
      </c>
      <c r="W74" s="3">
        <v>155</v>
      </c>
      <c r="X74" s="3">
        <v>1</v>
      </c>
      <c r="Y74" s="3">
        <v>554</v>
      </c>
      <c r="Z74" s="3">
        <v>4</v>
      </c>
      <c r="AA74" s="3">
        <v>0</v>
      </c>
      <c r="AB74" s="3">
        <v>0</v>
      </c>
      <c r="AC74" s="3">
        <v>17</v>
      </c>
      <c r="AD74" s="3">
        <v>149</v>
      </c>
      <c r="AE74" s="3">
        <v>2500000</v>
      </c>
      <c r="AF74" s="3">
        <v>38321.840000000004</v>
      </c>
      <c r="AG74" s="3">
        <v>14128.558000000001</v>
      </c>
      <c r="AH74" s="3">
        <v>24193.282000000003</v>
      </c>
      <c r="AI74" s="3">
        <v>17.685147660818714</v>
      </c>
      <c r="AJ74" s="3">
        <v>1827.485380116959</v>
      </c>
      <c r="AK74" s="3">
        <v>103.33447111474995</v>
      </c>
    </row>
    <row r="75" spans="1:37">
      <c r="A75" s="3" t="s">
        <v>1688</v>
      </c>
      <c r="B75" s="3" t="s">
        <v>1563</v>
      </c>
      <c r="C75" s="3" t="s">
        <v>206</v>
      </c>
      <c r="D75" s="3" t="s">
        <v>67</v>
      </c>
      <c r="E75" s="3" t="s">
        <v>56</v>
      </c>
      <c r="F75" s="3">
        <v>81</v>
      </c>
      <c r="G75" s="3">
        <v>2311</v>
      </c>
      <c r="H75" s="3">
        <v>322</v>
      </c>
      <c r="I75" s="3">
        <v>738</v>
      </c>
      <c r="J75" s="3">
        <v>416</v>
      </c>
      <c r="K75" s="3">
        <v>191</v>
      </c>
      <c r="L75" s="3">
        <v>457</v>
      </c>
      <c r="M75" s="3">
        <v>111</v>
      </c>
      <c r="N75" s="3">
        <v>127</v>
      </c>
      <c r="O75" s="3">
        <v>16</v>
      </c>
      <c r="P75" s="3">
        <v>54</v>
      </c>
      <c r="Q75" s="3">
        <v>343</v>
      </c>
      <c r="R75" s="3">
        <v>289</v>
      </c>
      <c r="S75" s="3">
        <v>158</v>
      </c>
      <c r="T75" s="3">
        <v>101</v>
      </c>
      <c r="U75" s="3">
        <v>93</v>
      </c>
      <c r="V75" s="3">
        <v>87</v>
      </c>
      <c r="W75" s="3">
        <v>163</v>
      </c>
      <c r="X75" s="3">
        <v>0</v>
      </c>
      <c r="Y75" s="3">
        <v>946</v>
      </c>
      <c r="Z75" s="3">
        <v>1</v>
      </c>
      <c r="AA75" s="3">
        <v>0</v>
      </c>
      <c r="AB75" s="3">
        <v>0</v>
      </c>
      <c r="AC75" s="3">
        <v>80</v>
      </c>
      <c r="AD75" s="3">
        <v>430</v>
      </c>
      <c r="AE75" s="3">
        <v>4025000</v>
      </c>
      <c r="AF75" s="3">
        <v>63447.077999999994</v>
      </c>
      <c r="AG75" s="3">
        <v>24436.279000000002</v>
      </c>
      <c r="AH75" s="3">
        <v>39010.798999999992</v>
      </c>
      <c r="AI75" s="3">
        <v>16.880484205971438</v>
      </c>
      <c r="AJ75" s="3">
        <v>1741.6702726092601</v>
      </c>
      <c r="AK75" s="3">
        <v>103.17655888052948</v>
      </c>
    </row>
    <row r="76" spans="1:37">
      <c r="A76" s="3" t="s">
        <v>1607</v>
      </c>
      <c r="B76" s="3" t="s">
        <v>1606</v>
      </c>
      <c r="C76" s="3" t="s">
        <v>324</v>
      </c>
      <c r="D76" s="3" t="s">
        <v>88</v>
      </c>
      <c r="E76" s="3" t="s">
        <v>61</v>
      </c>
      <c r="F76" s="3">
        <v>62</v>
      </c>
      <c r="G76" s="3">
        <v>1105</v>
      </c>
      <c r="H76" s="3">
        <v>171</v>
      </c>
      <c r="I76" s="3">
        <v>383</v>
      </c>
      <c r="J76" s="3">
        <v>212</v>
      </c>
      <c r="K76" s="3">
        <v>0</v>
      </c>
      <c r="L76" s="3">
        <v>2</v>
      </c>
      <c r="M76" s="3">
        <v>84</v>
      </c>
      <c r="N76" s="3">
        <v>132</v>
      </c>
      <c r="O76" s="3">
        <v>48</v>
      </c>
      <c r="P76" s="3">
        <v>125</v>
      </c>
      <c r="Q76" s="3">
        <v>382</v>
      </c>
      <c r="R76" s="3">
        <v>257</v>
      </c>
      <c r="S76" s="3">
        <v>50</v>
      </c>
      <c r="T76" s="3">
        <v>52</v>
      </c>
      <c r="U76" s="3">
        <v>85</v>
      </c>
      <c r="V76" s="3">
        <v>68</v>
      </c>
      <c r="W76" s="3">
        <v>207</v>
      </c>
      <c r="X76" s="3">
        <v>6</v>
      </c>
      <c r="Y76" s="3">
        <v>426</v>
      </c>
      <c r="Z76" s="3">
        <v>3</v>
      </c>
      <c r="AA76" s="3">
        <v>0</v>
      </c>
      <c r="AB76" s="3">
        <v>0</v>
      </c>
      <c r="AC76" s="3">
        <v>27</v>
      </c>
      <c r="AD76" s="3">
        <v>-6</v>
      </c>
      <c r="AE76" s="3">
        <v>1762680</v>
      </c>
      <c r="AF76" s="3">
        <v>34505.452999999994</v>
      </c>
      <c r="AG76" s="3">
        <v>17408.911</v>
      </c>
      <c r="AH76" s="3">
        <v>17096.541999999994</v>
      </c>
      <c r="AI76" s="3">
        <v>15.471983710407235</v>
      </c>
      <c r="AJ76" s="3">
        <v>1595.1855203619909</v>
      </c>
      <c r="AK76" s="3">
        <v>103.10155117918001</v>
      </c>
    </row>
    <row r="77" spans="1:37">
      <c r="A77" s="3" t="s">
        <v>1739</v>
      </c>
      <c r="B77" s="3" t="s">
        <v>1650</v>
      </c>
      <c r="C77" s="3" t="s">
        <v>307</v>
      </c>
      <c r="D77" s="3" t="s">
        <v>110</v>
      </c>
      <c r="E77" s="3" t="s">
        <v>47</v>
      </c>
      <c r="F77" s="3">
        <v>81</v>
      </c>
      <c r="G77" s="3">
        <v>2046</v>
      </c>
      <c r="H77" s="3">
        <v>331</v>
      </c>
      <c r="I77" s="3">
        <v>763</v>
      </c>
      <c r="J77" s="3">
        <v>432</v>
      </c>
      <c r="K77" s="3">
        <v>112</v>
      </c>
      <c r="L77" s="3">
        <v>313</v>
      </c>
      <c r="M77" s="3">
        <v>71</v>
      </c>
      <c r="N77" s="3">
        <v>113</v>
      </c>
      <c r="O77" s="3">
        <v>42</v>
      </c>
      <c r="P77" s="3">
        <v>73</v>
      </c>
      <c r="Q77" s="3">
        <v>385</v>
      </c>
      <c r="R77" s="3">
        <v>312</v>
      </c>
      <c r="S77" s="3">
        <v>133</v>
      </c>
      <c r="T77" s="3">
        <v>63</v>
      </c>
      <c r="U77" s="3">
        <v>73</v>
      </c>
      <c r="V77" s="3">
        <v>16</v>
      </c>
      <c r="W77" s="3">
        <v>188</v>
      </c>
      <c r="X77" s="3">
        <v>2</v>
      </c>
      <c r="Y77" s="3">
        <v>845</v>
      </c>
      <c r="Z77" s="3">
        <v>10</v>
      </c>
      <c r="AA77" s="3">
        <v>0</v>
      </c>
      <c r="AB77" s="3">
        <v>0</v>
      </c>
      <c r="AC77" s="3">
        <v>35</v>
      </c>
      <c r="AD77" s="3">
        <v>-63</v>
      </c>
      <c r="AE77" s="3">
        <v>2943221</v>
      </c>
      <c r="AF77" s="3">
        <v>53643.035000000003</v>
      </c>
      <c r="AG77" s="3">
        <v>24937.094999999998</v>
      </c>
      <c r="AH77" s="3">
        <v>28705.940000000006</v>
      </c>
      <c r="AI77" s="3">
        <v>14.030273704789836</v>
      </c>
      <c r="AJ77" s="3">
        <v>1438.5244379276637</v>
      </c>
      <c r="AK77" s="3">
        <v>102.53003385362052</v>
      </c>
    </row>
    <row r="78" spans="1:37">
      <c r="A78" s="3" t="s">
        <v>1623</v>
      </c>
      <c r="B78" s="3" t="s">
        <v>1622</v>
      </c>
      <c r="C78" s="3" t="s">
        <v>377</v>
      </c>
      <c r="D78" s="3" t="s">
        <v>85</v>
      </c>
      <c r="E78" s="3" t="s">
        <v>59</v>
      </c>
      <c r="F78" s="3">
        <v>72</v>
      </c>
      <c r="G78" s="3">
        <v>1415</v>
      </c>
      <c r="H78" s="3">
        <v>159</v>
      </c>
      <c r="I78" s="3">
        <v>371</v>
      </c>
      <c r="J78" s="3">
        <v>212</v>
      </c>
      <c r="K78" s="3">
        <v>73</v>
      </c>
      <c r="L78" s="3">
        <v>197</v>
      </c>
      <c r="M78" s="3">
        <v>44</v>
      </c>
      <c r="N78" s="3">
        <v>55</v>
      </c>
      <c r="O78" s="3">
        <v>11</v>
      </c>
      <c r="P78" s="3">
        <v>31</v>
      </c>
      <c r="Q78" s="3">
        <v>176</v>
      </c>
      <c r="R78" s="3">
        <v>145</v>
      </c>
      <c r="S78" s="3">
        <v>62</v>
      </c>
      <c r="T78" s="3">
        <v>32</v>
      </c>
      <c r="U78" s="3">
        <v>48</v>
      </c>
      <c r="V78" s="3">
        <v>11</v>
      </c>
      <c r="W78" s="3">
        <v>86</v>
      </c>
      <c r="X78" s="3">
        <v>0</v>
      </c>
      <c r="Y78" s="3">
        <v>435</v>
      </c>
      <c r="Z78" s="3">
        <v>0</v>
      </c>
      <c r="AA78" s="3">
        <v>0</v>
      </c>
      <c r="AB78" s="3">
        <v>0</v>
      </c>
      <c r="AC78" s="3">
        <v>22</v>
      </c>
      <c r="AD78" s="3">
        <v>58</v>
      </c>
      <c r="AE78" s="3">
        <v>1472400</v>
      </c>
      <c r="AF78" s="3">
        <v>27152.303999999996</v>
      </c>
      <c r="AG78" s="3">
        <v>12593.300999999999</v>
      </c>
      <c r="AH78" s="3">
        <v>14559.002999999997</v>
      </c>
      <c r="AI78" s="3">
        <v>10.2890480565371</v>
      </c>
      <c r="AJ78" s="3">
        <v>1040.565371024735</v>
      </c>
      <c r="AK78" s="3">
        <v>101.1332987567899</v>
      </c>
    </row>
    <row r="79" spans="1:37">
      <c r="A79" s="3" t="s">
        <v>1741</v>
      </c>
      <c r="B79" s="3" t="s">
        <v>1740</v>
      </c>
      <c r="C79" s="3" t="s">
        <v>232</v>
      </c>
      <c r="D79" s="3" t="s">
        <v>124</v>
      </c>
      <c r="E79" s="3" t="s">
        <v>56</v>
      </c>
      <c r="F79" s="3">
        <v>50</v>
      </c>
      <c r="G79" s="3">
        <v>1070</v>
      </c>
      <c r="H79" s="3">
        <v>155</v>
      </c>
      <c r="I79" s="3">
        <v>374</v>
      </c>
      <c r="J79" s="3">
        <v>219</v>
      </c>
      <c r="K79" s="3">
        <v>62</v>
      </c>
      <c r="L79" s="3">
        <v>170</v>
      </c>
      <c r="M79" s="3">
        <v>61</v>
      </c>
      <c r="N79" s="3">
        <v>80</v>
      </c>
      <c r="O79" s="3">
        <v>19</v>
      </c>
      <c r="P79" s="3">
        <v>9</v>
      </c>
      <c r="Q79" s="3">
        <v>117</v>
      </c>
      <c r="R79" s="3">
        <v>108</v>
      </c>
      <c r="S79" s="3">
        <v>83</v>
      </c>
      <c r="T79" s="3">
        <v>30</v>
      </c>
      <c r="U79" s="3">
        <v>45</v>
      </c>
      <c r="V79" s="3">
        <v>12</v>
      </c>
      <c r="W79" s="3">
        <v>119</v>
      </c>
      <c r="X79" s="3">
        <v>0</v>
      </c>
      <c r="Y79" s="3">
        <v>433</v>
      </c>
      <c r="Z79" s="3">
        <v>1</v>
      </c>
      <c r="AA79" s="3">
        <v>0</v>
      </c>
      <c r="AB79" s="3">
        <v>0</v>
      </c>
      <c r="AC79" s="3">
        <v>21</v>
      </c>
      <c r="AD79" s="3">
        <v>59</v>
      </c>
      <c r="AE79" s="3">
        <v>1290360</v>
      </c>
      <c r="AF79" s="3">
        <v>26288.975999999995</v>
      </c>
      <c r="AG79" s="3">
        <v>13433.409999999998</v>
      </c>
      <c r="AH79" s="3">
        <v>12855.565999999997</v>
      </c>
      <c r="AI79" s="3">
        <v>12.014547663551399</v>
      </c>
      <c r="AJ79" s="3">
        <v>1205.9439252336449</v>
      </c>
      <c r="AK79" s="3">
        <v>100.37364360308993</v>
      </c>
    </row>
    <row r="80" spans="1:37">
      <c r="A80" s="3" t="s">
        <v>1645</v>
      </c>
      <c r="B80" s="3" t="s">
        <v>2013</v>
      </c>
      <c r="C80" s="3" t="s">
        <v>1163</v>
      </c>
      <c r="D80" s="3" t="s">
        <v>110</v>
      </c>
      <c r="E80" s="3" t="s">
        <v>86</v>
      </c>
      <c r="F80" s="3">
        <v>63</v>
      </c>
      <c r="G80" s="3">
        <v>2040</v>
      </c>
      <c r="H80" s="3">
        <v>375</v>
      </c>
      <c r="I80" s="3">
        <v>888</v>
      </c>
      <c r="J80" s="3">
        <v>513</v>
      </c>
      <c r="K80" s="3">
        <v>125</v>
      </c>
      <c r="L80" s="3">
        <v>321</v>
      </c>
      <c r="M80" s="3">
        <v>195</v>
      </c>
      <c r="N80" s="3">
        <v>223</v>
      </c>
      <c r="O80" s="3">
        <v>28</v>
      </c>
      <c r="P80" s="3">
        <v>28</v>
      </c>
      <c r="Q80" s="3">
        <v>244</v>
      </c>
      <c r="R80" s="3">
        <v>216</v>
      </c>
      <c r="S80" s="3">
        <v>331</v>
      </c>
      <c r="T80" s="3">
        <v>90</v>
      </c>
      <c r="U80" s="3">
        <v>189</v>
      </c>
      <c r="V80" s="3">
        <v>10</v>
      </c>
      <c r="W80" s="3">
        <v>114</v>
      </c>
      <c r="X80" s="3">
        <v>1</v>
      </c>
      <c r="Y80" s="3">
        <v>1070</v>
      </c>
      <c r="Z80" s="3">
        <v>1</v>
      </c>
      <c r="AA80" s="3">
        <v>0</v>
      </c>
      <c r="AB80" s="3">
        <v>0</v>
      </c>
      <c r="AC80" s="3">
        <v>61</v>
      </c>
      <c r="AD80" s="3">
        <v>-77</v>
      </c>
      <c r="AE80" s="3">
        <v>3553917</v>
      </c>
      <c r="AF80" s="3">
        <v>68815.399000000005</v>
      </c>
      <c r="AG80" s="3">
        <v>32811.387000000002</v>
      </c>
      <c r="AH80" s="3">
        <v>36004.012000000002</v>
      </c>
      <c r="AI80" s="3">
        <v>17.649025490196081</v>
      </c>
      <c r="AJ80" s="3">
        <v>1742.1161764705882</v>
      </c>
      <c r="AK80" s="3">
        <v>98.708916106349463</v>
      </c>
    </row>
    <row r="81" spans="1:37">
      <c r="A81" s="3" t="s">
        <v>1511</v>
      </c>
      <c r="B81" s="3" t="s">
        <v>1836</v>
      </c>
      <c r="C81" s="3" t="s">
        <v>354</v>
      </c>
      <c r="D81" s="3" t="s">
        <v>55</v>
      </c>
      <c r="E81" s="3" t="s">
        <v>56</v>
      </c>
      <c r="F81" s="3">
        <v>68</v>
      </c>
      <c r="G81" s="3">
        <v>1283</v>
      </c>
      <c r="H81" s="3">
        <v>92</v>
      </c>
      <c r="I81" s="3">
        <v>201</v>
      </c>
      <c r="J81" s="3">
        <v>109</v>
      </c>
      <c r="K81" s="3">
        <v>21</v>
      </c>
      <c r="L81" s="3">
        <v>85</v>
      </c>
      <c r="M81" s="3">
        <v>23</v>
      </c>
      <c r="N81" s="3">
        <v>48</v>
      </c>
      <c r="O81" s="3">
        <v>25</v>
      </c>
      <c r="P81" s="3">
        <v>60</v>
      </c>
      <c r="Q81" s="3">
        <v>255</v>
      </c>
      <c r="R81" s="3">
        <v>195</v>
      </c>
      <c r="S81" s="3">
        <v>70</v>
      </c>
      <c r="T81" s="3">
        <v>53</v>
      </c>
      <c r="U81" s="3">
        <v>46</v>
      </c>
      <c r="V81" s="3">
        <v>29</v>
      </c>
      <c r="W81" s="3">
        <v>141</v>
      </c>
      <c r="X81" s="3">
        <v>0</v>
      </c>
      <c r="Y81" s="3">
        <v>228</v>
      </c>
      <c r="Z81" s="3">
        <v>1</v>
      </c>
      <c r="AA81" s="3">
        <v>0</v>
      </c>
      <c r="AB81" s="3">
        <v>0</v>
      </c>
      <c r="AC81" s="3">
        <v>65</v>
      </c>
      <c r="AD81" s="3">
        <v>102</v>
      </c>
      <c r="AE81" s="3">
        <v>1160880</v>
      </c>
      <c r="AF81" s="3">
        <v>21707.757999999998</v>
      </c>
      <c r="AG81" s="3">
        <v>9674.780999999999</v>
      </c>
      <c r="AH81" s="3">
        <v>12032.976999999999</v>
      </c>
      <c r="AI81" s="3">
        <v>9.3787817614964926</v>
      </c>
      <c r="AJ81" s="3">
        <v>904.81683554169911</v>
      </c>
      <c r="AK81" s="3">
        <v>96.474878992954103</v>
      </c>
    </row>
    <row r="82" spans="1:37">
      <c r="A82" s="3" t="s">
        <v>1761</v>
      </c>
      <c r="B82" s="3" t="s">
        <v>1975</v>
      </c>
      <c r="C82" s="3" t="s">
        <v>271</v>
      </c>
      <c r="D82" s="3" t="s">
        <v>65</v>
      </c>
      <c r="E82" s="3" t="s">
        <v>86</v>
      </c>
      <c r="F82" s="3">
        <v>77</v>
      </c>
      <c r="G82" s="3">
        <v>1906</v>
      </c>
      <c r="H82" s="3">
        <v>286</v>
      </c>
      <c r="I82" s="3">
        <v>677</v>
      </c>
      <c r="J82" s="3">
        <v>391</v>
      </c>
      <c r="K82" s="3">
        <v>57</v>
      </c>
      <c r="L82" s="3">
        <v>167</v>
      </c>
      <c r="M82" s="3">
        <v>149</v>
      </c>
      <c r="N82" s="3">
        <v>177</v>
      </c>
      <c r="O82" s="3">
        <v>28</v>
      </c>
      <c r="P82" s="3">
        <v>27</v>
      </c>
      <c r="Q82" s="3">
        <v>214</v>
      </c>
      <c r="R82" s="3">
        <v>187</v>
      </c>
      <c r="S82" s="3">
        <v>276</v>
      </c>
      <c r="T82" s="3">
        <v>54</v>
      </c>
      <c r="U82" s="3">
        <v>193</v>
      </c>
      <c r="V82" s="3">
        <v>10</v>
      </c>
      <c r="W82" s="3">
        <v>158</v>
      </c>
      <c r="X82" s="3">
        <v>0</v>
      </c>
      <c r="Y82" s="3">
        <v>778</v>
      </c>
      <c r="Z82" s="3">
        <v>0</v>
      </c>
      <c r="AA82" s="3">
        <v>0</v>
      </c>
      <c r="AB82" s="3">
        <v>0</v>
      </c>
      <c r="AC82" s="3">
        <v>40</v>
      </c>
      <c r="AD82" s="3">
        <v>-539</v>
      </c>
      <c r="AE82" s="3">
        <v>2055840</v>
      </c>
      <c r="AF82" s="3">
        <v>51181.843000000001</v>
      </c>
      <c r="AG82" s="3">
        <v>29001.450999999997</v>
      </c>
      <c r="AH82" s="3">
        <v>22180.392000000003</v>
      </c>
      <c r="AI82" s="3">
        <v>11.637141657922353</v>
      </c>
      <c r="AJ82" s="3">
        <v>1078.6149003147955</v>
      </c>
      <c r="AK82" s="3">
        <v>92.687270811083948</v>
      </c>
    </row>
    <row r="83" spans="1:37">
      <c r="A83" s="3" t="s">
        <v>2025</v>
      </c>
      <c r="B83" s="3" t="s">
        <v>2024</v>
      </c>
      <c r="C83" s="3" t="s">
        <v>320</v>
      </c>
      <c r="D83" s="3" t="s">
        <v>75</v>
      </c>
      <c r="E83" s="3" t="s">
        <v>47</v>
      </c>
      <c r="F83" s="3">
        <v>75</v>
      </c>
      <c r="G83" s="3">
        <v>2311</v>
      </c>
      <c r="H83" s="3">
        <v>302</v>
      </c>
      <c r="I83" s="3">
        <v>653</v>
      </c>
      <c r="J83" s="3">
        <v>351</v>
      </c>
      <c r="K83" s="3">
        <v>0</v>
      </c>
      <c r="L83" s="3">
        <v>0</v>
      </c>
      <c r="M83" s="3">
        <v>140</v>
      </c>
      <c r="N83" s="3">
        <v>230</v>
      </c>
      <c r="O83" s="3">
        <v>90</v>
      </c>
      <c r="P83" s="3">
        <v>185</v>
      </c>
      <c r="Q83" s="3">
        <v>611</v>
      </c>
      <c r="R83" s="3">
        <v>426</v>
      </c>
      <c r="S83" s="3">
        <v>128</v>
      </c>
      <c r="T83" s="3">
        <v>133</v>
      </c>
      <c r="U83" s="3">
        <v>146</v>
      </c>
      <c r="V83" s="3">
        <v>142</v>
      </c>
      <c r="W83" s="3">
        <v>208</v>
      </c>
      <c r="X83" s="3">
        <v>2</v>
      </c>
      <c r="Y83" s="3">
        <v>744</v>
      </c>
      <c r="Z83" s="3">
        <v>1</v>
      </c>
      <c r="AA83" s="3">
        <v>0</v>
      </c>
      <c r="AB83" s="3">
        <v>0</v>
      </c>
      <c r="AC83" s="3">
        <v>71</v>
      </c>
      <c r="AD83" s="3">
        <v>-432</v>
      </c>
      <c r="AE83" s="3">
        <v>3315120</v>
      </c>
      <c r="AF83" s="3">
        <v>63190.389000000003</v>
      </c>
      <c r="AG83" s="3">
        <v>27005.034</v>
      </c>
      <c r="AH83" s="3">
        <v>36185.355000000003</v>
      </c>
      <c r="AI83" s="3">
        <v>15.65787754218953</v>
      </c>
      <c r="AJ83" s="3">
        <v>1434.4958892254435</v>
      </c>
      <c r="AK83" s="3">
        <v>91.614964120153019</v>
      </c>
    </row>
    <row r="84" spans="1:37">
      <c r="A84" s="3" t="s">
        <v>1788</v>
      </c>
      <c r="B84" s="3" t="s">
        <v>2053</v>
      </c>
      <c r="C84" s="3" t="s">
        <v>134</v>
      </c>
      <c r="D84" s="3" t="s">
        <v>124</v>
      </c>
      <c r="E84" s="3" t="s">
        <v>86</v>
      </c>
      <c r="F84" s="3">
        <v>76</v>
      </c>
      <c r="G84" s="3">
        <v>2286</v>
      </c>
      <c r="H84" s="3">
        <v>370</v>
      </c>
      <c r="I84" s="3">
        <v>1005</v>
      </c>
      <c r="J84" s="3">
        <v>635</v>
      </c>
      <c r="K84" s="3">
        <v>124</v>
      </c>
      <c r="L84" s="3">
        <v>390</v>
      </c>
      <c r="M84" s="3">
        <v>109</v>
      </c>
      <c r="N84" s="3">
        <v>145</v>
      </c>
      <c r="O84" s="3">
        <v>36</v>
      </c>
      <c r="P84" s="3">
        <v>30</v>
      </c>
      <c r="Q84" s="3">
        <v>203</v>
      </c>
      <c r="R84" s="3">
        <v>173</v>
      </c>
      <c r="S84" s="3">
        <v>328</v>
      </c>
      <c r="T84" s="3">
        <v>65</v>
      </c>
      <c r="U84" s="3">
        <v>124</v>
      </c>
      <c r="V84" s="3">
        <v>16</v>
      </c>
      <c r="W84" s="3">
        <v>119</v>
      </c>
      <c r="X84" s="3">
        <v>0</v>
      </c>
      <c r="Y84" s="3">
        <v>973</v>
      </c>
      <c r="Z84" s="3">
        <v>0</v>
      </c>
      <c r="AA84" s="3">
        <v>0</v>
      </c>
      <c r="AB84" s="3">
        <v>0</v>
      </c>
      <c r="AC84" s="3">
        <v>43</v>
      </c>
      <c r="AD84" s="3">
        <v>-47</v>
      </c>
      <c r="AE84" s="3">
        <v>2548560</v>
      </c>
      <c r="AF84" s="3">
        <v>62535.085000000006</v>
      </c>
      <c r="AG84" s="3">
        <v>34335.86</v>
      </c>
      <c r="AH84" s="3">
        <v>28199.225000000006</v>
      </c>
      <c r="AI84" s="3">
        <v>12.335618985126862</v>
      </c>
      <c r="AJ84" s="3">
        <v>1114.8556430446195</v>
      </c>
      <c r="AK84" s="3">
        <v>90.376951848853977</v>
      </c>
    </row>
    <row r="85" spans="1:37">
      <c r="A85" s="3" t="s">
        <v>1509</v>
      </c>
      <c r="B85" s="3" t="s">
        <v>1508</v>
      </c>
      <c r="C85" s="3" t="s">
        <v>97</v>
      </c>
      <c r="D85" s="3" t="s">
        <v>108</v>
      </c>
      <c r="E85" s="3" t="s">
        <v>59</v>
      </c>
      <c r="F85" s="3">
        <v>82</v>
      </c>
      <c r="G85" s="3">
        <v>2317</v>
      </c>
      <c r="H85" s="3">
        <v>316</v>
      </c>
      <c r="I85" s="3">
        <v>656</v>
      </c>
      <c r="J85" s="3">
        <v>340</v>
      </c>
      <c r="K85" s="3">
        <v>87</v>
      </c>
      <c r="L85" s="3">
        <v>215</v>
      </c>
      <c r="M85" s="3">
        <v>108</v>
      </c>
      <c r="N85" s="3">
        <v>150</v>
      </c>
      <c r="O85" s="3">
        <v>42</v>
      </c>
      <c r="P85" s="3">
        <v>117</v>
      </c>
      <c r="Q85" s="3">
        <v>453</v>
      </c>
      <c r="R85" s="3">
        <v>336</v>
      </c>
      <c r="S85" s="3">
        <v>116</v>
      </c>
      <c r="T85" s="3">
        <v>61</v>
      </c>
      <c r="U85" s="3">
        <v>71</v>
      </c>
      <c r="V85" s="3">
        <v>19</v>
      </c>
      <c r="W85" s="3">
        <v>146</v>
      </c>
      <c r="X85" s="3">
        <v>0</v>
      </c>
      <c r="Y85" s="3">
        <v>827</v>
      </c>
      <c r="Z85" s="3">
        <v>0</v>
      </c>
      <c r="AA85" s="3">
        <v>0</v>
      </c>
      <c r="AB85" s="3">
        <v>0</v>
      </c>
      <c r="AC85" s="3">
        <v>82</v>
      </c>
      <c r="AD85" s="3">
        <v>529</v>
      </c>
      <c r="AE85" s="3">
        <v>3049920</v>
      </c>
      <c r="AF85" s="3">
        <v>54291.320000000007</v>
      </c>
      <c r="AG85" s="3">
        <v>20502.512999999999</v>
      </c>
      <c r="AH85" s="3">
        <v>33788.807000000008</v>
      </c>
      <c r="AI85" s="3">
        <v>14.582998273629697</v>
      </c>
      <c r="AJ85" s="3">
        <v>1316.3228312473025</v>
      </c>
      <c r="AK85" s="3">
        <v>90.264210867225913</v>
      </c>
    </row>
    <row r="86" spans="1:37">
      <c r="A86" s="3" t="s">
        <v>1580</v>
      </c>
      <c r="B86" s="3" t="s">
        <v>1579</v>
      </c>
      <c r="C86" s="3" t="s">
        <v>258</v>
      </c>
      <c r="D86" s="3" t="s">
        <v>67</v>
      </c>
      <c r="E86" s="3" t="s">
        <v>86</v>
      </c>
      <c r="F86" s="3">
        <v>79</v>
      </c>
      <c r="G86" s="3">
        <v>1445</v>
      </c>
      <c r="H86" s="3">
        <v>207</v>
      </c>
      <c r="I86" s="3">
        <v>411</v>
      </c>
      <c r="J86" s="3">
        <v>204</v>
      </c>
      <c r="K86" s="3">
        <v>16</v>
      </c>
      <c r="L86" s="3">
        <v>44</v>
      </c>
      <c r="M86" s="3">
        <v>105</v>
      </c>
      <c r="N86" s="3">
        <v>143</v>
      </c>
      <c r="O86" s="3">
        <v>38</v>
      </c>
      <c r="P86" s="3">
        <v>44</v>
      </c>
      <c r="Q86" s="3">
        <v>192</v>
      </c>
      <c r="R86" s="3">
        <v>148</v>
      </c>
      <c r="S86" s="3">
        <v>188</v>
      </c>
      <c r="T86" s="3">
        <v>46</v>
      </c>
      <c r="U86" s="3">
        <v>67</v>
      </c>
      <c r="V86" s="3">
        <v>17</v>
      </c>
      <c r="W86" s="3">
        <v>105</v>
      </c>
      <c r="X86" s="3">
        <v>0</v>
      </c>
      <c r="Y86" s="3">
        <v>535</v>
      </c>
      <c r="Z86" s="3">
        <v>1</v>
      </c>
      <c r="AA86" s="3">
        <v>0</v>
      </c>
      <c r="AB86" s="3">
        <v>0</v>
      </c>
      <c r="AC86" s="3">
        <v>14</v>
      </c>
      <c r="AD86" s="3">
        <v>173</v>
      </c>
      <c r="AE86" s="3">
        <v>2023261</v>
      </c>
      <c r="AF86" s="3">
        <v>37095.970999999998</v>
      </c>
      <c r="AG86" s="3">
        <v>14172.587</v>
      </c>
      <c r="AH86" s="3">
        <v>22923.383999999998</v>
      </c>
      <c r="AI86" s="3">
        <v>15.863933564013839</v>
      </c>
      <c r="AJ86" s="3">
        <v>1400.1806228373703</v>
      </c>
      <c r="AK86" s="3">
        <v>88.261881404595428</v>
      </c>
    </row>
    <row r="87" spans="1:37">
      <c r="A87" s="3" t="s">
        <v>1649</v>
      </c>
      <c r="B87" s="3" t="s">
        <v>1648</v>
      </c>
      <c r="C87" s="3" t="s">
        <v>223</v>
      </c>
      <c r="D87" s="3" t="s">
        <v>81</v>
      </c>
      <c r="E87" s="3" t="s">
        <v>61</v>
      </c>
      <c r="F87" s="3">
        <v>67</v>
      </c>
      <c r="G87" s="3">
        <v>1233</v>
      </c>
      <c r="H87" s="3">
        <v>196</v>
      </c>
      <c r="I87" s="3">
        <v>346</v>
      </c>
      <c r="J87" s="3">
        <v>150</v>
      </c>
      <c r="K87" s="3">
        <v>1</v>
      </c>
      <c r="L87" s="3">
        <v>1</v>
      </c>
      <c r="M87" s="3">
        <v>78</v>
      </c>
      <c r="N87" s="3">
        <v>137</v>
      </c>
      <c r="O87" s="3">
        <v>59</v>
      </c>
      <c r="P87" s="3">
        <v>124</v>
      </c>
      <c r="Q87" s="3">
        <v>312</v>
      </c>
      <c r="R87" s="3">
        <v>188</v>
      </c>
      <c r="S87" s="3">
        <v>59</v>
      </c>
      <c r="T87" s="3">
        <v>28</v>
      </c>
      <c r="U87" s="3">
        <v>87</v>
      </c>
      <c r="V87" s="3">
        <v>135</v>
      </c>
      <c r="W87" s="3">
        <v>152</v>
      </c>
      <c r="X87" s="3">
        <v>0</v>
      </c>
      <c r="Y87" s="3">
        <v>471</v>
      </c>
      <c r="Z87" s="3">
        <v>4</v>
      </c>
      <c r="AA87" s="3">
        <v>0</v>
      </c>
      <c r="AB87" s="3">
        <v>0</v>
      </c>
      <c r="AC87" s="3">
        <v>11</v>
      </c>
      <c r="AD87" s="3">
        <v>-75</v>
      </c>
      <c r="AE87" s="3">
        <v>1987320</v>
      </c>
      <c r="AF87" s="3">
        <v>37014.212</v>
      </c>
      <c r="AG87" s="3">
        <v>14363.356</v>
      </c>
      <c r="AH87" s="3">
        <v>22650.856</v>
      </c>
      <c r="AI87" s="3">
        <v>18.370523925385239</v>
      </c>
      <c r="AJ87" s="3">
        <v>1611.7761557177616</v>
      </c>
      <c r="AK87" s="3">
        <v>87.73708154782318</v>
      </c>
    </row>
    <row r="88" spans="1:37">
      <c r="A88" s="3" t="s">
        <v>1491</v>
      </c>
      <c r="B88" s="3" t="s">
        <v>1490</v>
      </c>
      <c r="C88" s="3" t="s">
        <v>404</v>
      </c>
      <c r="D88" s="3" t="s">
        <v>91</v>
      </c>
      <c r="E88" s="3" t="s">
        <v>86</v>
      </c>
      <c r="F88" s="3">
        <v>62</v>
      </c>
      <c r="G88" s="3">
        <v>2118</v>
      </c>
      <c r="H88" s="3">
        <v>378</v>
      </c>
      <c r="I88" s="3">
        <v>981</v>
      </c>
      <c r="J88" s="3">
        <v>603</v>
      </c>
      <c r="K88" s="3">
        <v>85</v>
      </c>
      <c r="L88" s="3">
        <v>280</v>
      </c>
      <c r="M88" s="3">
        <v>234</v>
      </c>
      <c r="N88" s="3">
        <v>283</v>
      </c>
      <c r="O88" s="3">
        <v>49</v>
      </c>
      <c r="P88" s="3">
        <v>35</v>
      </c>
      <c r="Q88" s="3">
        <v>220</v>
      </c>
      <c r="R88" s="3">
        <v>185</v>
      </c>
      <c r="S88" s="3">
        <v>318</v>
      </c>
      <c r="T88" s="3">
        <v>89</v>
      </c>
      <c r="U88" s="3">
        <v>100</v>
      </c>
      <c r="V88" s="3">
        <v>31</v>
      </c>
      <c r="W88" s="3">
        <v>92</v>
      </c>
      <c r="X88" s="3">
        <v>0</v>
      </c>
      <c r="Y88" s="3">
        <v>1075</v>
      </c>
      <c r="Z88" s="3">
        <v>5</v>
      </c>
      <c r="AA88" s="3">
        <v>0</v>
      </c>
      <c r="AB88" s="3">
        <v>0</v>
      </c>
      <c r="AC88" s="3">
        <v>58</v>
      </c>
      <c r="AD88" s="3">
        <v>-186</v>
      </c>
      <c r="AE88" s="3">
        <v>3272091</v>
      </c>
      <c r="AF88" s="3">
        <v>68966.509000000005</v>
      </c>
      <c r="AG88" s="3">
        <v>31585.737000000001</v>
      </c>
      <c r="AH88" s="3">
        <v>37380.772000000004</v>
      </c>
      <c r="AI88" s="3">
        <v>17.649089707271013</v>
      </c>
      <c r="AJ88" s="3">
        <v>1544.8966005665723</v>
      </c>
      <c r="AK88" s="3">
        <v>87.534066979676055</v>
      </c>
    </row>
    <row r="89" spans="1:37">
      <c r="A89" s="3" t="s">
        <v>1578</v>
      </c>
      <c r="B89" s="3" t="s">
        <v>1694</v>
      </c>
      <c r="C89" s="3" t="s">
        <v>330</v>
      </c>
      <c r="D89" s="3" t="s">
        <v>69</v>
      </c>
      <c r="E89" s="3" t="s">
        <v>61</v>
      </c>
      <c r="F89" s="3">
        <v>64</v>
      </c>
      <c r="G89" s="3">
        <v>1424</v>
      </c>
      <c r="H89" s="3">
        <v>251</v>
      </c>
      <c r="I89" s="3">
        <v>528</v>
      </c>
      <c r="J89" s="3">
        <v>277</v>
      </c>
      <c r="K89" s="3">
        <v>61</v>
      </c>
      <c r="L89" s="3">
        <v>175</v>
      </c>
      <c r="M89" s="3">
        <v>93</v>
      </c>
      <c r="N89" s="3">
        <v>136</v>
      </c>
      <c r="O89" s="3">
        <v>43</v>
      </c>
      <c r="P89" s="3">
        <v>93</v>
      </c>
      <c r="Q89" s="3">
        <v>304</v>
      </c>
      <c r="R89" s="3">
        <v>211</v>
      </c>
      <c r="S89" s="3">
        <v>108</v>
      </c>
      <c r="T89" s="3">
        <v>64</v>
      </c>
      <c r="U89" s="3">
        <v>98</v>
      </c>
      <c r="V89" s="3">
        <v>39</v>
      </c>
      <c r="W89" s="3">
        <v>213</v>
      </c>
      <c r="X89" s="3">
        <v>1</v>
      </c>
      <c r="Y89" s="3">
        <v>656</v>
      </c>
      <c r="Z89" s="3">
        <v>0</v>
      </c>
      <c r="AA89" s="3">
        <v>0</v>
      </c>
      <c r="AB89" s="3">
        <v>0</v>
      </c>
      <c r="AC89" s="3">
        <v>13</v>
      </c>
      <c r="AD89" s="3">
        <v>224</v>
      </c>
      <c r="AE89" s="3">
        <v>2075760</v>
      </c>
      <c r="AF89" s="3">
        <v>44547.953000000001</v>
      </c>
      <c r="AG89" s="3">
        <v>20659.510999999999</v>
      </c>
      <c r="AH89" s="3">
        <v>23888.442000000003</v>
      </c>
      <c r="AI89" s="3">
        <v>16.775591292134834</v>
      </c>
      <c r="AJ89" s="3">
        <v>1457.6966292134832</v>
      </c>
      <c r="AK89" s="3">
        <v>86.893904592019851</v>
      </c>
    </row>
    <row r="90" spans="1:37">
      <c r="A90" s="3" t="s">
        <v>1532</v>
      </c>
      <c r="B90" s="3" t="s">
        <v>1531</v>
      </c>
      <c r="C90" s="3" t="s">
        <v>60</v>
      </c>
      <c r="D90" s="3" t="s">
        <v>55</v>
      </c>
      <c r="E90" s="3" t="s">
        <v>61</v>
      </c>
      <c r="F90" s="3">
        <v>70</v>
      </c>
      <c r="G90" s="3">
        <v>1776</v>
      </c>
      <c r="H90" s="3">
        <v>217</v>
      </c>
      <c r="I90" s="3">
        <v>399</v>
      </c>
      <c r="J90" s="3">
        <v>182</v>
      </c>
      <c r="K90" s="3">
        <v>0</v>
      </c>
      <c r="L90" s="3">
        <v>2</v>
      </c>
      <c r="M90" s="3">
        <v>103</v>
      </c>
      <c r="N90" s="3">
        <v>205</v>
      </c>
      <c r="O90" s="3">
        <v>102</v>
      </c>
      <c r="P90" s="3">
        <v>199</v>
      </c>
      <c r="Q90" s="3">
        <v>522</v>
      </c>
      <c r="R90" s="3">
        <v>323</v>
      </c>
      <c r="S90" s="3">
        <v>65</v>
      </c>
      <c r="T90" s="3">
        <v>38</v>
      </c>
      <c r="U90" s="3">
        <v>99</v>
      </c>
      <c r="V90" s="3">
        <v>85</v>
      </c>
      <c r="W90" s="3">
        <v>222</v>
      </c>
      <c r="X90" s="3">
        <v>3</v>
      </c>
      <c r="Y90" s="3">
        <v>537</v>
      </c>
      <c r="Z90" s="3">
        <v>3</v>
      </c>
      <c r="AA90" s="3">
        <v>0</v>
      </c>
      <c r="AB90" s="3">
        <v>0</v>
      </c>
      <c r="AC90" s="3">
        <v>67</v>
      </c>
      <c r="AD90" s="3">
        <v>46</v>
      </c>
      <c r="AE90" s="3">
        <v>2184960</v>
      </c>
      <c r="AF90" s="3">
        <v>43649.916999999987</v>
      </c>
      <c r="AG90" s="3">
        <v>18330.292999999998</v>
      </c>
      <c r="AH90" s="3">
        <v>25319.623999999989</v>
      </c>
      <c r="AI90" s="3">
        <v>14.256545045045039</v>
      </c>
      <c r="AJ90" s="3">
        <v>1230.2702702702702</v>
      </c>
      <c r="AK90" s="3">
        <v>86.295120338279943</v>
      </c>
    </row>
    <row r="91" spans="1:37">
      <c r="A91" s="3" t="s">
        <v>2040</v>
      </c>
      <c r="B91" s="3" t="s">
        <v>2039</v>
      </c>
      <c r="C91" s="3" t="s">
        <v>270</v>
      </c>
      <c r="D91" s="3" t="s">
        <v>92</v>
      </c>
      <c r="E91" s="3" t="s">
        <v>86</v>
      </c>
      <c r="F91" s="3">
        <v>76</v>
      </c>
      <c r="G91" s="3">
        <v>1864</v>
      </c>
      <c r="H91" s="3">
        <v>187</v>
      </c>
      <c r="I91" s="3">
        <v>432</v>
      </c>
      <c r="J91" s="3">
        <v>245</v>
      </c>
      <c r="K91" s="3">
        <v>35</v>
      </c>
      <c r="L91" s="3">
        <v>116</v>
      </c>
      <c r="M91" s="3">
        <v>61</v>
      </c>
      <c r="N91" s="3">
        <v>78</v>
      </c>
      <c r="O91" s="3">
        <v>17</v>
      </c>
      <c r="P91" s="3">
        <v>29</v>
      </c>
      <c r="Q91" s="3">
        <v>176</v>
      </c>
      <c r="R91" s="3">
        <v>147</v>
      </c>
      <c r="S91" s="3">
        <v>226</v>
      </c>
      <c r="T91" s="3">
        <v>93</v>
      </c>
      <c r="U91" s="3">
        <v>83</v>
      </c>
      <c r="V91" s="3">
        <v>9</v>
      </c>
      <c r="W91" s="3">
        <v>150</v>
      </c>
      <c r="X91" s="3">
        <v>1</v>
      </c>
      <c r="Y91" s="3">
        <v>470</v>
      </c>
      <c r="Z91" s="3">
        <v>0</v>
      </c>
      <c r="AA91" s="3">
        <v>0</v>
      </c>
      <c r="AB91" s="3">
        <v>0</v>
      </c>
      <c r="AC91" s="3">
        <v>22</v>
      </c>
      <c r="AD91" s="3">
        <v>-398</v>
      </c>
      <c r="AE91" s="3">
        <v>1606080</v>
      </c>
      <c r="AF91" s="3">
        <v>37234.781999999992</v>
      </c>
      <c r="AG91" s="3">
        <v>16992.648000000001</v>
      </c>
      <c r="AH91" s="3">
        <v>20242.133999999991</v>
      </c>
      <c r="AI91" s="3">
        <v>10.859513948497849</v>
      </c>
      <c r="AJ91" s="3">
        <v>861.63090128755368</v>
      </c>
      <c r="AK91" s="3">
        <v>79.343413100614825</v>
      </c>
    </row>
    <row r="92" spans="1:37">
      <c r="A92" s="3" t="s">
        <v>1489</v>
      </c>
      <c r="B92" s="3" t="s">
        <v>1488</v>
      </c>
      <c r="C92" s="3" t="s">
        <v>165</v>
      </c>
      <c r="D92" s="3" t="s">
        <v>71</v>
      </c>
      <c r="E92" s="3" t="s">
        <v>47</v>
      </c>
      <c r="F92" s="3">
        <v>68</v>
      </c>
      <c r="G92" s="3">
        <v>2460</v>
      </c>
      <c r="H92" s="3">
        <v>642</v>
      </c>
      <c r="I92" s="3">
        <v>1199</v>
      </c>
      <c r="J92" s="3">
        <v>557</v>
      </c>
      <c r="K92" s="3">
        <v>1</v>
      </c>
      <c r="L92" s="3">
        <v>12</v>
      </c>
      <c r="M92" s="3">
        <v>371</v>
      </c>
      <c r="N92" s="3">
        <v>461</v>
      </c>
      <c r="O92" s="3">
        <v>90</v>
      </c>
      <c r="P92" s="3">
        <v>172</v>
      </c>
      <c r="Q92" s="3">
        <v>694</v>
      </c>
      <c r="R92" s="3">
        <v>522</v>
      </c>
      <c r="S92" s="3">
        <v>148</v>
      </c>
      <c r="T92" s="3">
        <v>100</v>
      </c>
      <c r="U92" s="3">
        <v>95</v>
      </c>
      <c r="V92" s="3">
        <v>200</v>
      </c>
      <c r="W92" s="3">
        <v>141</v>
      </c>
      <c r="X92" s="3">
        <v>0</v>
      </c>
      <c r="Y92" s="3">
        <v>1656</v>
      </c>
      <c r="Z92" s="3">
        <v>2</v>
      </c>
      <c r="AA92" s="3">
        <v>0</v>
      </c>
      <c r="AB92" s="3">
        <v>0</v>
      </c>
      <c r="AC92" s="3">
        <v>68</v>
      </c>
      <c r="AD92" s="3">
        <v>266</v>
      </c>
      <c r="AE92" s="3">
        <v>5607240</v>
      </c>
      <c r="AF92" s="3">
        <v>105363.10199999998</v>
      </c>
      <c r="AG92" s="3">
        <v>31178.768999999997</v>
      </c>
      <c r="AH92" s="3">
        <v>74184.332999999984</v>
      </c>
      <c r="AI92" s="3">
        <v>30.156232926829261</v>
      </c>
      <c r="AJ92" s="3">
        <v>2279.3658536585367</v>
      </c>
      <c r="AK92" s="3">
        <v>75.585231722714298</v>
      </c>
    </row>
    <row r="93" spans="1:37">
      <c r="A93" s="3" t="s">
        <v>1527</v>
      </c>
      <c r="B93" s="3" t="s">
        <v>2116</v>
      </c>
      <c r="C93" s="3" t="s">
        <v>2099</v>
      </c>
      <c r="D93" s="3" t="s">
        <v>55</v>
      </c>
      <c r="E93" s="3" t="s">
        <v>59</v>
      </c>
      <c r="F93" s="3">
        <v>80</v>
      </c>
      <c r="G93" s="3">
        <v>1742</v>
      </c>
      <c r="H93" s="3">
        <v>172</v>
      </c>
      <c r="I93" s="3">
        <v>446</v>
      </c>
      <c r="J93" s="3">
        <v>274</v>
      </c>
      <c r="K93" s="3">
        <v>96</v>
      </c>
      <c r="L93" s="3">
        <v>241</v>
      </c>
      <c r="M93" s="3">
        <v>40</v>
      </c>
      <c r="N93" s="3">
        <v>52</v>
      </c>
      <c r="O93" s="3">
        <v>12</v>
      </c>
      <c r="P93" s="3">
        <v>33</v>
      </c>
      <c r="Q93" s="3">
        <v>194</v>
      </c>
      <c r="R93" s="3">
        <v>161</v>
      </c>
      <c r="S93" s="3">
        <v>85</v>
      </c>
      <c r="T93" s="3">
        <v>47</v>
      </c>
      <c r="U93" s="3">
        <v>55</v>
      </c>
      <c r="V93" s="3">
        <v>21</v>
      </c>
      <c r="W93" s="3">
        <v>153</v>
      </c>
      <c r="X93" s="3">
        <v>0</v>
      </c>
      <c r="Y93" s="3">
        <v>480</v>
      </c>
      <c r="Z93" s="3">
        <v>1</v>
      </c>
      <c r="AA93" s="3">
        <v>0</v>
      </c>
      <c r="AB93" s="3">
        <v>0</v>
      </c>
      <c r="AC93" s="3">
        <v>58</v>
      </c>
      <c r="AD93" s="3">
        <v>-94</v>
      </c>
      <c r="AE93" s="3">
        <v>1090000</v>
      </c>
      <c r="AF93" s="3">
        <v>31583.782999999999</v>
      </c>
      <c r="AG93" s="3">
        <v>16571.109</v>
      </c>
      <c r="AH93" s="3">
        <v>15012.673999999999</v>
      </c>
      <c r="AI93" s="3">
        <v>8.6180677382319164</v>
      </c>
      <c r="AJ93" s="3">
        <v>625.71756601607353</v>
      </c>
      <c r="AK93" s="3">
        <v>72.605320011611539</v>
      </c>
    </row>
    <row r="94" spans="1:37">
      <c r="A94" s="3" t="s">
        <v>1651</v>
      </c>
      <c r="B94" s="3" t="s">
        <v>1650</v>
      </c>
      <c r="C94" s="3" t="s">
        <v>308</v>
      </c>
      <c r="D94" s="3" t="s">
        <v>110</v>
      </c>
      <c r="E94" s="3" t="s">
        <v>47</v>
      </c>
      <c r="F94" s="3">
        <v>82</v>
      </c>
      <c r="G94" s="3">
        <v>2581</v>
      </c>
      <c r="H94" s="3">
        <v>512</v>
      </c>
      <c r="I94" s="3">
        <v>1100</v>
      </c>
      <c r="J94" s="3">
        <v>588</v>
      </c>
      <c r="K94" s="3">
        <v>57</v>
      </c>
      <c r="L94" s="3">
        <v>179</v>
      </c>
      <c r="M94" s="3">
        <v>177</v>
      </c>
      <c r="N94" s="3">
        <v>232</v>
      </c>
      <c r="O94" s="3">
        <v>55</v>
      </c>
      <c r="P94" s="3">
        <v>110</v>
      </c>
      <c r="Q94" s="3">
        <v>506</v>
      </c>
      <c r="R94" s="3">
        <v>396</v>
      </c>
      <c r="S94" s="3">
        <v>191</v>
      </c>
      <c r="T94" s="3">
        <v>101</v>
      </c>
      <c r="U94" s="3">
        <v>170</v>
      </c>
      <c r="V94" s="3">
        <v>39</v>
      </c>
      <c r="W94" s="3">
        <v>245</v>
      </c>
      <c r="X94" s="3">
        <v>4</v>
      </c>
      <c r="Y94" s="3">
        <v>1258</v>
      </c>
      <c r="Z94" s="3">
        <v>15</v>
      </c>
      <c r="AA94" s="3">
        <v>0</v>
      </c>
      <c r="AB94" s="3">
        <v>0</v>
      </c>
      <c r="AC94" s="3">
        <v>82</v>
      </c>
      <c r="AD94" s="3">
        <v>103</v>
      </c>
      <c r="AE94" s="3">
        <v>2989239</v>
      </c>
      <c r="AF94" s="3">
        <v>78957.819999999992</v>
      </c>
      <c r="AG94" s="3">
        <v>37518.844999999994</v>
      </c>
      <c r="AH94" s="3">
        <v>41438.974999999999</v>
      </c>
      <c r="AI94" s="3">
        <v>16.055395195660598</v>
      </c>
      <c r="AJ94" s="3">
        <v>1158.1708640061991</v>
      </c>
      <c r="AK94" s="3">
        <v>72.135930003094899</v>
      </c>
    </row>
    <row r="95" spans="1:37">
      <c r="A95" s="3" t="s">
        <v>1630</v>
      </c>
      <c r="B95" s="3" t="s">
        <v>1676</v>
      </c>
      <c r="C95" s="3" t="s">
        <v>189</v>
      </c>
      <c r="D95" s="3" t="s">
        <v>64</v>
      </c>
      <c r="E95" s="3" t="s">
        <v>56</v>
      </c>
      <c r="F95" s="3">
        <v>58</v>
      </c>
      <c r="G95" s="3">
        <v>1659</v>
      </c>
      <c r="H95" s="3">
        <v>253</v>
      </c>
      <c r="I95" s="3">
        <v>575</v>
      </c>
      <c r="J95" s="3">
        <v>322</v>
      </c>
      <c r="K95" s="3">
        <v>85</v>
      </c>
      <c r="L95" s="3">
        <v>225</v>
      </c>
      <c r="M95" s="3">
        <v>107</v>
      </c>
      <c r="N95" s="3">
        <v>147</v>
      </c>
      <c r="O95" s="3">
        <v>40</v>
      </c>
      <c r="P95" s="3">
        <v>28</v>
      </c>
      <c r="Q95" s="3">
        <v>153</v>
      </c>
      <c r="R95" s="3">
        <v>125</v>
      </c>
      <c r="S95" s="3">
        <v>120</v>
      </c>
      <c r="T95" s="3">
        <v>40</v>
      </c>
      <c r="U95" s="3">
        <v>82</v>
      </c>
      <c r="V95" s="3">
        <v>2</v>
      </c>
      <c r="W95" s="3">
        <v>117</v>
      </c>
      <c r="X95" s="3">
        <v>0</v>
      </c>
      <c r="Y95" s="3">
        <v>698</v>
      </c>
      <c r="Z95" s="3">
        <v>1</v>
      </c>
      <c r="AA95" s="3">
        <v>0</v>
      </c>
      <c r="AB95" s="3">
        <v>0</v>
      </c>
      <c r="AC95" s="3">
        <v>32</v>
      </c>
      <c r="AD95" s="3">
        <v>-146</v>
      </c>
      <c r="AE95" s="3">
        <v>1483920</v>
      </c>
      <c r="AF95" s="3">
        <v>40478.184999999998</v>
      </c>
      <c r="AG95" s="3">
        <v>19851.731999999996</v>
      </c>
      <c r="AH95" s="3">
        <v>20626.453000000001</v>
      </c>
      <c r="AI95" s="3">
        <v>12.433063893911996</v>
      </c>
      <c r="AJ95" s="3">
        <v>894.46654611211568</v>
      </c>
      <c r="AK95" s="3">
        <v>71.942568118716281</v>
      </c>
    </row>
    <row r="96" spans="1:37">
      <c r="A96" s="3" t="s">
        <v>1799</v>
      </c>
      <c r="B96" s="3" t="s">
        <v>1771</v>
      </c>
      <c r="C96" s="3" t="s">
        <v>2094</v>
      </c>
      <c r="D96" s="3" t="s">
        <v>81</v>
      </c>
      <c r="E96" s="3" t="s">
        <v>61</v>
      </c>
      <c r="F96" s="3">
        <v>73</v>
      </c>
      <c r="G96" s="3">
        <v>1195</v>
      </c>
      <c r="H96" s="3">
        <v>136</v>
      </c>
      <c r="I96" s="3">
        <v>254</v>
      </c>
      <c r="J96" s="3">
        <v>118</v>
      </c>
      <c r="K96" s="3">
        <v>0</v>
      </c>
      <c r="L96" s="3">
        <v>0</v>
      </c>
      <c r="M96" s="3">
        <v>22</v>
      </c>
      <c r="N96" s="3">
        <v>46</v>
      </c>
      <c r="O96" s="3">
        <v>24</v>
      </c>
      <c r="P96" s="3">
        <v>112</v>
      </c>
      <c r="Q96" s="3">
        <v>320</v>
      </c>
      <c r="R96" s="3">
        <v>208</v>
      </c>
      <c r="S96" s="3">
        <v>34</v>
      </c>
      <c r="T96" s="3">
        <v>41</v>
      </c>
      <c r="U96" s="3">
        <v>51</v>
      </c>
      <c r="V96" s="3">
        <v>66</v>
      </c>
      <c r="W96" s="3">
        <v>111</v>
      </c>
      <c r="X96" s="3">
        <v>0</v>
      </c>
      <c r="Y96" s="3">
        <v>294</v>
      </c>
      <c r="Z96" s="3">
        <v>0</v>
      </c>
      <c r="AA96" s="3">
        <v>0</v>
      </c>
      <c r="AB96" s="3">
        <v>0</v>
      </c>
      <c r="AC96" s="3">
        <v>28</v>
      </c>
      <c r="AD96" s="3">
        <v>0</v>
      </c>
      <c r="AE96" s="3">
        <v>1169880</v>
      </c>
      <c r="AF96" s="3">
        <v>26138.021000000001</v>
      </c>
      <c r="AG96" s="3">
        <v>9761.6649999999991</v>
      </c>
      <c r="AH96" s="3">
        <v>16376.356000000002</v>
      </c>
      <c r="AI96" s="3">
        <v>13.704063598326361</v>
      </c>
      <c r="AJ96" s="3">
        <v>978.97907949790795</v>
      </c>
      <c r="AK96" s="3">
        <v>71.437137785719841</v>
      </c>
    </row>
    <row r="97" spans="1:37">
      <c r="A97" s="3" t="s">
        <v>1728</v>
      </c>
      <c r="B97" s="3" t="s">
        <v>1715</v>
      </c>
      <c r="C97" s="3" t="s">
        <v>204</v>
      </c>
      <c r="D97" s="3" t="s">
        <v>75</v>
      </c>
      <c r="E97" s="3" t="s">
        <v>59</v>
      </c>
      <c r="F97" s="3">
        <v>65</v>
      </c>
      <c r="G97" s="3">
        <v>1380</v>
      </c>
      <c r="H97" s="3">
        <v>124</v>
      </c>
      <c r="I97" s="3">
        <v>352</v>
      </c>
      <c r="J97" s="3">
        <v>228</v>
      </c>
      <c r="K97" s="3">
        <v>49</v>
      </c>
      <c r="L97" s="3">
        <v>156</v>
      </c>
      <c r="M97" s="3">
        <v>114</v>
      </c>
      <c r="N97" s="3">
        <v>193</v>
      </c>
      <c r="O97" s="3">
        <v>79</v>
      </c>
      <c r="P97" s="3">
        <v>49</v>
      </c>
      <c r="Q97" s="3">
        <v>198</v>
      </c>
      <c r="R97" s="3">
        <v>149</v>
      </c>
      <c r="S97" s="3">
        <v>79</v>
      </c>
      <c r="T97" s="3">
        <v>40</v>
      </c>
      <c r="U97" s="3">
        <v>85</v>
      </c>
      <c r="V97" s="3">
        <v>68</v>
      </c>
      <c r="W97" s="3">
        <v>144</v>
      </c>
      <c r="X97" s="3">
        <v>2</v>
      </c>
      <c r="Y97" s="3">
        <v>411</v>
      </c>
      <c r="Z97" s="3">
        <v>0</v>
      </c>
      <c r="AA97" s="3">
        <v>0</v>
      </c>
      <c r="AB97" s="3">
        <v>0</v>
      </c>
      <c r="AC97" s="3">
        <v>11</v>
      </c>
      <c r="AD97" s="3">
        <v>-175</v>
      </c>
      <c r="AE97" s="3">
        <v>884879</v>
      </c>
      <c r="AF97" s="3">
        <v>30201.199000000004</v>
      </c>
      <c r="AG97" s="3">
        <v>17576.809999999998</v>
      </c>
      <c r="AH97" s="3">
        <v>12624.389000000006</v>
      </c>
      <c r="AI97" s="3">
        <v>9.1481079710144968</v>
      </c>
      <c r="AJ97" s="3">
        <v>641.2166666666667</v>
      </c>
      <c r="AK97" s="3">
        <v>70.092817957368041</v>
      </c>
    </row>
    <row r="98" spans="1:37">
      <c r="A98" s="3" t="s">
        <v>1687</v>
      </c>
      <c r="B98" s="3" t="s">
        <v>1686</v>
      </c>
      <c r="C98" s="3" t="s">
        <v>339</v>
      </c>
      <c r="D98" s="3" t="s">
        <v>64</v>
      </c>
      <c r="E98" s="3" t="s">
        <v>86</v>
      </c>
      <c r="F98" s="3">
        <v>82</v>
      </c>
      <c r="G98" s="3">
        <v>2490</v>
      </c>
      <c r="H98" s="3">
        <v>301</v>
      </c>
      <c r="I98" s="3">
        <v>708</v>
      </c>
      <c r="J98" s="3">
        <v>407</v>
      </c>
      <c r="K98" s="3">
        <v>11</v>
      </c>
      <c r="L98" s="3">
        <v>42</v>
      </c>
      <c r="M98" s="3">
        <v>118</v>
      </c>
      <c r="N98" s="3">
        <v>214</v>
      </c>
      <c r="O98" s="3">
        <v>96</v>
      </c>
      <c r="P98" s="3">
        <v>107</v>
      </c>
      <c r="Q98" s="3">
        <v>349</v>
      </c>
      <c r="R98" s="3">
        <v>242</v>
      </c>
      <c r="S98" s="3">
        <v>533</v>
      </c>
      <c r="T98" s="3">
        <v>142</v>
      </c>
      <c r="U98" s="3">
        <v>203</v>
      </c>
      <c r="V98" s="3">
        <v>20</v>
      </c>
      <c r="W98" s="3">
        <v>193</v>
      </c>
      <c r="X98" s="3">
        <v>0</v>
      </c>
      <c r="Y98" s="3">
        <v>731</v>
      </c>
      <c r="Z98" s="3">
        <v>1</v>
      </c>
      <c r="AA98" s="3">
        <v>0</v>
      </c>
      <c r="AB98" s="3">
        <v>0</v>
      </c>
      <c r="AC98" s="3">
        <v>63</v>
      </c>
      <c r="AD98" s="3">
        <v>-205</v>
      </c>
      <c r="AE98" s="3">
        <v>2397840</v>
      </c>
      <c r="AF98" s="3">
        <v>66628.385999999999</v>
      </c>
      <c r="AG98" s="3">
        <v>32134.739000000001</v>
      </c>
      <c r="AH98" s="3">
        <v>34493.646999999997</v>
      </c>
      <c r="AI98" s="3">
        <v>13.852870281124497</v>
      </c>
      <c r="AJ98" s="3">
        <v>962.98795180722891</v>
      </c>
      <c r="AK98" s="3">
        <v>69.51540960571667</v>
      </c>
    </row>
    <row r="99" spans="1:37">
      <c r="A99" s="3" t="s">
        <v>2115</v>
      </c>
      <c r="B99" s="3" t="s">
        <v>1643</v>
      </c>
      <c r="C99" s="3" t="s">
        <v>2073</v>
      </c>
      <c r="D99" s="3" t="s">
        <v>58</v>
      </c>
      <c r="E99" s="3" t="s">
        <v>56</v>
      </c>
      <c r="F99" s="3">
        <v>74</v>
      </c>
      <c r="G99" s="3">
        <v>1743</v>
      </c>
      <c r="H99" s="3">
        <v>194</v>
      </c>
      <c r="I99" s="3">
        <v>439</v>
      </c>
      <c r="J99" s="3">
        <v>245</v>
      </c>
      <c r="K99" s="3">
        <v>73</v>
      </c>
      <c r="L99" s="3">
        <v>210</v>
      </c>
      <c r="M99" s="3">
        <v>82</v>
      </c>
      <c r="N99" s="3">
        <v>101</v>
      </c>
      <c r="O99" s="3">
        <v>19</v>
      </c>
      <c r="P99" s="3">
        <v>31</v>
      </c>
      <c r="Q99" s="3">
        <v>204</v>
      </c>
      <c r="R99" s="3">
        <v>173</v>
      </c>
      <c r="S99" s="3">
        <v>84</v>
      </c>
      <c r="T99" s="3">
        <v>56</v>
      </c>
      <c r="U99" s="3">
        <v>60</v>
      </c>
      <c r="V99" s="3">
        <v>5</v>
      </c>
      <c r="W99" s="3">
        <v>148</v>
      </c>
      <c r="X99" s="3">
        <v>0</v>
      </c>
      <c r="Y99" s="3">
        <v>543</v>
      </c>
      <c r="Z99" s="3">
        <v>2</v>
      </c>
      <c r="AA99" s="3">
        <v>0</v>
      </c>
      <c r="AB99" s="3">
        <v>0</v>
      </c>
      <c r="AC99" s="3">
        <v>19</v>
      </c>
      <c r="AD99" s="3">
        <v>-60</v>
      </c>
      <c r="AE99" s="3">
        <v>1276061</v>
      </c>
      <c r="AF99" s="3">
        <v>34172.341999999997</v>
      </c>
      <c r="AG99" s="3">
        <v>15758.850999999999</v>
      </c>
      <c r="AH99" s="3">
        <v>18413.490999999998</v>
      </c>
      <c r="AI99" s="3">
        <v>10.56425186460126</v>
      </c>
      <c r="AJ99" s="3">
        <v>732.10613884107863</v>
      </c>
      <c r="AK99" s="3">
        <v>69.300329850542752</v>
      </c>
    </row>
    <row r="100" spans="1:37">
      <c r="A100" s="3" t="s">
        <v>1585</v>
      </c>
      <c r="B100" s="3" t="s">
        <v>1584</v>
      </c>
      <c r="C100" s="3" t="s">
        <v>141</v>
      </c>
      <c r="D100" s="3" t="s">
        <v>103</v>
      </c>
      <c r="E100" s="3" t="s">
        <v>59</v>
      </c>
      <c r="F100" s="3">
        <v>71</v>
      </c>
      <c r="G100" s="3">
        <v>2188</v>
      </c>
      <c r="H100" s="3">
        <v>318</v>
      </c>
      <c r="I100" s="3">
        <v>653</v>
      </c>
      <c r="J100" s="3">
        <v>335</v>
      </c>
      <c r="K100" s="3">
        <v>120</v>
      </c>
      <c r="L100" s="3">
        <v>304</v>
      </c>
      <c r="M100" s="3">
        <v>127</v>
      </c>
      <c r="N100" s="3">
        <v>181</v>
      </c>
      <c r="O100" s="3">
        <v>54</v>
      </c>
      <c r="P100" s="3">
        <v>99</v>
      </c>
      <c r="Q100" s="3">
        <v>373</v>
      </c>
      <c r="R100" s="3">
        <v>274</v>
      </c>
      <c r="S100" s="3">
        <v>117</v>
      </c>
      <c r="T100" s="3">
        <v>93</v>
      </c>
      <c r="U100" s="3">
        <v>76</v>
      </c>
      <c r="V100" s="3">
        <v>17</v>
      </c>
      <c r="W100" s="3">
        <v>154</v>
      </c>
      <c r="X100" s="3">
        <v>1</v>
      </c>
      <c r="Y100" s="3">
        <v>883</v>
      </c>
      <c r="Z100" s="3">
        <v>4</v>
      </c>
      <c r="AA100" s="3">
        <v>0</v>
      </c>
      <c r="AB100" s="3">
        <v>0</v>
      </c>
      <c r="AC100" s="3">
        <v>69</v>
      </c>
      <c r="AD100" s="3">
        <v>206</v>
      </c>
      <c r="AE100" s="3">
        <v>2442455</v>
      </c>
      <c r="AF100" s="3">
        <v>57124.92300000001</v>
      </c>
      <c r="AG100" s="3">
        <v>20954.531999999999</v>
      </c>
      <c r="AH100" s="3">
        <v>36170.391000000011</v>
      </c>
      <c r="AI100" s="3">
        <v>16.531257312614265</v>
      </c>
      <c r="AJ100" s="3">
        <v>1116.2957038391226</v>
      </c>
      <c r="AK100" s="3">
        <v>67.526364312733008</v>
      </c>
    </row>
    <row r="101" spans="1:37">
      <c r="A101" s="3" t="s">
        <v>1611</v>
      </c>
      <c r="B101" s="3" t="s">
        <v>1610</v>
      </c>
      <c r="C101" s="3" t="s">
        <v>364</v>
      </c>
      <c r="D101" s="3" t="s">
        <v>103</v>
      </c>
      <c r="E101" s="3" t="s">
        <v>86</v>
      </c>
      <c r="F101" s="3">
        <v>77</v>
      </c>
      <c r="G101" s="3">
        <v>1514</v>
      </c>
      <c r="H101" s="3">
        <v>284</v>
      </c>
      <c r="I101" s="3">
        <v>664</v>
      </c>
      <c r="J101" s="3">
        <v>380</v>
      </c>
      <c r="K101" s="3">
        <v>52</v>
      </c>
      <c r="L101" s="3">
        <v>147</v>
      </c>
      <c r="M101" s="3">
        <v>148</v>
      </c>
      <c r="N101" s="3">
        <v>179</v>
      </c>
      <c r="O101" s="3">
        <v>31</v>
      </c>
      <c r="P101" s="3">
        <v>29</v>
      </c>
      <c r="Q101" s="3">
        <v>164</v>
      </c>
      <c r="R101" s="3">
        <v>135</v>
      </c>
      <c r="S101" s="3">
        <v>317</v>
      </c>
      <c r="T101" s="3">
        <v>49</v>
      </c>
      <c r="U101" s="3">
        <v>149</v>
      </c>
      <c r="V101" s="3">
        <v>4</v>
      </c>
      <c r="W101" s="3">
        <v>127</v>
      </c>
      <c r="X101" s="3">
        <v>0</v>
      </c>
      <c r="Y101" s="3">
        <v>768</v>
      </c>
      <c r="Z101" s="3">
        <v>4</v>
      </c>
      <c r="AA101" s="3">
        <v>0</v>
      </c>
      <c r="AB101" s="3">
        <v>0</v>
      </c>
      <c r="AC101" s="3">
        <v>10</v>
      </c>
      <c r="AD101" s="3">
        <v>8</v>
      </c>
      <c r="AE101" s="3">
        <v>1690680</v>
      </c>
      <c r="AF101" s="3">
        <v>50935.141000000011</v>
      </c>
      <c r="AG101" s="3">
        <v>25726.771999999997</v>
      </c>
      <c r="AH101" s="3">
        <v>25208.369000000013</v>
      </c>
      <c r="AI101" s="3">
        <v>16.650177675033035</v>
      </c>
      <c r="AJ101" s="3">
        <v>1116.6974900924704</v>
      </c>
      <c r="AK101" s="3">
        <v>67.068202627468651</v>
      </c>
    </row>
    <row r="102" spans="1:37">
      <c r="A102" s="3" t="s">
        <v>2056</v>
      </c>
      <c r="B102" s="3" t="s">
        <v>2055</v>
      </c>
      <c r="C102" s="3" t="s">
        <v>1350</v>
      </c>
      <c r="D102" s="3" t="s">
        <v>79</v>
      </c>
      <c r="E102" s="3" t="s">
        <v>86</v>
      </c>
      <c r="F102" s="3">
        <v>53</v>
      </c>
      <c r="G102" s="3">
        <v>1113</v>
      </c>
      <c r="H102" s="3">
        <v>146</v>
      </c>
      <c r="I102" s="3">
        <v>356</v>
      </c>
      <c r="J102" s="3">
        <v>210</v>
      </c>
      <c r="K102" s="3">
        <v>41</v>
      </c>
      <c r="L102" s="3">
        <v>131</v>
      </c>
      <c r="M102" s="3">
        <v>60</v>
      </c>
      <c r="N102" s="3">
        <v>77</v>
      </c>
      <c r="O102" s="3">
        <v>17</v>
      </c>
      <c r="P102" s="3">
        <v>12</v>
      </c>
      <c r="Q102" s="3">
        <v>143</v>
      </c>
      <c r="R102" s="3">
        <v>131</v>
      </c>
      <c r="S102" s="3">
        <v>190</v>
      </c>
      <c r="T102" s="3">
        <v>23</v>
      </c>
      <c r="U102" s="3">
        <v>65</v>
      </c>
      <c r="V102" s="3">
        <v>0</v>
      </c>
      <c r="W102" s="3">
        <v>47</v>
      </c>
      <c r="X102" s="3">
        <v>0</v>
      </c>
      <c r="Y102" s="3">
        <v>393</v>
      </c>
      <c r="Z102" s="3">
        <v>0</v>
      </c>
      <c r="AA102" s="3">
        <v>0</v>
      </c>
      <c r="AB102" s="3">
        <v>0</v>
      </c>
      <c r="AC102" s="3">
        <v>21</v>
      </c>
      <c r="AD102" s="3">
        <v>-83</v>
      </c>
      <c r="AE102" s="3">
        <v>948163</v>
      </c>
      <c r="AF102" s="3">
        <v>27700.754999999997</v>
      </c>
      <c r="AG102" s="3">
        <v>12881.93</v>
      </c>
      <c r="AH102" s="3">
        <v>14818.824999999997</v>
      </c>
      <c r="AI102" s="3">
        <v>13.314308176100628</v>
      </c>
      <c r="AJ102" s="3">
        <v>851.89847259658575</v>
      </c>
      <c r="AK102" s="3">
        <v>63.983682916830453</v>
      </c>
    </row>
    <row r="103" spans="1:37">
      <c r="A103" s="3" t="s">
        <v>1954</v>
      </c>
      <c r="B103" s="3" t="s">
        <v>1953</v>
      </c>
      <c r="C103" s="3" t="s">
        <v>274</v>
      </c>
      <c r="D103" s="3" t="s">
        <v>67</v>
      </c>
      <c r="E103" s="3" t="s">
        <v>59</v>
      </c>
      <c r="F103" s="3">
        <v>64</v>
      </c>
      <c r="G103" s="3">
        <v>2031</v>
      </c>
      <c r="H103" s="3">
        <v>394</v>
      </c>
      <c r="I103" s="3">
        <v>822</v>
      </c>
      <c r="J103" s="3">
        <v>428</v>
      </c>
      <c r="K103" s="3">
        <v>67</v>
      </c>
      <c r="L103" s="3">
        <v>192</v>
      </c>
      <c r="M103" s="3">
        <v>202</v>
      </c>
      <c r="N103" s="3">
        <v>252</v>
      </c>
      <c r="O103" s="3">
        <v>50</v>
      </c>
      <c r="P103" s="3">
        <v>85</v>
      </c>
      <c r="Q103" s="3">
        <v>461</v>
      </c>
      <c r="R103" s="3">
        <v>376</v>
      </c>
      <c r="S103" s="3">
        <v>161</v>
      </c>
      <c r="T103" s="3">
        <v>148</v>
      </c>
      <c r="U103" s="3">
        <v>97</v>
      </c>
      <c r="V103" s="3">
        <v>48</v>
      </c>
      <c r="W103" s="3">
        <v>128</v>
      </c>
      <c r="X103" s="3">
        <v>0</v>
      </c>
      <c r="Y103" s="3">
        <v>1057</v>
      </c>
      <c r="Z103" s="3">
        <v>0</v>
      </c>
      <c r="AA103" s="3">
        <v>0</v>
      </c>
      <c r="AB103" s="3">
        <v>0</v>
      </c>
      <c r="AC103" s="3">
        <v>64</v>
      </c>
      <c r="AD103" s="3">
        <v>440</v>
      </c>
      <c r="AE103" s="3">
        <v>2894059</v>
      </c>
      <c r="AF103" s="3">
        <v>71080.804000000004</v>
      </c>
      <c r="AG103" s="3">
        <v>25204.150999999998</v>
      </c>
      <c r="AH103" s="3">
        <v>45876.653000000006</v>
      </c>
      <c r="AI103" s="3">
        <v>22.588209256523886</v>
      </c>
      <c r="AJ103" s="3">
        <v>1424.942885278188</v>
      </c>
      <c r="AK103" s="3">
        <v>63.083481700375984</v>
      </c>
    </row>
    <row r="104" spans="1:37">
      <c r="A104" s="3" t="s">
        <v>1505</v>
      </c>
      <c r="B104" s="3" t="s">
        <v>1504</v>
      </c>
      <c r="C104" s="3" t="s">
        <v>219</v>
      </c>
      <c r="D104" s="3" t="s">
        <v>64</v>
      </c>
      <c r="E104" s="3" t="s">
        <v>59</v>
      </c>
      <c r="F104" s="3">
        <v>68</v>
      </c>
      <c r="G104" s="3">
        <v>2367</v>
      </c>
      <c r="H104" s="3">
        <v>442</v>
      </c>
      <c r="I104" s="3">
        <v>949</v>
      </c>
      <c r="J104" s="3">
        <v>507</v>
      </c>
      <c r="K104" s="3">
        <v>87</v>
      </c>
      <c r="L104" s="3">
        <v>239</v>
      </c>
      <c r="M104" s="3">
        <v>193</v>
      </c>
      <c r="N104" s="3">
        <v>245</v>
      </c>
      <c r="O104" s="3">
        <v>52</v>
      </c>
      <c r="P104" s="3">
        <v>73</v>
      </c>
      <c r="Q104" s="3">
        <v>430</v>
      </c>
      <c r="R104" s="3">
        <v>357</v>
      </c>
      <c r="S104" s="3">
        <v>123</v>
      </c>
      <c r="T104" s="3">
        <v>69</v>
      </c>
      <c r="U104" s="3">
        <v>115</v>
      </c>
      <c r="V104" s="3">
        <v>36</v>
      </c>
      <c r="W104" s="3">
        <v>134</v>
      </c>
      <c r="X104" s="3">
        <v>1</v>
      </c>
      <c r="Y104" s="3">
        <v>1164</v>
      </c>
      <c r="Z104" s="3">
        <v>3</v>
      </c>
      <c r="AA104" s="3">
        <v>0</v>
      </c>
      <c r="AB104" s="3">
        <v>0</v>
      </c>
      <c r="AC104" s="3">
        <v>63</v>
      </c>
      <c r="AD104" s="3">
        <v>-294</v>
      </c>
      <c r="AE104" s="3">
        <v>2380594</v>
      </c>
      <c r="AF104" s="3">
        <v>69022.436999999991</v>
      </c>
      <c r="AG104" s="3">
        <v>29413.532999999996</v>
      </c>
      <c r="AH104" s="3">
        <v>39608.903999999995</v>
      </c>
      <c r="AI104" s="3">
        <v>16.733799746514574</v>
      </c>
      <c r="AJ104" s="3">
        <v>1005.7431347697508</v>
      </c>
      <c r="AK104" s="3">
        <v>60.102496145816112</v>
      </c>
    </row>
    <row r="105" spans="1:37">
      <c r="A105" s="3" t="s">
        <v>1499</v>
      </c>
      <c r="B105" s="3" t="s">
        <v>1576</v>
      </c>
      <c r="C105" s="3" t="s">
        <v>2100</v>
      </c>
      <c r="D105" s="3" t="s">
        <v>78</v>
      </c>
      <c r="E105" s="3" t="s">
        <v>47</v>
      </c>
      <c r="F105" s="3">
        <v>83</v>
      </c>
      <c r="G105" s="3">
        <v>2307</v>
      </c>
      <c r="H105" s="3">
        <v>414</v>
      </c>
      <c r="I105" s="3">
        <v>987</v>
      </c>
      <c r="J105" s="3">
        <v>573</v>
      </c>
      <c r="K105" s="3">
        <v>72</v>
      </c>
      <c r="L105" s="3">
        <v>228</v>
      </c>
      <c r="M105" s="3">
        <v>127</v>
      </c>
      <c r="N105" s="3">
        <v>255</v>
      </c>
      <c r="O105" s="3">
        <v>128</v>
      </c>
      <c r="P105" s="3">
        <v>151</v>
      </c>
      <c r="Q105" s="3">
        <v>529</v>
      </c>
      <c r="R105" s="3">
        <v>378</v>
      </c>
      <c r="S105" s="3">
        <v>276</v>
      </c>
      <c r="T105" s="3">
        <v>87</v>
      </c>
      <c r="U105" s="3">
        <v>206</v>
      </c>
      <c r="V105" s="3">
        <v>116</v>
      </c>
      <c r="W105" s="3">
        <v>228</v>
      </c>
      <c r="X105" s="3">
        <v>2</v>
      </c>
      <c r="Y105" s="3">
        <v>1027</v>
      </c>
      <c r="Z105" s="3">
        <v>9</v>
      </c>
      <c r="AA105" s="3">
        <v>0</v>
      </c>
      <c r="AB105" s="3">
        <v>0</v>
      </c>
      <c r="AC105" s="3">
        <v>35</v>
      </c>
      <c r="AD105" s="3">
        <v>8</v>
      </c>
      <c r="AE105" s="3">
        <v>2077000</v>
      </c>
      <c r="AF105" s="3">
        <v>75525.426000000007</v>
      </c>
      <c r="AG105" s="3">
        <v>40045.971999999994</v>
      </c>
      <c r="AH105" s="3">
        <v>35479.454000000012</v>
      </c>
      <c r="AI105" s="3">
        <v>15.379043779800613</v>
      </c>
      <c r="AJ105" s="3">
        <v>900.30342436064154</v>
      </c>
      <c r="AK105" s="3">
        <v>58.540923431347032</v>
      </c>
    </row>
    <row r="106" spans="1:37">
      <c r="A106" s="3" t="s">
        <v>2000</v>
      </c>
      <c r="B106" s="3" t="s">
        <v>1999</v>
      </c>
      <c r="C106" s="3" t="s">
        <v>184</v>
      </c>
      <c r="D106" s="3" t="s">
        <v>88</v>
      </c>
      <c r="E106" s="3" t="s">
        <v>47</v>
      </c>
      <c r="F106" s="3">
        <v>75</v>
      </c>
      <c r="G106" s="3">
        <v>2085</v>
      </c>
      <c r="H106" s="3">
        <v>373</v>
      </c>
      <c r="I106" s="3">
        <v>736</v>
      </c>
      <c r="J106" s="3">
        <v>363</v>
      </c>
      <c r="K106" s="3">
        <v>1</v>
      </c>
      <c r="L106" s="3">
        <v>8</v>
      </c>
      <c r="M106" s="3">
        <v>199</v>
      </c>
      <c r="N106" s="3">
        <v>288</v>
      </c>
      <c r="O106" s="3">
        <v>89</v>
      </c>
      <c r="P106" s="3">
        <v>242</v>
      </c>
      <c r="Q106" s="3">
        <v>668</v>
      </c>
      <c r="R106" s="3">
        <v>426</v>
      </c>
      <c r="S106" s="3">
        <v>89</v>
      </c>
      <c r="T106" s="3">
        <v>62</v>
      </c>
      <c r="U106" s="3">
        <v>118</v>
      </c>
      <c r="V106" s="3">
        <v>57</v>
      </c>
      <c r="W106" s="3">
        <v>211</v>
      </c>
      <c r="X106" s="3">
        <v>2</v>
      </c>
      <c r="Y106" s="3">
        <v>946</v>
      </c>
      <c r="Z106" s="3">
        <v>8</v>
      </c>
      <c r="AA106" s="3">
        <v>0</v>
      </c>
      <c r="AB106" s="3">
        <v>0</v>
      </c>
      <c r="AC106" s="3">
        <v>71</v>
      </c>
      <c r="AD106" s="3">
        <v>-38</v>
      </c>
      <c r="AE106" s="3">
        <v>2249768</v>
      </c>
      <c r="AF106" s="3">
        <v>65829.201000000001</v>
      </c>
      <c r="AG106" s="3">
        <v>25997.629000000001</v>
      </c>
      <c r="AH106" s="3">
        <v>39831.572</v>
      </c>
      <c r="AI106" s="3">
        <v>19.103871462829737</v>
      </c>
      <c r="AJ106" s="3">
        <v>1079.0254196642686</v>
      </c>
      <c r="AK106" s="3">
        <v>56.482028879000808</v>
      </c>
    </row>
    <row r="107" spans="1:37">
      <c r="A107" s="3" t="s">
        <v>1704</v>
      </c>
      <c r="B107" s="3" t="s">
        <v>1654</v>
      </c>
      <c r="C107" s="3" t="s">
        <v>245</v>
      </c>
      <c r="D107" s="3" t="s">
        <v>133</v>
      </c>
      <c r="E107" s="3" t="s">
        <v>86</v>
      </c>
      <c r="F107" s="3">
        <v>77</v>
      </c>
      <c r="G107" s="3">
        <v>2269</v>
      </c>
      <c r="H107" s="3">
        <v>432</v>
      </c>
      <c r="I107" s="3">
        <v>996</v>
      </c>
      <c r="J107" s="3">
        <v>564</v>
      </c>
      <c r="K107" s="3">
        <v>72</v>
      </c>
      <c r="L107" s="3">
        <v>241</v>
      </c>
      <c r="M107" s="3">
        <v>181</v>
      </c>
      <c r="N107" s="3">
        <v>218</v>
      </c>
      <c r="O107" s="3">
        <v>37</v>
      </c>
      <c r="P107" s="3">
        <v>56</v>
      </c>
      <c r="Q107" s="3">
        <v>327</v>
      </c>
      <c r="R107" s="3">
        <v>271</v>
      </c>
      <c r="S107" s="3">
        <v>460</v>
      </c>
      <c r="T107" s="3">
        <v>62</v>
      </c>
      <c r="U107" s="3">
        <v>186</v>
      </c>
      <c r="V107" s="3">
        <v>9</v>
      </c>
      <c r="W107" s="3">
        <v>167</v>
      </c>
      <c r="X107" s="3">
        <v>1</v>
      </c>
      <c r="Y107" s="3">
        <v>1117</v>
      </c>
      <c r="Z107" s="3">
        <v>1</v>
      </c>
      <c r="AA107" s="3">
        <v>0</v>
      </c>
      <c r="AB107" s="3">
        <v>0</v>
      </c>
      <c r="AC107" s="3">
        <v>40</v>
      </c>
      <c r="AD107" s="3">
        <v>116</v>
      </c>
      <c r="AE107" s="3">
        <v>2204369</v>
      </c>
      <c r="AF107" s="3">
        <v>75144.549999999988</v>
      </c>
      <c r="AG107" s="3">
        <v>35739.426999999996</v>
      </c>
      <c r="AH107" s="3">
        <v>39405.122999999992</v>
      </c>
      <c r="AI107" s="3">
        <v>17.366735566328778</v>
      </c>
      <c r="AJ107" s="3">
        <v>971.51564565888054</v>
      </c>
      <c r="AK107" s="3">
        <v>55.941178003682417</v>
      </c>
    </row>
    <row r="108" spans="1:37">
      <c r="A108" s="3" t="s">
        <v>1530</v>
      </c>
      <c r="B108" s="3" t="s">
        <v>1529</v>
      </c>
      <c r="C108" s="3" t="s">
        <v>388</v>
      </c>
      <c r="D108" s="3" t="s">
        <v>108</v>
      </c>
      <c r="E108" s="3" t="s">
        <v>56</v>
      </c>
      <c r="F108" s="3">
        <v>77</v>
      </c>
      <c r="G108" s="3">
        <v>2457</v>
      </c>
      <c r="H108" s="3">
        <v>602</v>
      </c>
      <c r="I108" s="3">
        <v>1299</v>
      </c>
      <c r="J108" s="3">
        <v>697</v>
      </c>
      <c r="K108" s="3">
        <v>239</v>
      </c>
      <c r="L108" s="3">
        <v>545</v>
      </c>
      <c r="M108" s="3">
        <v>225</v>
      </c>
      <c r="N108" s="3">
        <v>256</v>
      </c>
      <c r="O108" s="3">
        <v>31</v>
      </c>
      <c r="P108" s="3">
        <v>27</v>
      </c>
      <c r="Q108" s="3">
        <v>246</v>
      </c>
      <c r="R108" s="3">
        <v>219</v>
      </c>
      <c r="S108" s="3">
        <v>221</v>
      </c>
      <c r="T108" s="3">
        <v>87</v>
      </c>
      <c r="U108" s="3">
        <v>149</v>
      </c>
      <c r="V108" s="3">
        <v>60</v>
      </c>
      <c r="W108" s="3">
        <v>122</v>
      </c>
      <c r="X108" s="3">
        <v>0</v>
      </c>
      <c r="Y108" s="3">
        <v>1668</v>
      </c>
      <c r="Z108" s="3">
        <v>1</v>
      </c>
      <c r="AA108" s="3">
        <v>0</v>
      </c>
      <c r="AB108" s="3">
        <v>0</v>
      </c>
      <c r="AC108" s="3">
        <v>77</v>
      </c>
      <c r="AD108" s="3">
        <v>776</v>
      </c>
      <c r="AE108" s="3">
        <v>3075880</v>
      </c>
      <c r="AF108" s="3">
        <v>93610.886999999988</v>
      </c>
      <c r="AG108" s="3">
        <v>38064.131999999998</v>
      </c>
      <c r="AH108" s="3">
        <v>55546.75499999999</v>
      </c>
      <c r="AI108" s="3">
        <v>22.607551892551889</v>
      </c>
      <c r="AJ108" s="3">
        <v>1251.884411884412</v>
      </c>
      <c r="AK108" s="3">
        <v>55.374611892269868</v>
      </c>
    </row>
    <row r="109" spans="1:37">
      <c r="A109" s="3" t="s">
        <v>1503</v>
      </c>
      <c r="B109" s="3" t="s">
        <v>1502</v>
      </c>
      <c r="C109" s="3" t="s">
        <v>277</v>
      </c>
      <c r="D109" s="3" t="s">
        <v>73</v>
      </c>
      <c r="E109" s="3" t="s">
        <v>86</v>
      </c>
      <c r="F109" s="3">
        <v>82</v>
      </c>
      <c r="G109" s="3">
        <v>2928</v>
      </c>
      <c r="H109" s="3">
        <v>590</v>
      </c>
      <c r="I109" s="3">
        <v>1360</v>
      </c>
      <c r="J109" s="3">
        <v>770</v>
      </c>
      <c r="K109" s="3">
        <v>196</v>
      </c>
      <c r="L109" s="3">
        <v>572</v>
      </c>
      <c r="M109" s="3">
        <v>344</v>
      </c>
      <c r="N109" s="3">
        <v>398</v>
      </c>
      <c r="O109" s="3">
        <v>54</v>
      </c>
      <c r="P109" s="3">
        <v>49</v>
      </c>
      <c r="Q109" s="3">
        <v>378</v>
      </c>
      <c r="R109" s="3">
        <v>329</v>
      </c>
      <c r="S109" s="3">
        <v>506</v>
      </c>
      <c r="T109" s="3">
        <v>97</v>
      </c>
      <c r="U109" s="3">
        <v>222</v>
      </c>
      <c r="V109" s="3">
        <v>21</v>
      </c>
      <c r="W109" s="3">
        <v>164</v>
      </c>
      <c r="X109" s="3">
        <v>0</v>
      </c>
      <c r="Y109" s="3">
        <v>1720</v>
      </c>
      <c r="Z109" s="3">
        <v>1</v>
      </c>
      <c r="AA109" s="3">
        <v>0</v>
      </c>
      <c r="AB109" s="3">
        <v>0</v>
      </c>
      <c r="AC109" s="3">
        <v>82</v>
      </c>
      <c r="AD109" s="3">
        <v>305</v>
      </c>
      <c r="AE109" s="3">
        <v>3340920</v>
      </c>
      <c r="AF109" s="3">
        <v>107302.42600000001</v>
      </c>
      <c r="AG109" s="3">
        <v>46042.883999999998</v>
      </c>
      <c r="AH109" s="3">
        <v>61259.542000000009</v>
      </c>
      <c r="AI109" s="3">
        <v>20.921974726775961</v>
      </c>
      <c r="AJ109" s="3">
        <v>1141.0245901639344</v>
      </c>
      <c r="AK109" s="3">
        <v>54.537136435006303</v>
      </c>
    </row>
    <row r="110" spans="1:37">
      <c r="A110" s="3" t="s">
        <v>1955</v>
      </c>
      <c r="B110" s="3" t="s">
        <v>1683</v>
      </c>
      <c r="C110" s="3" t="s">
        <v>227</v>
      </c>
      <c r="D110" s="3" t="s">
        <v>79</v>
      </c>
      <c r="E110" s="3" t="s">
        <v>59</v>
      </c>
      <c r="F110" s="3">
        <v>82</v>
      </c>
      <c r="G110" s="3">
        <v>2380</v>
      </c>
      <c r="H110" s="3">
        <v>251</v>
      </c>
      <c r="I110" s="3">
        <v>634</v>
      </c>
      <c r="J110" s="3">
        <v>383</v>
      </c>
      <c r="K110" s="3">
        <v>68</v>
      </c>
      <c r="L110" s="3">
        <v>208</v>
      </c>
      <c r="M110" s="3">
        <v>159</v>
      </c>
      <c r="N110" s="3">
        <v>193</v>
      </c>
      <c r="O110" s="3">
        <v>34</v>
      </c>
      <c r="P110" s="3">
        <v>70</v>
      </c>
      <c r="Q110" s="3">
        <v>314</v>
      </c>
      <c r="R110" s="3">
        <v>244</v>
      </c>
      <c r="S110" s="3">
        <v>184</v>
      </c>
      <c r="T110" s="3">
        <v>66</v>
      </c>
      <c r="U110" s="3">
        <v>114</v>
      </c>
      <c r="V110" s="3">
        <v>18</v>
      </c>
      <c r="W110" s="3">
        <v>177</v>
      </c>
      <c r="X110" s="3">
        <v>0</v>
      </c>
      <c r="Y110" s="3">
        <v>729</v>
      </c>
      <c r="Z110" s="3">
        <v>1</v>
      </c>
      <c r="AA110" s="3">
        <v>0</v>
      </c>
      <c r="AB110" s="3">
        <v>0</v>
      </c>
      <c r="AC110" s="3">
        <v>78</v>
      </c>
      <c r="AD110" s="3">
        <v>-180</v>
      </c>
      <c r="AE110" s="3">
        <v>1302840</v>
      </c>
      <c r="AF110" s="3">
        <v>49506.239000000001</v>
      </c>
      <c r="AG110" s="3">
        <v>24876.92</v>
      </c>
      <c r="AH110" s="3">
        <v>24629.319000000003</v>
      </c>
      <c r="AI110" s="3">
        <v>10.348453361344539</v>
      </c>
      <c r="AJ110" s="3">
        <v>547.41176470588232</v>
      </c>
      <c r="AK110" s="3">
        <v>52.897930308182687</v>
      </c>
    </row>
    <row r="111" spans="1:37">
      <c r="A111" s="3" t="s">
        <v>2123</v>
      </c>
      <c r="B111" s="3" t="s">
        <v>1586</v>
      </c>
      <c r="C111" s="3" t="s">
        <v>2078</v>
      </c>
      <c r="D111" s="3" t="s">
        <v>105</v>
      </c>
      <c r="E111" s="3" t="s">
        <v>59</v>
      </c>
      <c r="F111" s="3">
        <v>75</v>
      </c>
      <c r="G111" s="3">
        <v>1509</v>
      </c>
      <c r="H111" s="3">
        <v>218</v>
      </c>
      <c r="I111" s="3">
        <v>517</v>
      </c>
      <c r="J111" s="3">
        <v>299</v>
      </c>
      <c r="K111" s="3">
        <v>91</v>
      </c>
      <c r="L111" s="3">
        <v>235</v>
      </c>
      <c r="M111" s="3">
        <v>53</v>
      </c>
      <c r="N111" s="3">
        <v>67</v>
      </c>
      <c r="O111" s="3">
        <v>14</v>
      </c>
      <c r="P111" s="3">
        <v>27</v>
      </c>
      <c r="Q111" s="3">
        <v>197</v>
      </c>
      <c r="R111" s="3">
        <v>170</v>
      </c>
      <c r="S111" s="3">
        <v>64</v>
      </c>
      <c r="T111" s="3">
        <v>30</v>
      </c>
      <c r="U111" s="3">
        <v>48</v>
      </c>
      <c r="V111" s="3">
        <v>22</v>
      </c>
      <c r="W111" s="3">
        <v>98</v>
      </c>
      <c r="X111" s="3">
        <v>0</v>
      </c>
      <c r="Y111" s="3">
        <v>580</v>
      </c>
      <c r="Z111" s="3">
        <v>0</v>
      </c>
      <c r="AA111" s="3">
        <v>0</v>
      </c>
      <c r="AB111" s="3">
        <v>0</v>
      </c>
      <c r="AC111" s="3">
        <v>1</v>
      </c>
      <c r="AD111" s="3">
        <v>-56</v>
      </c>
      <c r="AE111" s="3">
        <v>915243</v>
      </c>
      <c r="AF111" s="3">
        <v>34177.79</v>
      </c>
      <c r="AG111" s="3">
        <v>16269.191999999999</v>
      </c>
      <c r="AH111" s="3">
        <v>17908.598000000002</v>
      </c>
      <c r="AI111" s="3">
        <v>11.867858184227966</v>
      </c>
      <c r="AJ111" s="3">
        <v>606.52286282306159</v>
      </c>
      <c r="AK111" s="3">
        <v>51.106345678204399</v>
      </c>
    </row>
    <row r="112" spans="1:37">
      <c r="A112" s="3" t="s">
        <v>1538</v>
      </c>
      <c r="B112" s="3" t="s">
        <v>1714</v>
      </c>
      <c r="C112" s="3" t="s">
        <v>401</v>
      </c>
      <c r="D112" s="3" t="s">
        <v>64</v>
      </c>
      <c r="E112" s="3" t="s">
        <v>61</v>
      </c>
      <c r="F112" s="3">
        <v>74</v>
      </c>
      <c r="G112" s="3">
        <v>2528</v>
      </c>
      <c r="H112" s="3">
        <v>631</v>
      </c>
      <c r="I112" s="3">
        <v>1206</v>
      </c>
      <c r="J112" s="3">
        <v>575</v>
      </c>
      <c r="K112" s="3">
        <v>2</v>
      </c>
      <c r="L112" s="3">
        <v>6</v>
      </c>
      <c r="M112" s="3">
        <v>164</v>
      </c>
      <c r="N112" s="3">
        <v>218</v>
      </c>
      <c r="O112" s="3">
        <v>54</v>
      </c>
      <c r="P112" s="3">
        <v>238</v>
      </c>
      <c r="Q112" s="3">
        <v>810</v>
      </c>
      <c r="R112" s="3">
        <v>572</v>
      </c>
      <c r="S112" s="3">
        <v>148</v>
      </c>
      <c r="T112" s="3">
        <v>54</v>
      </c>
      <c r="U112" s="3">
        <v>148</v>
      </c>
      <c r="V112" s="3">
        <v>54</v>
      </c>
      <c r="W112" s="3">
        <v>220</v>
      </c>
      <c r="X112" s="3">
        <v>3</v>
      </c>
      <c r="Y112" s="3">
        <v>1428</v>
      </c>
      <c r="Z112" s="3">
        <v>3</v>
      </c>
      <c r="AA112" s="3">
        <v>0</v>
      </c>
      <c r="AB112" s="3">
        <v>0</v>
      </c>
      <c r="AC112" s="3">
        <v>74</v>
      </c>
      <c r="AD112" s="3">
        <v>-302</v>
      </c>
      <c r="AE112" s="3">
        <v>2751260</v>
      </c>
      <c r="AF112" s="3">
        <v>89893.822</v>
      </c>
      <c r="AG112" s="3">
        <v>35374.199999999997</v>
      </c>
      <c r="AH112" s="3">
        <v>54519.622000000003</v>
      </c>
      <c r="AI112" s="3">
        <v>21.566306170886076</v>
      </c>
      <c r="AJ112" s="3">
        <v>1088.3148734177216</v>
      </c>
      <c r="AK112" s="3">
        <v>50.463666090715016</v>
      </c>
    </row>
    <row r="113" spans="1:37">
      <c r="A113" s="3" t="s">
        <v>1621</v>
      </c>
      <c r="B113" s="3" t="s">
        <v>1826</v>
      </c>
      <c r="C113" s="3" t="s">
        <v>420</v>
      </c>
      <c r="D113" s="3" t="s">
        <v>69</v>
      </c>
      <c r="E113" s="3" t="s">
        <v>61</v>
      </c>
      <c r="F113" s="3">
        <v>82</v>
      </c>
      <c r="G113" s="3">
        <v>1729</v>
      </c>
      <c r="H113" s="3">
        <v>340</v>
      </c>
      <c r="I113" s="3">
        <v>617</v>
      </c>
      <c r="J113" s="3">
        <v>277</v>
      </c>
      <c r="K113" s="3">
        <v>0</v>
      </c>
      <c r="L113" s="3">
        <v>0</v>
      </c>
      <c r="M113" s="3">
        <v>153</v>
      </c>
      <c r="N113" s="3">
        <v>186</v>
      </c>
      <c r="O113" s="3">
        <v>33</v>
      </c>
      <c r="P113" s="3">
        <v>147</v>
      </c>
      <c r="Q113" s="3">
        <v>466</v>
      </c>
      <c r="R113" s="3">
        <v>319</v>
      </c>
      <c r="S113" s="3">
        <v>114</v>
      </c>
      <c r="T113" s="3">
        <v>18</v>
      </c>
      <c r="U113" s="3">
        <v>77</v>
      </c>
      <c r="V113" s="3">
        <v>52</v>
      </c>
      <c r="W113" s="3">
        <v>205</v>
      </c>
      <c r="X113" s="3">
        <v>1</v>
      </c>
      <c r="Y113" s="3">
        <v>833</v>
      </c>
      <c r="Z113" s="3">
        <v>0</v>
      </c>
      <c r="AA113" s="3">
        <v>0</v>
      </c>
      <c r="AB113" s="3">
        <v>0</v>
      </c>
      <c r="AC113" s="3">
        <v>59</v>
      </c>
      <c r="AD113" s="3">
        <v>-119</v>
      </c>
      <c r="AE113" s="3">
        <v>1703760</v>
      </c>
      <c r="AF113" s="3">
        <v>53790.351999999999</v>
      </c>
      <c r="AG113" s="3">
        <v>19189.371999999999</v>
      </c>
      <c r="AH113" s="3">
        <v>34600.979999999996</v>
      </c>
      <c r="AI113" s="3">
        <v>20.012134181607863</v>
      </c>
      <c r="AJ113" s="3">
        <v>985.40196645459798</v>
      </c>
      <c r="AK113" s="3">
        <v>49.240223831810546</v>
      </c>
    </row>
    <row r="114" spans="1:37">
      <c r="A114" s="3" t="s">
        <v>1748</v>
      </c>
      <c r="B114" s="3" t="s">
        <v>1747</v>
      </c>
      <c r="C114" s="3" t="s">
        <v>162</v>
      </c>
      <c r="D114" s="3" t="s">
        <v>71</v>
      </c>
      <c r="E114" s="3" t="s">
        <v>47</v>
      </c>
      <c r="F114" s="3">
        <v>66</v>
      </c>
      <c r="G114" s="3">
        <v>1650</v>
      </c>
      <c r="H114" s="3">
        <v>155</v>
      </c>
      <c r="I114" s="3">
        <v>339</v>
      </c>
      <c r="J114" s="3">
        <v>184</v>
      </c>
      <c r="K114" s="3">
        <v>1</v>
      </c>
      <c r="L114" s="3">
        <v>10</v>
      </c>
      <c r="M114" s="3">
        <v>29</v>
      </c>
      <c r="N114" s="3">
        <v>47</v>
      </c>
      <c r="O114" s="3">
        <v>18</v>
      </c>
      <c r="P114" s="3">
        <v>70</v>
      </c>
      <c r="Q114" s="3">
        <v>256</v>
      </c>
      <c r="R114" s="3">
        <v>186</v>
      </c>
      <c r="S114" s="3">
        <v>50</v>
      </c>
      <c r="T114" s="3">
        <v>46</v>
      </c>
      <c r="U114" s="3">
        <v>35</v>
      </c>
      <c r="V114" s="3">
        <v>37</v>
      </c>
      <c r="W114" s="3">
        <v>101</v>
      </c>
      <c r="X114" s="3">
        <v>0</v>
      </c>
      <c r="Y114" s="3">
        <v>340</v>
      </c>
      <c r="Z114" s="3">
        <v>0</v>
      </c>
      <c r="AA114" s="3">
        <v>0</v>
      </c>
      <c r="AB114" s="3">
        <v>0</v>
      </c>
      <c r="AC114" s="3">
        <v>27</v>
      </c>
      <c r="AD114" s="3">
        <v>-22</v>
      </c>
      <c r="AE114" s="3">
        <v>716043</v>
      </c>
      <c r="AF114" s="3">
        <v>25868.255999999994</v>
      </c>
      <c r="AG114" s="3">
        <v>11193.566999999999</v>
      </c>
      <c r="AH114" s="3">
        <v>14674.688999999995</v>
      </c>
      <c r="AI114" s="3">
        <v>8.8937509090909064</v>
      </c>
      <c r="AJ114" s="3">
        <v>433.96545454545452</v>
      </c>
      <c r="AK114" s="3">
        <v>48.794424195293011</v>
      </c>
    </row>
    <row r="115" spans="1:37">
      <c r="A115" s="3" t="s">
        <v>1613</v>
      </c>
      <c r="B115" s="3" t="s">
        <v>1612</v>
      </c>
      <c r="C115" s="3" t="s">
        <v>72</v>
      </c>
      <c r="D115" s="3" t="s">
        <v>96</v>
      </c>
      <c r="E115" s="3" t="s">
        <v>59</v>
      </c>
      <c r="F115" s="3">
        <v>74</v>
      </c>
      <c r="G115" s="3">
        <v>1368</v>
      </c>
      <c r="H115" s="3">
        <v>147</v>
      </c>
      <c r="I115" s="3">
        <v>357</v>
      </c>
      <c r="J115" s="3">
        <v>210</v>
      </c>
      <c r="K115" s="3">
        <v>34</v>
      </c>
      <c r="L115" s="3">
        <v>124</v>
      </c>
      <c r="M115" s="3">
        <v>84</v>
      </c>
      <c r="N115" s="3">
        <v>118</v>
      </c>
      <c r="O115" s="3">
        <v>34</v>
      </c>
      <c r="P115" s="3">
        <v>113</v>
      </c>
      <c r="Q115" s="3">
        <v>341</v>
      </c>
      <c r="R115" s="3">
        <v>228</v>
      </c>
      <c r="S115" s="3">
        <v>59</v>
      </c>
      <c r="T115" s="3">
        <v>70</v>
      </c>
      <c r="U115" s="3">
        <v>55</v>
      </c>
      <c r="V115" s="3">
        <v>62</v>
      </c>
      <c r="W115" s="3">
        <v>137</v>
      </c>
      <c r="X115" s="3">
        <v>0</v>
      </c>
      <c r="Y115" s="3">
        <v>412</v>
      </c>
      <c r="Z115" s="3">
        <v>3</v>
      </c>
      <c r="AA115" s="3">
        <v>0</v>
      </c>
      <c r="AB115" s="3">
        <v>0</v>
      </c>
      <c r="AC115" s="3">
        <v>3</v>
      </c>
      <c r="AD115" s="3">
        <v>110</v>
      </c>
      <c r="AE115" s="3">
        <v>981084</v>
      </c>
      <c r="AF115" s="3">
        <v>34353.667000000001</v>
      </c>
      <c r="AG115" s="3">
        <v>14230.166999999998</v>
      </c>
      <c r="AH115" s="3">
        <v>20123.500000000004</v>
      </c>
      <c r="AI115" s="3">
        <v>14.710160818713453</v>
      </c>
      <c r="AJ115" s="3">
        <v>717.16666666666663</v>
      </c>
      <c r="AK115" s="3">
        <v>48.753149303053632</v>
      </c>
    </row>
    <row r="116" spans="1:37">
      <c r="A116" s="3" t="s">
        <v>1998</v>
      </c>
      <c r="B116" s="3" t="s">
        <v>2035</v>
      </c>
      <c r="C116" s="3" t="s">
        <v>1171</v>
      </c>
      <c r="D116" s="3" t="s">
        <v>69</v>
      </c>
      <c r="E116" s="3" t="s">
        <v>47</v>
      </c>
      <c r="F116" s="3">
        <v>58</v>
      </c>
      <c r="G116" s="3">
        <v>1568</v>
      </c>
      <c r="H116" s="3">
        <v>311</v>
      </c>
      <c r="I116" s="3">
        <v>707</v>
      </c>
      <c r="J116" s="3">
        <v>396</v>
      </c>
      <c r="K116" s="3">
        <v>52</v>
      </c>
      <c r="L116" s="3">
        <v>184</v>
      </c>
      <c r="M116" s="3">
        <v>96</v>
      </c>
      <c r="N116" s="3">
        <v>129</v>
      </c>
      <c r="O116" s="3">
        <v>33</v>
      </c>
      <c r="P116" s="3">
        <v>147</v>
      </c>
      <c r="Q116" s="3">
        <v>441</v>
      </c>
      <c r="R116" s="3">
        <v>294</v>
      </c>
      <c r="S116" s="3">
        <v>134</v>
      </c>
      <c r="T116" s="3">
        <v>44</v>
      </c>
      <c r="U116" s="3">
        <v>78</v>
      </c>
      <c r="V116" s="3">
        <v>42</v>
      </c>
      <c r="W116" s="3">
        <v>153</v>
      </c>
      <c r="X116" s="3">
        <v>0</v>
      </c>
      <c r="Y116" s="3">
        <v>770</v>
      </c>
      <c r="Z116" s="3">
        <v>2</v>
      </c>
      <c r="AA116" s="3">
        <v>0</v>
      </c>
      <c r="AB116" s="3">
        <v>0</v>
      </c>
      <c r="AC116" s="3">
        <v>49</v>
      </c>
      <c r="AD116" s="3">
        <v>-21</v>
      </c>
      <c r="AE116" s="3">
        <v>1424520</v>
      </c>
      <c r="AF116" s="3">
        <v>52655.448000000004</v>
      </c>
      <c r="AG116" s="3">
        <v>23013.830999999998</v>
      </c>
      <c r="AH116" s="3">
        <v>29641.617000000006</v>
      </c>
      <c r="AI116" s="3">
        <v>18.904092474489797</v>
      </c>
      <c r="AJ116" s="3">
        <v>908.49489795918362</v>
      </c>
      <c r="AK116" s="3">
        <v>48.058106951452743</v>
      </c>
    </row>
    <row r="117" spans="1:37">
      <c r="A117" s="3" t="s">
        <v>1511</v>
      </c>
      <c r="B117" s="3" t="s">
        <v>1510</v>
      </c>
      <c r="C117" s="3" t="s">
        <v>175</v>
      </c>
      <c r="D117" s="3" t="s">
        <v>133</v>
      </c>
      <c r="E117" s="3" t="s">
        <v>61</v>
      </c>
      <c r="F117" s="3">
        <v>82</v>
      </c>
      <c r="G117" s="3">
        <v>2497</v>
      </c>
      <c r="H117" s="3">
        <v>494</v>
      </c>
      <c r="I117" s="3">
        <v>960</v>
      </c>
      <c r="J117" s="3">
        <v>466</v>
      </c>
      <c r="K117" s="3">
        <v>0</v>
      </c>
      <c r="L117" s="3">
        <v>2</v>
      </c>
      <c r="M117" s="3">
        <v>142</v>
      </c>
      <c r="N117" s="3">
        <v>365</v>
      </c>
      <c r="O117" s="3">
        <v>223</v>
      </c>
      <c r="P117" s="3">
        <v>437</v>
      </c>
      <c r="Q117" s="3">
        <v>1104</v>
      </c>
      <c r="R117" s="3">
        <v>667</v>
      </c>
      <c r="S117" s="3">
        <v>55</v>
      </c>
      <c r="T117" s="3">
        <v>73</v>
      </c>
      <c r="U117" s="3">
        <v>120</v>
      </c>
      <c r="V117" s="3">
        <v>153</v>
      </c>
      <c r="W117" s="3">
        <v>285</v>
      </c>
      <c r="X117" s="3">
        <v>7</v>
      </c>
      <c r="Y117" s="3">
        <v>1130</v>
      </c>
      <c r="Z117" s="3">
        <v>4</v>
      </c>
      <c r="AA117" s="3">
        <v>0</v>
      </c>
      <c r="AB117" s="3">
        <v>0</v>
      </c>
      <c r="AC117" s="3">
        <v>82</v>
      </c>
      <c r="AD117" s="3">
        <v>-59</v>
      </c>
      <c r="AE117" s="3">
        <v>2568360</v>
      </c>
      <c r="AF117" s="3">
        <v>87864.915000000008</v>
      </c>
      <c r="AG117" s="3">
        <v>34105.062999999995</v>
      </c>
      <c r="AH117" s="3">
        <v>53759.852000000014</v>
      </c>
      <c r="AI117" s="3">
        <v>21.529776531838213</v>
      </c>
      <c r="AJ117" s="3">
        <v>1028.5782939527433</v>
      </c>
      <c r="AK117" s="3">
        <v>47.774685093999125</v>
      </c>
    </row>
    <row r="118" spans="1:37">
      <c r="A118" s="3" t="s">
        <v>2066</v>
      </c>
      <c r="B118" s="3" t="s">
        <v>2065</v>
      </c>
      <c r="C118" s="3" t="s">
        <v>361</v>
      </c>
      <c r="D118" s="3" t="s">
        <v>75</v>
      </c>
      <c r="E118" s="3" t="s">
        <v>47</v>
      </c>
      <c r="F118" s="3">
        <v>74</v>
      </c>
      <c r="G118" s="3">
        <v>1131</v>
      </c>
      <c r="H118" s="3">
        <v>146</v>
      </c>
      <c r="I118" s="3">
        <v>346</v>
      </c>
      <c r="J118" s="3">
        <v>200</v>
      </c>
      <c r="K118" s="3">
        <v>31</v>
      </c>
      <c r="L118" s="3">
        <v>127</v>
      </c>
      <c r="M118" s="3">
        <v>63</v>
      </c>
      <c r="N118" s="3">
        <v>94</v>
      </c>
      <c r="O118" s="3">
        <v>31</v>
      </c>
      <c r="P118" s="3">
        <v>35</v>
      </c>
      <c r="Q118" s="3">
        <v>163</v>
      </c>
      <c r="R118" s="3">
        <v>128</v>
      </c>
      <c r="S118" s="3">
        <v>77</v>
      </c>
      <c r="T118" s="3">
        <v>38</v>
      </c>
      <c r="U118" s="3">
        <v>76</v>
      </c>
      <c r="V118" s="3">
        <v>26</v>
      </c>
      <c r="W118" s="3">
        <v>135</v>
      </c>
      <c r="X118" s="3">
        <v>0</v>
      </c>
      <c r="Y118" s="3">
        <v>386</v>
      </c>
      <c r="Z118" s="3">
        <v>1</v>
      </c>
      <c r="AA118" s="3">
        <v>0</v>
      </c>
      <c r="AB118" s="3">
        <v>0</v>
      </c>
      <c r="AC118" s="3">
        <v>32</v>
      </c>
      <c r="AD118" s="3">
        <v>-335</v>
      </c>
      <c r="AE118" s="3">
        <v>507336</v>
      </c>
      <c r="AF118" s="3">
        <v>26089.862999999998</v>
      </c>
      <c r="AG118" s="3">
        <v>14875.483</v>
      </c>
      <c r="AH118" s="3">
        <v>11214.379999999997</v>
      </c>
      <c r="AI118" s="3">
        <v>9.9154553492484503</v>
      </c>
      <c r="AJ118" s="3">
        <v>448.57294429708224</v>
      </c>
      <c r="AK118" s="3">
        <v>45.239772506371295</v>
      </c>
    </row>
    <row r="119" spans="1:37">
      <c r="A119" s="3" t="s">
        <v>2125</v>
      </c>
      <c r="B119" s="3" t="s">
        <v>2124</v>
      </c>
      <c r="C119" s="3" t="s">
        <v>2090</v>
      </c>
      <c r="D119" s="3" t="s">
        <v>119</v>
      </c>
      <c r="E119" s="3" t="s">
        <v>86</v>
      </c>
      <c r="F119" s="3">
        <v>68</v>
      </c>
      <c r="G119" s="3">
        <v>1434</v>
      </c>
      <c r="H119" s="3">
        <v>206</v>
      </c>
      <c r="I119" s="3">
        <v>470</v>
      </c>
      <c r="J119" s="3">
        <v>264</v>
      </c>
      <c r="K119" s="3">
        <v>34</v>
      </c>
      <c r="L119" s="3">
        <v>111</v>
      </c>
      <c r="M119" s="3">
        <v>57</v>
      </c>
      <c r="N119" s="3">
        <v>84</v>
      </c>
      <c r="O119" s="3">
        <v>27</v>
      </c>
      <c r="P119" s="3">
        <v>52</v>
      </c>
      <c r="Q119" s="3">
        <v>180</v>
      </c>
      <c r="R119" s="3">
        <v>128</v>
      </c>
      <c r="S119" s="3">
        <v>188</v>
      </c>
      <c r="T119" s="3">
        <v>45</v>
      </c>
      <c r="U119" s="3">
        <v>85</v>
      </c>
      <c r="V119" s="3">
        <v>11</v>
      </c>
      <c r="W119" s="3">
        <v>92</v>
      </c>
      <c r="X119" s="3">
        <v>0</v>
      </c>
      <c r="Y119" s="3">
        <v>503</v>
      </c>
      <c r="Z119" s="3">
        <v>0</v>
      </c>
      <c r="AA119" s="3">
        <v>0</v>
      </c>
      <c r="AB119" s="3">
        <v>0</v>
      </c>
      <c r="AC119" s="3">
        <v>30</v>
      </c>
      <c r="AD119" s="3">
        <v>-239</v>
      </c>
      <c r="AE119" s="3">
        <v>816482</v>
      </c>
      <c r="AF119" s="3">
        <v>35423.47</v>
      </c>
      <c r="AG119" s="3">
        <v>17049.87</v>
      </c>
      <c r="AH119" s="3">
        <v>18373.600000000002</v>
      </c>
      <c r="AI119" s="3">
        <v>12.812831241283126</v>
      </c>
      <c r="AJ119" s="3">
        <v>569.37377963737799</v>
      </c>
      <c r="AK119" s="3">
        <v>44.437780293464535</v>
      </c>
    </row>
    <row r="120" spans="1:37">
      <c r="A120" s="3" t="s">
        <v>1772</v>
      </c>
      <c r="B120" s="3" t="s">
        <v>1771</v>
      </c>
      <c r="C120" s="3" t="s">
        <v>340</v>
      </c>
      <c r="D120" s="3" t="s">
        <v>58</v>
      </c>
      <c r="E120" s="3" t="s">
        <v>47</v>
      </c>
      <c r="F120" s="3">
        <v>82</v>
      </c>
      <c r="G120" s="3">
        <v>1739</v>
      </c>
      <c r="H120" s="3">
        <v>280</v>
      </c>
      <c r="I120" s="3">
        <v>489</v>
      </c>
      <c r="J120" s="3">
        <v>209</v>
      </c>
      <c r="K120" s="3">
        <v>0</v>
      </c>
      <c r="L120" s="3">
        <v>3</v>
      </c>
      <c r="M120" s="3">
        <v>157</v>
      </c>
      <c r="N120" s="3">
        <v>317</v>
      </c>
      <c r="O120" s="3">
        <v>160</v>
      </c>
      <c r="P120" s="3">
        <v>175</v>
      </c>
      <c r="Q120" s="3">
        <v>512</v>
      </c>
      <c r="R120" s="3">
        <v>337</v>
      </c>
      <c r="S120" s="3">
        <v>74</v>
      </c>
      <c r="T120" s="3">
        <v>65</v>
      </c>
      <c r="U120" s="3">
        <v>106</v>
      </c>
      <c r="V120" s="3">
        <v>63</v>
      </c>
      <c r="W120" s="3">
        <v>207</v>
      </c>
      <c r="X120" s="3">
        <v>0</v>
      </c>
      <c r="Y120" s="3">
        <v>717</v>
      </c>
      <c r="Z120" s="3">
        <v>1</v>
      </c>
      <c r="AA120" s="3">
        <v>0</v>
      </c>
      <c r="AB120" s="3">
        <v>0</v>
      </c>
      <c r="AC120" s="3">
        <v>45</v>
      </c>
      <c r="AD120" s="3">
        <v>-175</v>
      </c>
      <c r="AE120" s="3">
        <v>1357080</v>
      </c>
      <c r="AF120" s="3">
        <v>51762.346999999994</v>
      </c>
      <c r="AG120" s="3">
        <v>20673.37</v>
      </c>
      <c r="AH120" s="3">
        <v>31088.976999999995</v>
      </c>
      <c r="AI120" s="3">
        <v>17.877502587694075</v>
      </c>
      <c r="AJ120" s="3">
        <v>780.37952846463486</v>
      </c>
      <c r="AK120" s="3">
        <v>43.651484576028352</v>
      </c>
    </row>
    <row r="121" spans="1:37">
      <c r="A121" s="3" t="s">
        <v>1745</v>
      </c>
      <c r="B121" s="3" t="s">
        <v>1744</v>
      </c>
      <c r="C121" s="3" t="s">
        <v>95</v>
      </c>
      <c r="D121" s="3" t="s">
        <v>96</v>
      </c>
      <c r="E121" s="3" t="s">
        <v>86</v>
      </c>
      <c r="F121" s="3">
        <v>77</v>
      </c>
      <c r="G121" s="3">
        <v>1368</v>
      </c>
      <c r="H121" s="3">
        <v>225</v>
      </c>
      <c r="I121" s="3">
        <v>536</v>
      </c>
      <c r="J121" s="3">
        <v>311</v>
      </c>
      <c r="K121" s="3">
        <v>54</v>
      </c>
      <c r="L121" s="3">
        <v>167</v>
      </c>
      <c r="M121" s="3">
        <v>76</v>
      </c>
      <c r="N121" s="3">
        <v>94</v>
      </c>
      <c r="O121" s="3">
        <v>18</v>
      </c>
      <c r="P121" s="3">
        <v>23</v>
      </c>
      <c r="Q121" s="3">
        <v>134</v>
      </c>
      <c r="R121" s="3">
        <v>111</v>
      </c>
      <c r="S121" s="3">
        <v>262</v>
      </c>
      <c r="T121" s="3">
        <v>33</v>
      </c>
      <c r="U121" s="3">
        <v>70</v>
      </c>
      <c r="V121" s="3">
        <v>1</v>
      </c>
      <c r="W121" s="3">
        <v>104</v>
      </c>
      <c r="X121" s="3">
        <v>0</v>
      </c>
      <c r="Y121" s="3">
        <v>580</v>
      </c>
      <c r="Z121" s="3">
        <v>0</v>
      </c>
      <c r="AA121" s="3">
        <v>0</v>
      </c>
      <c r="AB121" s="3">
        <v>0</v>
      </c>
      <c r="AC121" s="3">
        <v>10</v>
      </c>
      <c r="AD121" s="3">
        <v>126</v>
      </c>
      <c r="AE121" s="3">
        <v>909859</v>
      </c>
      <c r="AF121" s="3">
        <v>39121.86</v>
      </c>
      <c r="AG121" s="3">
        <v>18108.614000000001</v>
      </c>
      <c r="AH121" s="3">
        <v>21013.245999999999</v>
      </c>
      <c r="AI121" s="3">
        <v>15.360559941520467</v>
      </c>
      <c r="AJ121" s="3">
        <v>665.1016081871345</v>
      </c>
      <c r="AK121" s="3">
        <v>43.299307493949293</v>
      </c>
    </row>
    <row r="122" spans="1:37">
      <c r="A122" s="3" t="s">
        <v>1587</v>
      </c>
      <c r="B122" s="3" t="s">
        <v>1586</v>
      </c>
      <c r="C122" s="3" t="s">
        <v>136</v>
      </c>
      <c r="D122" s="3" t="s">
        <v>85</v>
      </c>
      <c r="E122" s="3" t="s">
        <v>56</v>
      </c>
      <c r="F122" s="3">
        <v>65</v>
      </c>
      <c r="G122" s="3">
        <v>2515</v>
      </c>
      <c r="H122" s="3">
        <v>421</v>
      </c>
      <c r="I122" s="3">
        <v>912</v>
      </c>
      <c r="J122" s="3">
        <v>491</v>
      </c>
      <c r="K122" s="3">
        <v>73</v>
      </c>
      <c r="L122" s="3">
        <v>193</v>
      </c>
      <c r="M122" s="3">
        <v>386</v>
      </c>
      <c r="N122" s="3">
        <v>463</v>
      </c>
      <c r="O122" s="3">
        <v>77</v>
      </c>
      <c r="P122" s="3">
        <v>114</v>
      </c>
      <c r="Q122" s="3">
        <v>379</v>
      </c>
      <c r="R122" s="3">
        <v>265</v>
      </c>
      <c r="S122" s="3">
        <v>212</v>
      </c>
      <c r="T122" s="3">
        <v>114</v>
      </c>
      <c r="U122" s="3">
        <v>93</v>
      </c>
      <c r="V122" s="3">
        <v>36</v>
      </c>
      <c r="W122" s="3">
        <v>108</v>
      </c>
      <c r="X122" s="3">
        <v>0</v>
      </c>
      <c r="Y122" s="3">
        <v>1301</v>
      </c>
      <c r="Z122" s="3">
        <v>2</v>
      </c>
      <c r="AA122" s="3">
        <v>0</v>
      </c>
      <c r="AB122" s="3">
        <v>0</v>
      </c>
      <c r="AC122" s="3">
        <v>65</v>
      </c>
      <c r="AD122" s="3">
        <v>233</v>
      </c>
      <c r="AE122" s="3">
        <v>2008748</v>
      </c>
      <c r="AF122" s="3">
        <v>81300.178</v>
      </c>
      <c r="AG122" s="3">
        <v>27656.509999999995</v>
      </c>
      <c r="AH122" s="3">
        <v>53643.668000000005</v>
      </c>
      <c r="AI122" s="3">
        <v>21.329490258449308</v>
      </c>
      <c r="AJ122" s="3">
        <v>798.706958250497</v>
      </c>
      <c r="AK122" s="3">
        <v>37.446134369484199</v>
      </c>
    </row>
    <row r="123" spans="1:37">
      <c r="A123" s="3" t="s">
        <v>1801</v>
      </c>
      <c r="B123" s="3" t="s">
        <v>1800</v>
      </c>
      <c r="C123" s="3" t="s">
        <v>172</v>
      </c>
      <c r="D123" s="3" t="s">
        <v>65</v>
      </c>
      <c r="E123" s="3" t="s">
        <v>61</v>
      </c>
      <c r="F123" s="3">
        <v>73</v>
      </c>
      <c r="G123" s="3">
        <v>2193</v>
      </c>
      <c r="H123" s="3">
        <v>259</v>
      </c>
      <c r="I123" s="3">
        <v>512</v>
      </c>
      <c r="J123" s="3">
        <v>253</v>
      </c>
      <c r="K123" s="3">
        <v>1</v>
      </c>
      <c r="L123" s="3">
        <v>6</v>
      </c>
      <c r="M123" s="3">
        <v>191</v>
      </c>
      <c r="N123" s="3">
        <v>244</v>
      </c>
      <c r="O123" s="3">
        <v>53</v>
      </c>
      <c r="P123" s="3">
        <v>224</v>
      </c>
      <c r="Q123" s="3">
        <v>610</v>
      </c>
      <c r="R123" s="3">
        <v>386</v>
      </c>
      <c r="S123" s="3">
        <v>146</v>
      </c>
      <c r="T123" s="3">
        <v>70</v>
      </c>
      <c r="U123" s="3">
        <v>126</v>
      </c>
      <c r="V123" s="3">
        <v>125</v>
      </c>
      <c r="W123" s="3">
        <v>188</v>
      </c>
      <c r="X123" s="3">
        <v>1</v>
      </c>
      <c r="Y123" s="3">
        <v>710</v>
      </c>
      <c r="Z123" s="3">
        <v>0</v>
      </c>
      <c r="AA123" s="3">
        <v>0</v>
      </c>
      <c r="AB123" s="3">
        <v>0</v>
      </c>
      <c r="AC123" s="3">
        <v>49</v>
      </c>
      <c r="AD123" s="3">
        <v>-391</v>
      </c>
      <c r="AE123" s="3">
        <v>1413480</v>
      </c>
      <c r="AF123" s="3">
        <v>59439.685999999994</v>
      </c>
      <c r="AG123" s="3">
        <v>20999.627</v>
      </c>
      <c r="AH123" s="3">
        <v>38440.058999999994</v>
      </c>
      <c r="AI123" s="3">
        <v>17.528526675786591</v>
      </c>
      <c r="AJ123" s="3">
        <v>644.54172366621071</v>
      </c>
      <c r="AK123" s="3">
        <v>36.771015361865089</v>
      </c>
    </row>
    <row r="124" spans="1:37">
      <c r="A124" s="3" t="s">
        <v>2131</v>
      </c>
      <c r="B124" s="3" t="s">
        <v>2130</v>
      </c>
      <c r="C124" s="3" t="s">
        <v>2093</v>
      </c>
      <c r="D124" s="3" t="s">
        <v>96</v>
      </c>
      <c r="E124" s="3" t="s">
        <v>61</v>
      </c>
      <c r="F124" s="3">
        <v>68</v>
      </c>
      <c r="G124" s="3">
        <v>1147</v>
      </c>
      <c r="H124" s="3">
        <v>100</v>
      </c>
      <c r="I124" s="3">
        <v>225</v>
      </c>
      <c r="J124" s="3">
        <v>125</v>
      </c>
      <c r="K124" s="3">
        <v>0</v>
      </c>
      <c r="L124" s="3">
        <v>1</v>
      </c>
      <c r="M124" s="3">
        <v>42</v>
      </c>
      <c r="N124" s="3">
        <v>82</v>
      </c>
      <c r="O124" s="3">
        <v>40</v>
      </c>
      <c r="P124" s="3">
        <v>91</v>
      </c>
      <c r="Q124" s="3">
        <v>318</v>
      </c>
      <c r="R124" s="3">
        <v>227</v>
      </c>
      <c r="S124" s="3">
        <v>51</v>
      </c>
      <c r="T124" s="3">
        <v>16</v>
      </c>
      <c r="U124" s="3">
        <v>95</v>
      </c>
      <c r="V124" s="3">
        <v>42</v>
      </c>
      <c r="W124" s="3">
        <v>162</v>
      </c>
      <c r="X124" s="3">
        <v>1</v>
      </c>
      <c r="Y124" s="3">
        <v>242</v>
      </c>
      <c r="Z124" s="3">
        <v>7</v>
      </c>
      <c r="AA124" s="3">
        <v>0</v>
      </c>
      <c r="AB124" s="3">
        <v>0</v>
      </c>
      <c r="AC124" s="3">
        <v>3</v>
      </c>
      <c r="AD124" s="3">
        <v>16</v>
      </c>
      <c r="AE124" s="3">
        <v>274573</v>
      </c>
      <c r="AF124" s="3">
        <v>21740.128000000004</v>
      </c>
      <c r="AG124" s="3">
        <v>13604.793000000001</v>
      </c>
      <c r="AH124" s="3">
        <v>8135.3350000000028</v>
      </c>
      <c r="AI124" s="3">
        <v>7.0927070619006134</v>
      </c>
      <c r="AJ124" s="3">
        <v>239.38360941586748</v>
      </c>
      <c r="AK124" s="3">
        <v>33.750669148842661</v>
      </c>
    </row>
    <row r="125" spans="1:37">
      <c r="A125" s="3" t="s">
        <v>1525</v>
      </c>
      <c r="B125" s="3" t="s">
        <v>1524</v>
      </c>
      <c r="C125" s="3" t="s">
        <v>158</v>
      </c>
      <c r="D125" s="3" t="s">
        <v>75</v>
      </c>
      <c r="E125" s="3" t="s">
        <v>59</v>
      </c>
      <c r="F125" s="3">
        <v>69</v>
      </c>
      <c r="G125" s="3">
        <v>1930</v>
      </c>
      <c r="H125" s="3">
        <v>293</v>
      </c>
      <c r="I125" s="3">
        <v>743</v>
      </c>
      <c r="J125" s="3">
        <v>450</v>
      </c>
      <c r="K125" s="3">
        <v>163</v>
      </c>
      <c r="L125" s="3">
        <v>438</v>
      </c>
      <c r="M125" s="3">
        <v>178</v>
      </c>
      <c r="N125" s="3">
        <v>216</v>
      </c>
      <c r="O125" s="3">
        <v>38</v>
      </c>
      <c r="P125" s="3">
        <v>65</v>
      </c>
      <c r="Q125" s="3">
        <v>314</v>
      </c>
      <c r="R125" s="3">
        <v>249</v>
      </c>
      <c r="S125" s="3">
        <v>105</v>
      </c>
      <c r="T125" s="3">
        <v>97</v>
      </c>
      <c r="U125" s="3">
        <v>128</v>
      </c>
      <c r="V125" s="3">
        <v>31</v>
      </c>
      <c r="W125" s="3">
        <v>185</v>
      </c>
      <c r="X125" s="3">
        <v>1</v>
      </c>
      <c r="Y125" s="3">
        <v>927</v>
      </c>
      <c r="Z125" s="3">
        <v>0</v>
      </c>
      <c r="AA125" s="3">
        <v>0</v>
      </c>
      <c r="AB125" s="3">
        <v>0</v>
      </c>
      <c r="AC125" s="3">
        <v>48</v>
      </c>
      <c r="AD125" s="3">
        <v>-138</v>
      </c>
      <c r="AE125" s="3">
        <v>1000000</v>
      </c>
      <c r="AF125" s="3">
        <v>58239.807999999997</v>
      </c>
      <c r="AG125" s="3">
        <v>28474.964</v>
      </c>
      <c r="AH125" s="3">
        <v>29764.843999999997</v>
      </c>
      <c r="AI125" s="3">
        <v>15.422198963730567</v>
      </c>
      <c r="AJ125" s="3">
        <v>518.13471502590676</v>
      </c>
      <c r="AK125" s="3">
        <v>33.596682045435891</v>
      </c>
    </row>
    <row r="126" spans="1:37">
      <c r="A126" s="3" t="s">
        <v>1673</v>
      </c>
      <c r="B126" s="3" t="s">
        <v>1798</v>
      </c>
      <c r="C126" s="3" t="s">
        <v>387</v>
      </c>
      <c r="D126" s="3" t="s">
        <v>92</v>
      </c>
      <c r="E126" s="3" t="s">
        <v>59</v>
      </c>
      <c r="F126" s="3">
        <v>62</v>
      </c>
      <c r="G126" s="3">
        <v>1491</v>
      </c>
      <c r="H126" s="3">
        <v>182</v>
      </c>
      <c r="I126" s="3">
        <v>442</v>
      </c>
      <c r="J126" s="3">
        <v>260</v>
      </c>
      <c r="K126" s="3">
        <v>7</v>
      </c>
      <c r="L126" s="3">
        <v>22</v>
      </c>
      <c r="M126" s="3">
        <v>72</v>
      </c>
      <c r="N126" s="3">
        <v>99</v>
      </c>
      <c r="O126" s="3">
        <v>27</v>
      </c>
      <c r="P126" s="3">
        <v>65</v>
      </c>
      <c r="Q126" s="3">
        <v>195</v>
      </c>
      <c r="R126" s="3">
        <v>130</v>
      </c>
      <c r="S126" s="3">
        <v>69</v>
      </c>
      <c r="T126" s="3">
        <v>37</v>
      </c>
      <c r="U126" s="3">
        <v>74</v>
      </c>
      <c r="V126" s="3">
        <v>8</v>
      </c>
      <c r="W126" s="3">
        <v>101</v>
      </c>
      <c r="X126" s="3">
        <v>1</v>
      </c>
      <c r="Y126" s="3">
        <v>443</v>
      </c>
      <c r="Z126" s="3">
        <v>0</v>
      </c>
      <c r="AA126" s="3">
        <v>0</v>
      </c>
      <c r="AB126" s="3">
        <v>0</v>
      </c>
      <c r="AC126" s="3">
        <v>37</v>
      </c>
      <c r="AD126" s="3">
        <v>-342</v>
      </c>
      <c r="AE126" s="3">
        <v>403784</v>
      </c>
      <c r="AF126" s="3">
        <v>28530.440999999995</v>
      </c>
      <c r="AG126" s="3">
        <v>16454.809000000001</v>
      </c>
      <c r="AH126" s="3">
        <v>12075.631999999994</v>
      </c>
      <c r="AI126" s="3">
        <v>8.0990154258886609</v>
      </c>
      <c r="AJ126" s="3">
        <v>270.81421864520456</v>
      </c>
      <c r="AK126" s="3">
        <v>33.437918611630451</v>
      </c>
    </row>
    <row r="127" spans="1:37">
      <c r="A127" s="3" t="s">
        <v>1661</v>
      </c>
      <c r="B127" s="3" t="s">
        <v>1548</v>
      </c>
      <c r="C127" s="3" t="s">
        <v>128</v>
      </c>
      <c r="D127" s="3" t="s">
        <v>85</v>
      </c>
      <c r="E127" s="3" t="s">
        <v>86</v>
      </c>
      <c r="F127" s="3">
        <v>82</v>
      </c>
      <c r="G127" s="3">
        <v>1885</v>
      </c>
      <c r="H127" s="3">
        <v>344</v>
      </c>
      <c r="I127" s="3">
        <v>817</v>
      </c>
      <c r="J127" s="3">
        <v>473</v>
      </c>
      <c r="K127" s="3">
        <v>121</v>
      </c>
      <c r="L127" s="3">
        <v>313</v>
      </c>
      <c r="M127" s="3">
        <v>145</v>
      </c>
      <c r="N127" s="3">
        <v>174</v>
      </c>
      <c r="O127" s="3">
        <v>29</v>
      </c>
      <c r="P127" s="3">
        <v>32</v>
      </c>
      <c r="Q127" s="3">
        <v>166</v>
      </c>
      <c r="R127" s="3">
        <v>134</v>
      </c>
      <c r="S127" s="3">
        <v>261</v>
      </c>
      <c r="T127" s="3">
        <v>54</v>
      </c>
      <c r="U127" s="3">
        <v>157</v>
      </c>
      <c r="V127" s="3">
        <v>15</v>
      </c>
      <c r="W127" s="3">
        <v>189</v>
      </c>
      <c r="X127" s="3">
        <v>2</v>
      </c>
      <c r="Y127" s="3">
        <v>954</v>
      </c>
      <c r="Z127" s="3">
        <v>6</v>
      </c>
      <c r="AA127" s="3">
        <v>0</v>
      </c>
      <c r="AB127" s="3">
        <v>0</v>
      </c>
      <c r="AC127" s="3">
        <v>21</v>
      </c>
      <c r="AD127" s="3">
        <v>209</v>
      </c>
      <c r="AE127" s="3">
        <v>915243</v>
      </c>
      <c r="AF127" s="3">
        <v>58381.964999999997</v>
      </c>
      <c r="AG127" s="3">
        <v>30827.224000000002</v>
      </c>
      <c r="AH127" s="3">
        <v>27554.740999999995</v>
      </c>
      <c r="AI127" s="3">
        <v>14.617899734748006</v>
      </c>
      <c r="AJ127" s="3">
        <v>485.54005305039789</v>
      </c>
      <c r="AK127" s="3">
        <v>33.215445574320597</v>
      </c>
    </row>
    <row r="128" spans="1:37">
      <c r="A128" s="3" t="s">
        <v>1518</v>
      </c>
      <c r="B128" s="3" t="s">
        <v>1517</v>
      </c>
      <c r="C128" s="3" t="s">
        <v>238</v>
      </c>
      <c r="D128" s="3" t="s">
        <v>124</v>
      </c>
      <c r="E128" s="3" t="s">
        <v>59</v>
      </c>
      <c r="F128" s="3">
        <v>79</v>
      </c>
      <c r="G128" s="3">
        <v>1673</v>
      </c>
      <c r="H128" s="3">
        <v>147</v>
      </c>
      <c r="I128" s="3">
        <v>354</v>
      </c>
      <c r="J128" s="3">
        <v>207</v>
      </c>
      <c r="K128" s="3">
        <v>72</v>
      </c>
      <c r="L128" s="3">
        <v>202</v>
      </c>
      <c r="M128" s="3">
        <v>30</v>
      </c>
      <c r="N128" s="3">
        <v>40</v>
      </c>
      <c r="O128" s="3">
        <v>10</v>
      </c>
      <c r="P128" s="3">
        <v>22</v>
      </c>
      <c r="Q128" s="3">
        <v>175</v>
      </c>
      <c r="R128" s="3">
        <v>153</v>
      </c>
      <c r="S128" s="3">
        <v>182</v>
      </c>
      <c r="T128" s="3">
        <v>72</v>
      </c>
      <c r="U128" s="3">
        <v>98</v>
      </c>
      <c r="V128" s="3">
        <v>10</v>
      </c>
      <c r="W128" s="3">
        <v>124</v>
      </c>
      <c r="X128" s="3">
        <v>1</v>
      </c>
      <c r="Y128" s="3">
        <v>396</v>
      </c>
      <c r="Z128" s="3">
        <v>3</v>
      </c>
      <c r="AA128" s="3">
        <v>0</v>
      </c>
      <c r="AB128" s="3">
        <v>0</v>
      </c>
      <c r="AC128" s="3">
        <v>32</v>
      </c>
      <c r="AD128" s="3">
        <v>-51</v>
      </c>
      <c r="AE128" s="3">
        <v>507336</v>
      </c>
      <c r="AF128" s="3">
        <v>31456.673000000003</v>
      </c>
      <c r="AG128" s="3">
        <v>15724.721999999998</v>
      </c>
      <c r="AH128" s="3">
        <v>15731.951000000005</v>
      </c>
      <c r="AI128" s="3">
        <v>9.403437537358041</v>
      </c>
      <c r="AJ128" s="3">
        <v>303.24925283921101</v>
      </c>
      <c r="AK128" s="3">
        <v>32.248765585400051</v>
      </c>
    </row>
    <row r="129" spans="1:37">
      <c r="A129" s="3" t="s">
        <v>2019</v>
      </c>
      <c r="B129" s="3" t="s">
        <v>2018</v>
      </c>
      <c r="C129" s="3" t="s">
        <v>116</v>
      </c>
      <c r="D129" s="3" t="s">
        <v>94</v>
      </c>
      <c r="E129" s="3" t="s">
        <v>47</v>
      </c>
      <c r="F129" s="3">
        <v>63</v>
      </c>
      <c r="G129" s="3">
        <v>1195</v>
      </c>
      <c r="H129" s="3">
        <v>157</v>
      </c>
      <c r="I129" s="3">
        <v>273</v>
      </c>
      <c r="J129" s="3">
        <v>116</v>
      </c>
      <c r="K129" s="3">
        <v>0</v>
      </c>
      <c r="L129" s="3">
        <v>1</v>
      </c>
      <c r="M129" s="3">
        <v>65</v>
      </c>
      <c r="N129" s="3">
        <v>118</v>
      </c>
      <c r="O129" s="3">
        <v>53</v>
      </c>
      <c r="P129" s="3">
        <v>142</v>
      </c>
      <c r="Q129" s="3">
        <v>368</v>
      </c>
      <c r="R129" s="3">
        <v>226</v>
      </c>
      <c r="S129" s="3">
        <v>42</v>
      </c>
      <c r="T129" s="3">
        <v>19</v>
      </c>
      <c r="U129" s="3">
        <v>48</v>
      </c>
      <c r="V129" s="3">
        <v>24</v>
      </c>
      <c r="W129" s="3">
        <v>158</v>
      </c>
      <c r="X129" s="3">
        <v>2</v>
      </c>
      <c r="Y129" s="3">
        <v>379</v>
      </c>
      <c r="Z129" s="3">
        <v>0</v>
      </c>
      <c r="AA129" s="3">
        <v>0</v>
      </c>
      <c r="AB129" s="3">
        <v>0</v>
      </c>
      <c r="AC129" s="3">
        <v>39</v>
      </c>
      <c r="AD129" s="3">
        <v>-79</v>
      </c>
      <c r="AE129" s="3">
        <v>507336</v>
      </c>
      <c r="AF129" s="3">
        <v>28842.594000000001</v>
      </c>
      <c r="AG129" s="3">
        <v>10911.411</v>
      </c>
      <c r="AH129" s="3">
        <v>17931.183000000001</v>
      </c>
      <c r="AI129" s="3">
        <v>15.005174058577406</v>
      </c>
      <c r="AJ129" s="3">
        <v>424.54895397489543</v>
      </c>
      <c r="AK129" s="3">
        <v>28.29350411514957</v>
      </c>
    </row>
    <row r="130" spans="1:37">
      <c r="A130" s="3" t="s">
        <v>1792</v>
      </c>
      <c r="B130" s="3" t="s">
        <v>1791</v>
      </c>
      <c r="C130" s="3" t="s">
        <v>410</v>
      </c>
      <c r="D130" s="3" t="s">
        <v>63</v>
      </c>
      <c r="E130" s="3" t="s">
        <v>61</v>
      </c>
      <c r="F130" s="3">
        <v>48</v>
      </c>
      <c r="G130" s="3">
        <v>1144</v>
      </c>
      <c r="H130" s="3">
        <v>243</v>
      </c>
      <c r="I130" s="3">
        <v>387</v>
      </c>
      <c r="J130" s="3">
        <v>144</v>
      </c>
      <c r="K130" s="3">
        <v>0</v>
      </c>
      <c r="L130" s="3">
        <v>0</v>
      </c>
      <c r="M130" s="3">
        <v>78</v>
      </c>
      <c r="N130" s="3">
        <v>156</v>
      </c>
      <c r="O130" s="3">
        <v>78</v>
      </c>
      <c r="P130" s="3">
        <v>145</v>
      </c>
      <c r="Q130" s="3">
        <v>481</v>
      </c>
      <c r="R130" s="3">
        <v>336</v>
      </c>
      <c r="S130" s="3">
        <v>6</v>
      </c>
      <c r="T130" s="3">
        <v>28</v>
      </c>
      <c r="U130" s="3">
        <v>58</v>
      </c>
      <c r="V130" s="3">
        <v>122</v>
      </c>
      <c r="W130" s="3">
        <v>129</v>
      </c>
      <c r="X130" s="3">
        <v>1</v>
      </c>
      <c r="Y130" s="3">
        <v>564</v>
      </c>
      <c r="Z130" s="3">
        <v>7</v>
      </c>
      <c r="AA130" s="3">
        <v>0</v>
      </c>
      <c r="AB130" s="3">
        <v>0</v>
      </c>
      <c r="AC130" s="3">
        <v>32</v>
      </c>
      <c r="AD130" s="3">
        <v>-71</v>
      </c>
      <c r="AE130" s="3">
        <v>769881</v>
      </c>
      <c r="AF130" s="3">
        <v>41652.5</v>
      </c>
      <c r="AG130" s="3">
        <v>12551.929999999998</v>
      </c>
      <c r="AH130" s="3">
        <v>29100.57</v>
      </c>
      <c r="AI130" s="3">
        <v>25.437561188811188</v>
      </c>
      <c r="AJ130" s="3">
        <v>672.97290209790208</v>
      </c>
      <c r="AK130" s="3">
        <v>26.455873544745</v>
      </c>
    </row>
    <row r="131" spans="1:37">
      <c r="A131" s="3" t="s">
        <v>1681</v>
      </c>
      <c r="B131" s="3" t="s">
        <v>1680</v>
      </c>
      <c r="C131" s="3" t="s">
        <v>199</v>
      </c>
      <c r="D131" s="3" t="s">
        <v>124</v>
      </c>
      <c r="E131" s="3" t="s">
        <v>61</v>
      </c>
      <c r="F131" s="3">
        <v>82</v>
      </c>
      <c r="G131" s="3">
        <v>2163</v>
      </c>
      <c r="H131" s="3">
        <v>258</v>
      </c>
      <c r="I131" s="3">
        <v>427</v>
      </c>
      <c r="J131" s="3">
        <v>169</v>
      </c>
      <c r="K131" s="3">
        <v>0</v>
      </c>
      <c r="L131" s="3">
        <v>2</v>
      </c>
      <c r="M131" s="3">
        <v>170</v>
      </c>
      <c r="N131" s="3">
        <v>273</v>
      </c>
      <c r="O131" s="3">
        <v>103</v>
      </c>
      <c r="P131" s="3">
        <v>266</v>
      </c>
      <c r="Q131" s="3">
        <v>776</v>
      </c>
      <c r="R131" s="3">
        <v>510</v>
      </c>
      <c r="S131" s="3">
        <v>107</v>
      </c>
      <c r="T131" s="3">
        <v>64</v>
      </c>
      <c r="U131" s="3">
        <v>111</v>
      </c>
      <c r="V131" s="3">
        <v>188</v>
      </c>
      <c r="W131" s="3">
        <v>175</v>
      </c>
      <c r="X131" s="3">
        <v>1</v>
      </c>
      <c r="Y131" s="3">
        <v>686</v>
      </c>
      <c r="Z131" s="3">
        <v>3</v>
      </c>
      <c r="AA131" s="3">
        <v>0</v>
      </c>
      <c r="AB131" s="3">
        <v>0</v>
      </c>
      <c r="AC131" s="3">
        <v>37</v>
      </c>
      <c r="AD131" s="3">
        <v>6</v>
      </c>
      <c r="AE131" s="3">
        <v>1127400</v>
      </c>
      <c r="AF131" s="3">
        <v>62581.106999999996</v>
      </c>
      <c r="AG131" s="3">
        <v>17680.5</v>
      </c>
      <c r="AH131" s="3">
        <v>44900.606999999996</v>
      </c>
      <c r="AI131" s="3">
        <v>20.758486823855755</v>
      </c>
      <c r="AJ131" s="3">
        <v>521.22052704576981</v>
      </c>
      <c r="AK131" s="3">
        <v>25.108791959093118</v>
      </c>
    </row>
  </sheetData>
  <sortState xmlns:xlrd2="http://schemas.microsoft.com/office/spreadsheetml/2017/richdata2" ref="A2:AK131">
    <sortCondition descending="1" ref="AK2:AK13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AEF6-AFFB-5240-8222-8E043034D60D}">
  <dimension ref="A1:AK125"/>
  <sheetViews>
    <sheetView topLeftCell="H1" workbookViewId="0">
      <selection activeCell="AK3" sqref="AK3:AK124"/>
    </sheetView>
  </sheetViews>
  <sheetFormatPr baseColWidth="10" defaultRowHeight="16"/>
  <cols>
    <col min="1" max="1" width="10" style="1" bestFit="1" customWidth="1"/>
    <col min="2" max="2" width="14" style="1" bestFit="1" customWidth="1"/>
    <col min="3" max="3" width="18.33203125" style="1" bestFit="1" customWidth="1"/>
    <col min="4" max="4" width="5.83203125" style="1" bestFit="1" customWidth="1"/>
    <col min="5" max="6" width="3.5" style="1" bestFit="1" customWidth="1"/>
    <col min="7" max="9" width="5.1640625" style="1" bestFit="1" customWidth="1"/>
    <col min="10" max="10" width="8.33203125" style="1" bestFit="1" customWidth="1"/>
    <col min="11" max="12" width="4.1640625" style="1" bestFit="1" customWidth="1"/>
    <col min="13" max="13" width="4.83203125" style="1" bestFit="1" customWidth="1"/>
    <col min="14" max="14" width="4.33203125" style="1" bestFit="1" customWidth="1"/>
    <col min="15" max="15" width="8" style="1" bestFit="1" customWidth="1"/>
    <col min="16" max="16" width="4.1640625" style="1" bestFit="1" customWidth="1"/>
    <col min="17" max="17" width="5.1640625" style="1" bestFit="1" customWidth="1"/>
    <col min="18" max="23" width="4.1640625" style="1" bestFit="1" customWidth="1"/>
    <col min="24" max="24" width="3.6640625" style="1" bestFit="1" customWidth="1"/>
    <col min="25" max="25" width="5.1640625" style="1" bestFit="1" customWidth="1"/>
    <col min="26" max="26" width="3.1640625" style="1" bestFit="1" customWidth="1"/>
    <col min="27" max="27" width="2.83203125" style="1" bestFit="1" customWidth="1"/>
    <col min="28" max="28" width="3.1640625" style="1" bestFit="1" customWidth="1"/>
    <col min="29" max="29" width="3.83203125" style="1" bestFit="1" customWidth="1"/>
    <col min="30" max="30" width="5.1640625" style="1" bestFit="1" customWidth="1"/>
    <col min="31" max="31" width="9.1640625" style="1" bestFit="1" customWidth="1"/>
    <col min="32" max="32" width="11.1640625" style="1" bestFit="1" customWidth="1"/>
    <col min="33" max="34" width="10.1640625" style="1" bestFit="1" customWidth="1"/>
    <col min="35" max="35" width="12.1640625" style="1" bestFit="1" customWidth="1"/>
    <col min="36" max="36" width="15.6640625" style="1" bestFit="1" customWidth="1"/>
    <col min="37" max="37" width="12.1640625" style="1" bestFit="1" customWidth="1"/>
    <col min="38" max="16384" width="10.83203125" style="1"/>
  </cols>
  <sheetData>
    <row r="1" spans="1:37">
      <c r="A1" s="2" t="s">
        <v>430</v>
      </c>
      <c r="B1" s="2" t="s">
        <v>429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1450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1449</v>
      </c>
      <c r="P1" s="2" t="s">
        <v>41</v>
      </c>
      <c r="Q1" s="2" t="s">
        <v>42</v>
      </c>
      <c r="R1" s="2" t="s">
        <v>1455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29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1388</v>
      </c>
      <c r="AF1" s="2" t="s">
        <v>1458</v>
      </c>
      <c r="AG1" s="2" t="s">
        <v>1459</v>
      </c>
      <c r="AH1" s="2" t="s">
        <v>1461</v>
      </c>
      <c r="AI1" s="2" t="s">
        <v>1460</v>
      </c>
      <c r="AJ1" s="2" t="s">
        <v>1949</v>
      </c>
      <c r="AK1" s="2" t="s">
        <v>1950</v>
      </c>
    </row>
    <row r="2" spans="1:37">
      <c r="A2" s="1" t="s">
        <v>1603</v>
      </c>
      <c r="B2" s="1" t="s">
        <v>1602</v>
      </c>
      <c r="C2" s="1" t="s">
        <v>235</v>
      </c>
      <c r="D2" s="1" t="s">
        <v>55</v>
      </c>
      <c r="E2" s="1" t="s">
        <v>47</v>
      </c>
      <c r="F2" s="1">
        <v>78</v>
      </c>
      <c r="G2" s="1">
        <v>2504</v>
      </c>
      <c r="H2" s="1">
        <v>416</v>
      </c>
      <c r="I2" s="1">
        <v>869</v>
      </c>
      <c r="J2" s="1">
        <v>453</v>
      </c>
      <c r="K2" s="1">
        <v>60</v>
      </c>
      <c r="L2" s="1">
        <v>184</v>
      </c>
      <c r="M2" s="1">
        <v>91</v>
      </c>
      <c r="N2" s="1">
        <v>121</v>
      </c>
      <c r="O2" s="1">
        <v>30</v>
      </c>
      <c r="P2" s="1">
        <v>139</v>
      </c>
      <c r="Q2" s="1">
        <v>531</v>
      </c>
      <c r="R2" s="1">
        <v>392</v>
      </c>
      <c r="S2" s="1">
        <v>66</v>
      </c>
      <c r="T2" s="1">
        <v>38</v>
      </c>
      <c r="U2" s="1">
        <v>108</v>
      </c>
      <c r="V2" s="1">
        <v>148</v>
      </c>
      <c r="W2" s="1">
        <v>211</v>
      </c>
      <c r="X2" s="1">
        <v>1</v>
      </c>
      <c r="Y2" s="1">
        <v>983</v>
      </c>
      <c r="Z2" s="1">
        <v>6</v>
      </c>
      <c r="AA2" s="1">
        <v>0</v>
      </c>
      <c r="AB2" s="1">
        <v>0</v>
      </c>
      <c r="AC2" s="1">
        <v>78</v>
      </c>
      <c r="AD2" s="1">
        <v>529</v>
      </c>
      <c r="AE2" s="1">
        <v>12250000</v>
      </c>
      <c r="AF2" s="1">
        <v>64456.316999999995</v>
      </c>
      <c r="AG2" s="1">
        <v>27800.39</v>
      </c>
      <c r="AH2" s="1">
        <v>36655.926999999996</v>
      </c>
      <c r="AI2" s="1">
        <v>14.638948482428113</v>
      </c>
      <c r="AJ2" s="1">
        <v>4892.1725239616617</v>
      </c>
      <c r="AK2" s="1">
        <v>334.18879298837544</v>
      </c>
    </row>
    <row r="3" spans="1:37">
      <c r="A3" s="1" t="s">
        <v>1590</v>
      </c>
      <c r="B3" s="1" t="s">
        <v>1952</v>
      </c>
      <c r="C3" s="1" t="s">
        <v>222</v>
      </c>
      <c r="D3" s="1" t="s">
        <v>124</v>
      </c>
      <c r="E3" s="1" t="s">
        <v>56</v>
      </c>
      <c r="F3" s="1">
        <v>80</v>
      </c>
      <c r="G3" s="1">
        <v>2889</v>
      </c>
      <c r="H3" s="1">
        <v>521</v>
      </c>
      <c r="I3" s="1">
        <v>1202</v>
      </c>
      <c r="J3" s="1">
        <v>681</v>
      </c>
      <c r="K3" s="1">
        <v>143</v>
      </c>
      <c r="L3" s="1">
        <v>410</v>
      </c>
      <c r="M3" s="1">
        <v>393</v>
      </c>
      <c r="N3" s="1">
        <v>477</v>
      </c>
      <c r="O3" s="1">
        <v>84</v>
      </c>
      <c r="P3" s="1">
        <v>61</v>
      </c>
      <c r="Q3" s="1">
        <v>397</v>
      </c>
      <c r="R3" s="1">
        <v>336</v>
      </c>
      <c r="S3" s="1">
        <v>296</v>
      </c>
      <c r="T3" s="1">
        <v>95</v>
      </c>
      <c r="U3" s="1">
        <v>202</v>
      </c>
      <c r="V3" s="1">
        <v>27</v>
      </c>
      <c r="W3" s="1">
        <v>183</v>
      </c>
      <c r="X3" s="1">
        <v>0</v>
      </c>
      <c r="Y3" s="1">
        <v>1578</v>
      </c>
      <c r="Z3" s="1">
        <v>0</v>
      </c>
      <c r="AA3" s="1">
        <v>0</v>
      </c>
      <c r="AB3" s="1">
        <v>0</v>
      </c>
      <c r="AC3" s="1">
        <v>80</v>
      </c>
      <c r="AD3" s="1">
        <v>87</v>
      </c>
      <c r="AE3" s="1">
        <v>15409570</v>
      </c>
      <c r="AF3" s="1">
        <v>94345.324999999983</v>
      </c>
      <c r="AG3" s="1">
        <v>42406.07</v>
      </c>
      <c r="AH3" s="1">
        <v>51939.254999999983</v>
      </c>
      <c r="AI3" s="1">
        <v>17.97828141225337</v>
      </c>
      <c r="AJ3" s="1">
        <v>5333.8767739702316</v>
      </c>
      <c r="AK3" s="1">
        <v>296.68446341789081</v>
      </c>
    </row>
    <row r="4" spans="1:37">
      <c r="A4" s="1" t="s">
        <v>1471</v>
      </c>
      <c r="B4" s="1" t="s">
        <v>1470</v>
      </c>
      <c r="C4" s="1" t="s">
        <v>298</v>
      </c>
      <c r="D4" s="1" t="s">
        <v>81</v>
      </c>
      <c r="E4" s="1" t="s">
        <v>59</v>
      </c>
      <c r="F4" s="1">
        <v>79</v>
      </c>
      <c r="G4" s="1">
        <v>2855</v>
      </c>
      <c r="H4" s="1">
        <v>507</v>
      </c>
      <c r="I4" s="1">
        <v>1144</v>
      </c>
      <c r="J4" s="1">
        <v>637</v>
      </c>
      <c r="K4" s="1">
        <v>143</v>
      </c>
      <c r="L4" s="1">
        <v>362</v>
      </c>
      <c r="M4" s="1">
        <v>277</v>
      </c>
      <c r="N4" s="1">
        <v>312</v>
      </c>
      <c r="O4" s="1">
        <v>35</v>
      </c>
      <c r="P4" s="1">
        <v>45</v>
      </c>
      <c r="Q4" s="1">
        <v>301</v>
      </c>
      <c r="R4" s="1">
        <v>256</v>
      </c>
      <c r="S4" s="1">
        <v>331</v>
      </c>
      <c r="T4" s="1">
        <v>131</v>
      </c>
      <c r="U4" s="1">
        <v>180</v>
      </c>
      <c r="V4" s="1">
        <v>19</v>
      </c>
      <c r="W4" s="1">
        <v>204</v>
      </c>
      <c r="X4" s="1">
        <v>1</v>
      </c>
      <c r="Y4" s="1">
        <v>1434</v>
      </c>
      <c r="Z4" s="1">
        <v>5</v>
      </c>
      <c r="AA4" s="1">
        <v>0</v>
      </c>
      <c r="AB4" s="1">
        <v>0</v>
      </c>
      <c r="AC4" s="1">
        <v>79</v>
      </c>
      <c r="AD4" s="1">
        <v>-16</v>
      </c>
      <c r="AE4" s="1">
        <v>14700000</v>
      </c>
      <c r="AF4" s="1">
        <v>88745.431999999986</v>
      </c>
      <c r="AG4" s="1">
        <v>38872.171000000002</v>
      </c>
      <c r="AH4" s="1">
        <v>49873.260999999984</v>
      </c>
      <c r="AI4" s="1">
        <v>17.468742907180381</v>
      </c>
      <c r="AJ4" s="1">
        <v>5148.8616462346763</v>
      </c>
      <c r="AK4" s="1">
        <v>294.74711910255888</v>
      </c>
    </row>
    <row r="5" spans="1:37">
      <c r="A5" s="1" t="s">
        <v>1989</v>
      </c>
      <c r="B5" s="1" t="s">
        <v>1988</v>
      </c>
      <c r="C5" s="1" t="s">
        <v>170</v>
      </c>
      <c r="D5" s="1" t="s">
        <v>63</v>
      </c>
      <c r="E5" s="1" t="s">
        <v>59</v>
      </c>
      <c r="F5" s="1">
        <v>74</v>
      </c>
      <c r="G5" s="1">
        <v>2395</v>
      </c>
      <c r="H5" s="1">
        <v>339</v>
      </c>
      <c r="I5" s="1">
        <v>747</v>
      </c>
      <c r="J5" s="1">
        <v>408</v>
      </c>
      <c r="K5" s="1">
        <v>88</v>
      </c>
      <c r="L5" s="1">
        <v>256</v>
      </c>
      <c r="M5" s="1">
        <v>145</v>
      </c>
      <c r="N5" s="1">
        <v>192</v>
      </c>
      <c r="O5" s="1">
        <v>47</v>
      </c>
      <c r="P5" s="1">
        <v>108</v>
      </c>
      <c r="Q5" s="1">
        <v>442</v>
      </c>
      <c r="R5" s="1">
        <v>334</v>
      </c>
      <c r="S5" s="1">
        <v>140</v>
      </c>
      <c r="T5" s="1">
        <v>74</v>
      </c>
      <c r="U5" s="1">
        <v>80</v>
      </c>
      <c r="V5" s="1">
        <v>29</v>
      </c>
      <c r="W5" s="1">
        <v>122</v>
      </c>
      <c r="X5" s="1">
        <v>0</v>
      </c>
      <c r="Y5" s="1">
        <v>911</v>
      </c>
      <c r="Z5" s="1">
        <v>2</v>
      </c>
      <c r="AA5" s="1">
        <v>0</v>
      </c>
      <c r="AB5" s="1">
        <v>0</v>
      </c>
      <c r="AC5" s="1">
        <v>73</v>
      </c>
      <c r="AD5" s="1">
        <v>39</v>
      </c>
      <c r="AE5" s="1">
        <v>10151612</v>
      </c>
      <c r="AF5" s="1">
        <v>59594.956999999995</v>
      </c>
      <c r="AG5" s="1">
        <v>23340.784999999996</v>
      </c>
      <c r="AH5" s="1">
        <v>36254.171999999999</v>
      </c>
      <c r="AI5" s="1">
        <v>15.137441336116911</v>
      </c>
      <c r="AJ5" s="1">
        <v>4238.6688935281836</v>
      </c>
      <c r="AK5" s="1">
        <v>280.01224245308924</v>
      </c>
    </row>
    <row r="6" spans="1:37">
      <c r="A6" s="1" t="s">
        <v>1530</v>
      </c>
      <c r="B6" s="1" t="s">
        <v>1529</v>
      </c>
      <c r="C6" s="1" t="s">
        <v>388</v>
      </c>
      <c r="D6" s="1" t="s">
        <v>108</v>
      </c>
      <c r="E6" s="1" t="s">
        <v>56</v>
      </c>
      <c r="F6" s="1">
        <v>80</v>
      </c>
      <c r="G6" s="1">
        <v>2661</v>
      </c>
      <c r="H6" s="1">
        <v>651</v>
      </c>
      <c r="I6" s="1">
        <v>1386</v>
      </c>
      <c r="J6" s="1">
        <v>735</v>
      </c>
      <c r="K6" s="1">
        <v>276</v>
      </c>
      <c r="L6" s="1">
        <v>648</v>
      </c>
      <c r="M6" s="1">
        <v>193</v>
      </c>
      <c r="N6" s="1">
        <v>221</v>
      </c>
      <c r="O6" s="1">
        <v>28</v>
      </c>
      <c r="P6" s="1">
        <v>35</v>
      </c>
      <c r="Q6" s="1">
        <v>306</v>
      </c>
      <c r="R6" s="1">
        <v>271</v>
      </c>
      <c r="S6" s="1">
        <v>166</v>
      </c>
      <c r="T6" s="1">
        <v>60</v>
      </c>
      <c r="U6" s="1">
        <v>138</v>
      </c>
      <c r="V6" s="1">
        <v>50</v>
      </c>
      <c r="W6" s="1">
        <v>152</v>
      </c>
      <c r="X6" s="1">
        <v>0</v>
      </c>
      <c r="Y6" s="1">
        <v>1771</v>
      </c>
      <c r="Z6" s="1">
        <v>0</v>
      </c>
      <c r="AA6" s="1">
        <v>0</v>
      </c>
      <c r="AB6" s="1">
        <v>0</v>
      </c>
      <c r="AC6" s="1">
        <v>80</v>
      </c>
      <c r="AD6" s="1">
        <v>815</v>
      </c>
      <c r="AE6" s="1">
        <v>15501000</v>
      </c>
      <c r="AF6" s="1">
        <v>95560.375999999989</v>
      </c>
      <c r="AG6" s="1">
        <v>39415.432000000001</v>
      </c>
      <c r="AH6" s="1">
        <v>56144.943999999989</v>
      </c>
      <c r="AI6" s="1">
        <v>21.099189778278838</v>
      </c>
      <c r="AJ6" s="1">
        <v>5825.2536640360768</v>
      </c>
      <c r="AK6" s="1">
        <v>276.08897428056929</v>
      </c>
    </row>
    <row r="7" spans="1:37">
      <c r="A7" s="1" t="s">
        <v>1485</v>
      </c>
      <c r="B7" s="1" t="s">
        <v>1484</v>
      </c>
      <c r="C7" s="1" t="s">
        <v>196</v>
      </c>
      <c r="D7" s="1" t="s">
        <v>79</v>
      </c>
      <c r="E7" s="1" t="s">
        <v>59</v>
      </c>
      <c r="F7" s="1">
        <v>81</v>
      </c>
      <c r="G7" s="1">
        <v>2828</v>
      </c>
      <c r="H7" s="1">
        <v>605</v>
      </c>
      <c r="I7" s="1">
        <v>1448</v>
      </c>
      <c r="J7" s="1">
        <v>843</v>
      </c>
      <c r="K7" s="1">
        <v>210</v>
      </c>
      <c r="L7" s="1">
        <v>565</v>
      </c>
      <c r="M7" s="1">
        <v>454</v>
      </c>
      <c r="N7" s="1">
        <v>528</v>
      </c>
      <c r="O7" s="1">
        <v>74</v>
      </c>
      <c r="P7" s="1">
        <v>79</v>
      </c>
      <c r="Q7" s="1">
        <v>563</v>
      </c>
      <c r="R7" s="1">
        <v>484</v>
      </c>
      <c r="S7" s="1">
        <v>329</v>
      </c>
      <c r="T7" s="1">
        <v>152</v>
      </c>
      <c r="U7" s="1">
        <v>265</v>
      </c>
      <c r="V7" s="1">
        <v>29</v>
      </c>
      <c r="W7" s="1">
        <v>230</v>
      </c>
      <c r="X7" s="1">
        <v>1</v>
      </c>
      <c r="Y7" s="1">
        <v>1874</v>
      </c>
      <c r="Z7" s="1">
        <v>6</v>
      </c>
      <c r="AA7" s="1">
        <v>0</v>
      </c>
      <c r="AB7" s="1">
        <v>0</v>
      </c>
      <c r="AC7" s="1">
        <v>81</v>
      </c>
      <c r="AD7" s="1">
        <v>182</v>
      </c>
      <c r="AE7" s="1">
        <v>17120106</v>
      </c>
      <c r="AF7" s="1">
        <v>115063.93499999997</v>
      </c>
      <c r="AG7" s="1">
        <v>52756.629000000001</v>
      </c>
      <c r="AH7" s="1">
        <v>62307.305999999968</v>
      </c>
      <c r="AI7" s="1">
        <v>22.032286421499283</v>
      </c>
      <c r="AJ7" s="1">
        <v>6053.7857142857147</v>
      </c>
      <c r="AK7" s="1">
        <v>274.76883690012227</v>
      </c>
    </row>
    <row r="8" spans="1:37">
      <c r="A8" s="1" t="s">
        <v>1649</v>
      </c>
      <c r="B8" s="1" t="s">
        <v>1779</v>
      </c>
      <c r="C8" s="1" t="s">
        <v>405</v>
      </c>
      <c r="D8" s="1" t="s">
        <v>105</v>
      </c>
      <c r="E8" s="1" t="s">
        <v>86</v>
      </c>
      <c r="F8" s="1">
        <v>77</v>
      </c>
      <c r="G8" s="1">
        <v>2783</v>
      </c>
      <c r="H8" s="1">
        <v>572</v>
      </c>
      <c r="I8" s="1">
        <v>1349</v>
      </c>
      <c r="J8" s="1">
        <v>777</v>
      </c>
      <c r="K8" s="1">
        <v>115</v>
      </c>
      <c r="L8" s="1">
        <v>327</v>
      </c>
      <c r="M8" s="1">
        <v>272</v>
      </c>
      <c r="N8" s="1">
        <v>344</v>
      </c>
      <c r="O8" s="1">
        <v>72</v>
      </c>
      <c r="P8" s="1">
        <v>42</v>
      </c>
      <c r="Q8" s="1">
        <v>378</v>
      </c>
      <c r="R8" s="1">
        <v>336</v>
      </c>
      <c r="S8" s="1">
        <v>790</v>
      </c>
      <c r="T8" s="1">
        <v>145</v>
      </c>
      <c r="U8" s="1">
        <v>318</v>
      </c>
      <c r="V8" s="1">
        <v>59</v>
      </c>
      <c r="W8" s="1">
        <v>159</v>
      </c>
      <c r="X8" s="1">
        <v>0</v>
      </c>
      <c r="Y8" s="1">
        <v>1531</v>
      </c>
      <c r="Z8" s="1">
        <v>7</v>
      </c>
      <c r="AA8" s="1">
        <v>0</v>
      </c>
      <c r="AB8" s="1">
        <v>0</v>
      </c>
      <c r="AC8" s="1">
        <v>77</v>
      </c>
      <c r="AD8" s="1">
        <v>100</v>
      </c>
      <c r="AE8" s="1">
        <v>15851950</v>
      </c>
      <c r="AF8" s="1">
        <v>111944.052</v>
      </c>
      <c r="AG8" s="1">
        <v>51767.093999999997</v>
      </c>
      <c r="AH8" s="1">
        <v>60176.957999999999</v>
      </c>
      <c r="AI8" s="1">
        <v>21.623053539346028</v>
      </c>
      <c r="AJ8" s="1">
        <v>5695.9935321595403</v>
      </c>
      <c r="AK8" s="1">
        <v>263.42225540878957</v>
      </c>
    </row>
    <row r="9" spans="1:37">
      <c r="A9" s="1" t="s">
        <v>1964</v>
      </c>
      <c r="B9" s="1" t="s">
        <v>1963</v>
      </c>
      <c r="C9" s="1" t="s">
        <v>1156</v>
      </c>
      <c r="D9" s="1" t="s">
        <v>79</v>
      </c>
      <c r="E9" s="1" t="s">
        <v>86</v>
      </c>
      <c r="F9" s="1">
        <v>81</v>
      </c>
      <c r="G9" s="1">
        <v>2733</v>
      </c>
      <c r="H9" s="1">
        <v>436</v>
      </c>
      <c r="I9" s="1">
        <v>1021</v>
      </c>
      <c r="J9" s="1">
        <v>585</v>
      </c>
      <c r="K9" s="1">
        <v>87</v>
      </c>
      <c r="L9" s="1">
        <v>281</v>
      </c>
      <c r="M9" s="1">
        <v>162</v>
      </c>
      <c r="N9" s="1">
        <v>206</v>
      </c>
      <c r="O9" s="1">
        <v>44</v>
      </c>
      <c r="P9" s="1">
        <v>42</v>
      </c>
      <c r="Q9" s="1">
        <v>272</v>
      </c>
      <c r="R9" s="1">
        <v>230</v>
      </c>
      <c r="S9" s="1">
        <v>382</v>
      </c>
      <c r="T9" s="1">
        <v>149</v>
      </c>
      <c r="U9" s="1">
        <v>203</v>
      </c>
      <c r="V9" s="1">
        <v>38</v>
      </c>
      <c r="W9" s="1">
        <v>174</v>
      </c>
      <c r="X9" s="1">
        <v>0</v>
      </c>
      <c r="Y9" s="1">
        <v>1121</v>
      </c>
      <c r="Z9" s="1">
        <v>1</v>
      </c>
      <c r="AA9" s="1">
        <v>0</v>
      </c>
      <c r="AB9" s="1">
        <v>0</v>
      </c>
      <c r="AC9" s="1">
        <v>81</v>
      </c>
      <c r="AD9" s="1">
        <v>108</v>
      </c>
      <c r="AE9" s="1">
        <v>10300000</v>
      </c>
      <c r="AF9" s="1">
        <v>77343.585999999996</v>
      </c>
      <c r="AG9" s="1">
        <v>37739.520999999993</v>
      </c>
      <c r="AH9" s="1">
        <v>39604.065000000002</v>
      </c>
      <c r="AI9" s="1">
        <v>14.491059275521405</v>
      </c>
      <c r="AJ9" s="1">
        <v>3768.7522868642518</v>
      </c>
      <c r="AK9" s="1">
        <v>260.07431307872059</v>
      </c>
    </row>
    <row r="10" spans="1:37">
      <c r="A10" s="1" t="s">
        <v>1613</v>
      </c>
      <c r="B10" s="1" t="s">
        <v>1612</v>
      </c>
      <c r="C10" s="1" t="s">
        <v>72</v>
      </c>
      <c r="D10" s="1" t="s">
        <v>73</v>
      </c>
      <c r="E10" s="1" t="s">
        <v>59</v>
      </c>
      <c r="F10" s="1">
        <v>82</v>
      </c>
      <c r="G10" s="1">
        <v>2342</v>
      </c>
      <c r="H10" s="1">
        <v>299</v>
      </c>
      <c r="I10" s="1">
        <v>719</v>
      </c>
      <c r="J10" s="1">
        <v>420</v>
      </c>
      <c r="K10" s="1">
        <v>126</v>
      </c>
      <c r="L10" s="1">
        <v>349</v>
      </c>
      <c r="M10" s="1">
        <v>115</v>
      </c>
      <c r="N10" s="1">
        <v>156</v>
      </c>
      <c r="O10" s="1">
        <v>41</v>
      </c>
      <c r="P10" s="1">
        <v>98</v>
      </c>
      <c r="Q10" s="1">
        <v>498</v>
      </c>
      <c r="R10" s="1">
        <v>400</v>
      </c>
      <c r="S10" s="1">
        <v>138</v>
      </c>
      <c r="T10" s="1">
        <v>72</v>
      </c>
      <c r="U10" s="1">
        <v>120</v>
      </c>
      <c r="V10" s="1">
        <v>53</v>
      </c>
      <c r="W10" s="1">
        <v>171</v>
      </c>
      <c r="X10" s="1">
        <v>0</v>
      </c>
      <c r="Y10" s="1">
        <v>839</v>
      </c>
      <c r="Z10" s="1">
        <v>3</v>
      </c>
      <c r="AA10" s="1">
        <v>0</v>
      </c>
      <c r="AB10" s="1">
        <v>0</v>
      </c>
      <c r="AC10" s="1">
        <v>82</v>
      </c>
      <c r="AD10" s="1">
        <v>42</v>
      </c>
      <c r="AE10" s="1">
        <v>8042895</v>
      </c>
      <c r="AF10" s="1">
        <v>58062.147000000004</v>
      </c>
      <c r="AG10" s="1">
        <v>26687.924999999999</v>
      </c>
      <c r="AH10" s="1">
        <v>31374.222000000005</v>
      </c>
      <c r="AI10" s="1">
        <v>13.396337318531172</v>
      </c>
      <c r="AJ10" s="1">
        <v>3434.1994022203244</v>
      </c>
      <c r="AK10" s="1">
        <v>256.35360774842474</v>
      </c>
    </row>
    <row r="11" spans="1:37">
      <c r="A11" s="1" t="s">
        <v>1513</v>
      </c>
      <c r="B11" s="1" t="s">
        <v>1512</v>
      </c>
      <c r="C11" s="1" t="s">
        <v>418</v>
      </c>
      <c r="D11" s="1" t="s">
        <v>58</v>
      </c>
      <c r="E11" s="1" t="s">
        <v>59</v>
      </c>
      <c r="F11" s="1">
        <v>73</v>
      </c>
      <c r="G11" s="1">
        <v>2413</v>
      </c>
      <c r="H11" s="1">
        <v>495</v>
      </c>
      <c r="I11" s="1">
        <v>963</v>
      </c>
      <c r="J11" s="1">
        <v>468</v>
      </c>
      <c r="K11" s="1">
        <v>7</v>
      </c>
      <c r="L11" s="1">
        <v>30</v>
      </c>
      <c r="M11" s="1">
        <v>105</v>
      </c>
      <c r="N11" s="1">
        <v>163</v>
      </c>
      <c r="O11" s="1">
        <v>58</v>
      </c>
      <c r="P11" s="1">
        <v>177</v>
      </c>
      <c r="Q11" s="1">
        <v>661</v>
      </c>
      <c r="R11" s="1">
        <v>484</v>
      </c>
      <c r="S11" s="1">
        <v>135</v>
      </c>
      <c r="T11" s="1">
        <v>112</v>
      </c>
      <c r="U11" s="1">
        <v>136</v>
      </c>
      <c r="V11" s="1">
        <v>37</v>
      </c>
      <c r="W11" s="1">
        <v>182</v>
      </c>
      <c r="X11" s="1">
        <v>3</v>
      </c>
      <c r="Y11" s="1">
        <v>1102</v>
      </c>
      <c r="Z11" s="1">
        <v>1</v>
      </c>
      <c r="AA11" s="1">
        <v>0</v>
      </c>
      <c r="AB11" s="1">
        <v>0</v>
      </c>
      <c r="AC11" s="1">
        <v>73</v>
      </c>
      <c r="AD11" s="1">
        <v>-228</v>
      </c>
      <c r="AE11" s="1">
        <v>11235955</v>
      </c>
      <c r="AF11" s="1">
        <v>74029.180999999982</v>
      </c>
      <c r="AG11" s="1">
        <v>29961.858</v>
      </c>
      <c r="AH11" s="1">
        <v>44067.322999999982</v>
      </c>
      <c r="AI11" s="1">
        <v>18.262462909241599</v>
      </c>
      <c r="AJ11" s="1">
        <v>4656.4256112722751</v>
      </c>
      <c r="AK11" s="1">
        <v>254.97248834470852</v>
      </c>
    </row>
    <row r="12" spans="1:37">
      <c r="A12" s="1" t="s">
        <v>1564</v>
      </c>
      <c r="B12" s="1" t="s">
        <v>1563</v>
      </c>
      <c r="C12" s="1" t="s">
        <v>207</v>
      </c>
      <c r="D12" s="1" t="s">
        <v>108</v>
      </c>
      <c r="E12" s="1" t="s">
        <v>59</v>
      </c>
      <c r="F12" s="1">
        <v>81</v>
      </c>
      <c r="G12" s="1">
        <v>2807</v>
      </c>
      <c r="H12" s="1">
        <v>401</v>
      </c>
      <c r="I12" s="1">
        <v>819</v>
      </c>
      <c r="J12" s="1">
        <v>418</v>
      </c>
      <c r="K12" s="1">
        <v>100</v>
      </c>
      <c r="L12" s="1">
        <v>258</v>
      </c>
      <c r="M12" s="1">
        <v>229</v>
      </c>
      <c r="N12" s="1">
        <v>329</v>
      </c>
      <c r="O12" s="1">
        <v>100</v>
      </c>
      <c r="P12" s="1">
        <v>130</v>
      </c>
      <c r="Q12" s="1">
        <v>765</v>
      </c>
      <c r="R12" s="1">
        <v>635</v>
      </c>
      <c r="S12" s="1">
        <v>597</v>
      </c>
      <c r="T12" s="1">
        <v>118</v>
      </c>
      <c r="U12" s="1">
        <v>259</v>
      </c>
      <c r="V12" s="1">
        <v>111</v>
      </c>
      <c r="W12" s="1">
        <v>240</v>
      </c>
      <c r="X12" s="1">
        <v>2</v>
      </c>
      <c r="Y12" s="1">
        <v>1131</v>
      </c>
      <c r="Z12" s="1">
        <v>11</v>
      </c>
      <c r="AA12" s="1">
        <v>0</v>
      </c>
      <c r="AB12" s="1">
        <v>0</v>
      </c>
      <c r="AC12" s="1">
        <v>81</v>
      </c>
      <c r="AD12" s="1">
        <v>1055</v>
      </c>
      <c r="AE12" s="1">
        <v>14260870</v>
      </c>
      <c r="AF12" s="1">
        <v>96198.864999999991</v>
      </c>
      <c r="AG12" s="1">
        <v>36471.603000000003</v>
      </c>
      <c r="AH12" s="1">
        <v>59727.261999999988</v>
      </c>
      <c r="AI12" s="1">
        <v>21.277970074812963</v>
      </c>
      <c r="AJ12" s="1">
        <v>5080.4666904168153</v>
      </c>
      <c r="AK12" s="1">
        <v>238.76651168104783</v>
      </c>
    </row>
    <row r="13" spans="1:37">
      <c r="A13" s="1" t="s">
        <v>1995</v>
      </c>
      <c r="B13" s="1" t="s">
        <v>1994</v>
      </c>
      <c r="C13" s="1" t="s">
        <v>403</v>
      </c>
      <c r="D13" s="1" t="s">
        <v>55</v>
      </c>
      <c r="E13" s="1" t="s">
        <v>56</v>
      </c>
      <c r="F13" s="1">
        <v>78</v>
      </c>
      <c r="G13" s="1">
        <v>2157</v>
      </c>
      <c r="H13" s="1">
        <v>282</v>
      </c>
      <c r="I13" s="1">
        <v>705</v>
      </c>
      <c r="J13" s="1">
        <v>423</v>
      </c>
      <c r="K13" s="1">
        <v>86</v>
      </c>
      <c r="L13" s="1">
        <v>241</v>
      </c>
      <c r="M13" s="1">
        <v>112</v>
      </c>
      <c r="N13" s="1">
        <v>157</v>
      </c>
      <c r="O13" s="1">
        <v>45</v>
      </c>
      <c r="P13" s="1">
        <v>36</v>
      </c>
      <c r="Q13" s="1">
        <v>202</v>
      </c>
      <c r="R13" s="1">
        <v>166</v>
      </c>
      <c r="S13" s="1">
        <v>154</v>
      </c>
      <c r="T13" s="1">
        <v>81</v>
      </c>
      <c r="U13" s="1">
        <v>120</v>
      </c>
      <c r="V13" s="1">
        <v>15</v>
      </c>
      <c r="W13" s="1">
        <v>143</v>
      </c>
      <c r="X13" s="1">
        <v>0</v>
      </c>
      <c r="Y13" s="1">
        <v>762</v>
      </c>
      <c r="Z13" s="1">
        <v>4</v>
      </c>
      <c r="AA13" s="1">
        <v>0</v>
      </c>
      <c r="AB13" s="1">
        <v>0</v>
      </c>
      <c r="AC13" s="1">
        <v>15</v>
      </c>
      <c r="AD13" s="1">
        <v>212</v>
      </c>
      <c r="AE13" s="1">
        <v>5138430</v>
      </c>
      <c r="AF13" s="1">
        <v>48070.328999999998</v>
      </c>
      <c r="AG13" s="1">
        <v>26404.986999999997</v>
      </c>
      <c r="AH13" s="1">
        <v>21665.342000000001</v>
      </c>
      <c r="AI13" s="1">
        <v>10.04420120537784</v>
      </c>
      <c r="AJ13" s="1">
        <v>2382.2114047287901</v>
      </c>
      <c r="AK13" s="1">
        <v>237.17280807291201</v>
      </c>
    </row>
    <row r="14" spans="1:37">
      <c r="A14" s="1" t="s">
        <v>2004</v>
      </c>
      <c r="B14" s="1" t="s">
        <v>2003</v>
      </c>
      <c r="C14" s="1" t="s">
        <v>1157</v>
      </c>
      <c r="D14" s="1" t="s">
        <v>126</v>
      </c>
      <c r="E14" s="1" t="s">
        <v>56</v>
      </c>
      <c r="F14" s="1">
        <v>81</v>
      </c>
      <c r="G14" s="1">
        <v>1640</v>
      </c>
      <c r="H14" s="1">
        <v>168</v>
      </c>
      <c r="I14" s="1">
        <v>481</v>
      </c>
      <c r="J14" s="1">
        <v>313</v>
      </c>
      <c r="K14" s="1">
        <v>75</v>
      </c>
      <c r="L14" s="1">
        <v>250</v>
      </c>
      <c r="M14" s="1">
        <v>61</v>
      </c>
      <c r="N14" s="1">
        <v>74</v>
      </c>
      <c r="O14" s="1">
        <v>13</v>
      </c>
      <c r="P14" s="1">
        <v>24</v>
      </c>
      <c r="Q14" s="1">
        <v>156</v>
      </c>
      <c r="R14" s="1">
        <v>132</v>
      </c>
      <c r="S14" s="1">
        <v>160</v>
      </c>
      <c r="T14" s="1">
        <v>39</v>
      </c>
      <c r="U14" s="1">
        <v>86</v>
      </c>
      <c r="V14" s="1">
        <v>29</v>
      </c>
      <c r="W14" s="1">
        <v>131</v>
      </c>
      <c r="X14" s="1">
        <v>0</v>
      </c>
      <c r="Y14" s="1">
        <v>472</v>
      </c>
      <c r="Z14" s="1">
        <v>0</v>
      </c>
      <c r="AA14" s="1">
        <v>0</v>
      </c>
      <c r="AB14" s="1">
        <v>0</v>
      </c>
      <c r="AC14" s="1">
        <v>8</v>
      </c>
      <c r="AD14" s="1">
        <v>26</v>
      </c>
      <c r="AE14" s="1">
        <v>3135000</v>
      </c>
      <c r="AF14" s="1">
        <v>32840.896999999997</v>
      </c>
      <c r="AG14" s="1">
        <v>19412.589</v>
      </c>
      <c r="AH14" s="1">
        <v>13428.307999999997</v>
      </c>
      <c r="AI14" s="1">
        <v>8.1879926829268275</v>
      </c>
      <c r="AJ14" s="1">
        <v>1911.5853658536585</v>
      </c>
      <c r="AK14" s="1">
        <v>233.46202663805451</v>
      </c>
    </row>
    <row r="15" spans="1:37">
      <c r="A15" s="1" t="s">
        <v>1484</v>
      </c>
      <c r="B15" s="1" t="s">
        <v>1683</v>
      </c>
      <c r="C15" s="1" t="s">
        <v>226</v>
      </c>
      <c r="D15" s="1" t="s">
        <v>79</v>
      </c>
      <c r="E15" s="1" t="s">
        <v>86</v>
      </c>
      <c r="F15" s="1">
        <v>74</v>
      </c>
      <c r="G15" s="1">
        <v>2526</v>
      </c>
      <c r="H15" s="1">
        <v>326</v>
      </c>
      <c r="I15" s="1">
        <v>740</v>
      </c>
      <c r="J15" s="1">
        <v>414</v>
      </c>
      <c r="K15" s="1">
        <v>128</v>
      </c>
      <c r="L15" s="1">
        <v>314</v>
      </c>
      <c r="M15" s="1">
        <v>114</v>
      </c>
      <c r="N15" s="1">
        <v>150</v>
      </c>
      <c r="O15" s="1">
        <v>36</v>
      </c>
      <c r="P15" s="1">
        <v>58</v>
      </c>
      <c r="Q15" s="1">
        <v>298</v>
      </c>
      <c r="R15" s="1">
        <v>240</v>
      </c>
      <c r="S15" s="1">
        <v>260</v>
      </c>
      <c r="T15" s="1">
        <v>83</v>
      </c>
      <c r="U15" s="1">
        <v>101</v>
      </c>
      <c r="V15" s="1">
        <v>17</v>
      </c>
      <c r="W15" s="1">
        <v>149</v>
      </c>
      <c r="X15" s="1">
        <v>0</v>
      </c>
      <c r="Y15" s="1">
        <v>894</v>
      </c>
      <c r="Z15" s="1">
        <v>2</v>
      </c>
      <c r="AA15" s="1">
        <v>0</v>
      </c>
      <c r="AB15" s="1">
        <v>0</v>
      </c>
      <c r="AC15" s="1">
        <v>73</v>
      </c>
      <c r="AD15" s="1">
        <v>93</v>
      </c>
      <c r="AE15" s="1">
        <v>8000000</v>
      </c>
      <c r="AF15" s="1">
        <v>59930.287000000004</v>
      </c>
      <c r="AG15" s="1">
        <v>24950.459000000003</v>
      </c>
      <c r="AH15" s="1">
        <v>34979.828000000001</v>
      </c>
      <c r="AI15" s="1">
        <v>13.847912905779889</v>
      </c>
      <c r="AJ15" s="1">
        <v>3167.0625494853525</v>
      </c>
      <c r="AK15" s="1">
        <v>228.70324005023696</v>
      </c>
    </row>
    <row r="16" spans="1:37">
      <c r="A16" s="1" t="s">
        <v>1527</v>
      </c>
      <c r="B16" s="1" t="s">
        <v>1746</v>
      </c>
      <c r="C16" s="1" t="s">
        <v>265</v>
      </c>
      <c r="D16" s="1" t="s">
        <v>103</v>
      </c>
      <c r="E16" s="1" t="s">
        <v>56</v>
      </c>
      <c r="F16" s="1">
        <v>80</v>
      </c>
      <c r="G16" s="1">
        <v>2407</v>
      </c>
      <c r="H16" s="1">
        <v>268</v>
      </c>
      <c r="I16" s="1">
        <v>615</v>
      </c>
      <c r="J16" s="1">
        <v>347</v>
      </c>
      <c r="K16" s="1">
        <v>158</v>
      </c>
      <c r="L16" s="1">
        <v>398</v>
      </c>
      <c r="M16" s="1">
        <v>45</v>
      </c>
      <c r="N16" s="1">
        <v>54</v>
      </c>
      <c r="O16" s="1">
        <v>9</v>
      </c>
      <c r="P16" s="1">
        <v>14</v>
      </c>
      <c r="Q16" s="1">
        <v>259</v>
      </c>
      <c r="R16" s="1">
        <v>245</v>
      </c>
      <c r="S16" s="1">
        <v>165</v>
      </c>
      <c r="T16" s="1">
        <v>61</v>
      </c>
      <c r="U16" s="1">
        <v>98</v>
      </c>
      <c r="V16" s="1">
        <v>34</v>
      </c>
      <c r="W16" s="1">
        <v>161</v>
      </c>
      <c r="X16" s="1">
        <v>0</v>
      </c>
      <c r="Y16" s="1">
        <v>739</v>
      </c>
      <c r="Z16" s="1">
        <v>0</v>
      </c>
      <c r="AA16" s="1">
        <v>0</v>
      </c>
      <c r="AB16" s="1">
        <v>0</v>
      </c>
      <c r="AC16" s="1">
        <v>80</v>
      </c>
      <c r="AD16" s="1">
        <v>426</v>
      </c>
      <c r="AE16" s="1">
        <v>5746479</v>
      </c>
      <c r="AF16" s="1">
        <v>47803.267999999996</v>
      </c>
      <c r="AG16" s="1">
        <v>21826.668999999998</v>
      </c>
      <c r="AH16" s="1">
        <v>25976.598999999998</v>
      </c>
      <c r="AI16" s="1">
        <v>10.792105941005399</v>
      </c>
      <c r="AJ16" s="1">
        <v>2387.4029912754468</v>
      </c>
      <c r="AK16" s="1">
        <v>221.21752735991348</v>
      </c>
    </row>
    <row r="17" spans="1:37">
      <c r="A17" s="1" t="s">
        <v>1570</v>
      </c>
      <c r="B17" s="1" t="s">
        <v>1569</v>
      </c>
      <c r="C17" s="1" t="s">
        <v>233</v>
      </c>
      <c r="D17" s="1" t="s">
        <v>103</v>
      </c>
      <c r="E17" s="1" t="s">
        <v>47</v>
      </c>
      <c r="F17" s="1">
        <v>82</v>
      </c>
      <c r="G17" s="1">
        <v>2638</v>
      </c>
      <c r="H17" s="1">
        <v>529</v>
      </c>
      <c r="I17" s="1">
        <v>1049</v>
      </c>
      <c r="J17" s="1">
        <v>520</v>
      </c>
      <c r="K17" s="1">
        <v>88</v>
      </c>
      <c r="L17" s="1">
        <v>257</v>
      </c>
      <c r="M17" s="1">
        <v>103</v>
      </c>
      <c r="N17" s="1">
        <v>129</v>
      </c>
      <c r="O17" s="1">
        <v>26</v>
      </c>
      <c r="P17" s="1">
        <v>148</v>
      </c>
      <c r="Q17" s="1">
        <v>597</v>
      </c>
      <c r="R17" s="1">
        <v>449</v>
      </c>
      <c r="S17" s="1">
        <v>263</v>
      </c>
      <c r="T17" s="1">
        <v>67</v>
      </c>
      <c r="U17" s="1">
        <v>107</v>
      </c>
      <c r="V17" s="1">
        <v>122</v>
      </c>
      <c r="W17" s="1">
        <v>163</v>
      </c>
      <c r="X17" s="1">
        <v>0</v>
      </c>
      <c r="Y17" s="1">
        <v>1249</v>
      </c>
      <c r="Z17" s="1">
        <v>1</v>
      </c>
      <c r="AA17" s="1">
        <v>0</v>
      </c>
      <c r="AB17" s="1">
        <v>0</v>
      </c>
      <c r="AC17" s="1">
        <v>82</v>
      </c>
      <c r="AD17" s="1">
        <v>228</v>
      </c>
      <c r="AE17" s="1">
        <v>12000000</v>
      </c>
      <c r="AF17" s="1">
        <v>84741.934000000008</v>
      </c>
      <c r="AG17" s="1">
        <v>29467.506999999998</v>
      </c>
      <c r="AH17" s="1">
        <v>55274.427000000011</v>
      </c>
      <c r="AI17" s="1">
        <v>20.953156557998486</v>
      </c>
      <c r="AJ17" s="1">
        <v>4548.9006823351019</v>
      </c>
      <c r="AK17" s="1">
        <v>217.09858701927379</v>
      </c>
    </row>
    <row r="18" spans="1:37">
      <c r="A18" s="1" t="s">
        <v>1777</v>
      </c>
      <c r="B18" s="1" t="s">
        <v>1475</v>
      </c>
      <c r="C18" s="1" t="s">
        <v>123</v>
      </c>
      <c r="D18" s="1" t="s">
        <v>69</v>
      </c>
      <c r="E18" s="1" t="s">
        <v>86</v>
      </c>
      <c r="F18" s="1">
        <v>76</v>
      </c>
      <c r="G18" s="1">
        <v>2536</v>
      </c>
      <c r="H18" s="1">
        <v>456</v>
      </c>
      <c r="I18" s="1">
        <v>1018</v>
      </c>
      <c r="J18" s="1">
        <v>562</v>
      </c>
      <c r="K18" s="1">
        <v>147</v>
      </c>
      <c r="L18" s="1">
        <v>406</v>
      </c>
      <c r="M18" s="1">
        <v>96</v>
      </c>
      <c r="N18" s="1">
        <v>123</v>
      </c>
      <c r="O18" s="1">
        <v>27</v>
      </c>
      <c r="P18" s="1">
        <v>48</v>
      </c>
      <c r="Q18" s="1">
        <v>220</v>
      </c>
      <c r="R18" s="1">
        <v>172</v>
      </c>
      <c r="S18" s="1">
        <v>158</v>
      </c>
      <c r="T18" s="1">
        <v>117</v>
      </c>
      <c r="U18" s="1">
        <v>109</v>
      </c>
      <c r="V18" s="1">
        <v>19</v>
      </c>
      <c r="W18" s="1">
        <v>164</v>
      </c>
      <c r="X18" s="1">
        <v>2</v>
      </c>
      <c r="Y18" s="1">
        <v>1155</v>
      </c>
      <c r="Z18" s="1">
        <v>0</v>
      </c>
      <c r="AA18" s="1">
        <v>0</v>
      </c>
      <c r="AB18" s="1">
        <v>0</v>
      </c>
      <c r="AC18" s="1">
        <v>72</v>
      </c>
      <c r="AD18" s="1">
        <v>212</v>
      </c>
      <c r="AE18" s="1">
        <v>7730337</v>
      </c>
      <c r="AF18" s="1">
        <v>68220.608000000022</v>
      </c>
      <c r="AG18" s="1">
        <v>31258.545999999998</v>
      </c>
      <c r="AH18" s="1">
        <v>36962.06200000002</v>
      </c>
      <c r="AI18" s="1">
        <v>14.574945583596222</v>
      </c>
      <c r="AJ18" s="1">
        <v>3048.240141955836</v>
      </c>
      <c r="AK18" s="1">
        <v>209.14247154284834</v>
      </c>
    </row>
    <row r="19" spans="1:37">
      <c r="A19" s="1" t="s">
        <v>1572</v>
      </c>
      <c r="B19" s="1" t="s">
        <v>1571</v>
      </c>
      <c r="C19" s="1" t="s">
        <v>87</v>
      </c>
      <c r="D19" s="1" t="s">
        <v>78</v>
      </c>
      <c r="E19" s="1" t="s">
        <v>59</v>
      </c>
      <c r="F19" s="1">
        <v>81</v>
      </c>
      <c r="G19" s="1">
        <v>2860</v>
      </c>
      <c r="H19" s="1">
        <v>357</v>
      </c>
      <c r="I19" s="1">
        <v>858</v>
      </c>
      <c r="J19" s="1">
        <v>501</v>
      </c>
      <c r="K19" s="1">
        <v>185</v>
      </c>
      <c r="L19" s="1">
        <v>497</v>
      </c>
      <c r="M19" s="1">
        <v>126</v>
      </c>
      <c r="N19" s="1">
        <v>161</v>
      </c>
      <c r="O19" s="1">
        <v>35</v>
      </c>
      <c r="P19" s="1">
        <v>67</v>
      </c>
      <c r="Q19" s="1">
        <v>366</v>
      </c>
      <c r="R19" s="1">
        <v>299</v>
      </c>
      <c r="S19" s="1">
        <v>188</v>
      </c>
      <c r="T19" s="1">
        <v>161</v>
      </c>
      <c r="U19" s="1">
        <v>113</v>
      </c>
      <c r="V19" s="1">
        <v>26</v>
      </c>
      <c r="W19" s="1">
        <v>177</v>
      </c>
      <c r="X19" s="1">
        <v>0</v>
      </c>
      <c r="Y19" s="1">
        <v>1025</v>
      </c>
      <c r="Z19" s="1">
        <v>2</v>
      </c>
      <c r="AA19" s="1">
        <v>0</v>
      </c>
      <c r="AB19" s="1">
        <v>0</v>
      </c>
      <c r="AC19" s="1">
        <v>81</v>
      </c>
      <c r="AD19" s="1">
        <v>45</v>
      </c>
      <c r="AE19" s="1">
        <v>8193030</v>
      </c>
      <c r="AF19" s="1">
        <v>69386.141000000003</v>
      </c>
      <c r="AG19" s="1">
        <v>29467.534</v>
      </c>
      <c r="AH19" s="1">
        <v>39918.607000000004</v>
      </c>
      <c r="AI19" s="1">
        <v>13.957554895104897</v>
      </c>
      <c r="AJ19" s="1">
        <v>2864.6958041958042</v>
      </c>
      <c r="AK19" s="1">
        <v>205.24338436959985</v>
      </c>
    </row>
    <row r="20" spans="1:37">
      <c r="A20" s="1" t="s">
        <v>1559</v>
      </c>
      <c r="B20" s="1" t="s">
        <v>1558</v>
      </c>
      <c r="C20" s="1" t="s">
        <v>272</v>
      </c>
      <c r="D20" s="1" t="s">
        <v>71</v>
      </c>
      <c r="E20" s="1" t="s">
        <v>56</v>
      </c>
      <c r="F20" s="1">
        <v>79</v>
      </c>
      <c r="G20" s="1">
        <v>2339</v>
      </c>
      <c r="H20" s="1">
        <v>290</v>
      </c>
      <c r="I20" s="1">
        <v>639</v>
      </c>
      <c r="J20" s="1">
        <v>349</v>
      </c>
      <c r="K20" s="1">
        <v>82</v>
      </c>
      <c r="L20" s="1">
        <v>217</v>
      </c>
      <c r="M20" s="1">
        <v>99</v>
      </c>
      <c r="N20" s="1">
        <v>118</v>
      </c>
      <c r="O20" s="1">
        <v>19</v>
      </c>
      <c r="P20" s="1">
        <v>29</v>
      </c>
      <c r="Q20" s="1">
        <v>205</v>
      </c>
      <c r="R20" s="1">
        <v>176</v>
      </c>
      <c r="S20" s="1">
        <v>136</v>
      </c>
      <c r="T20" s="1">
        <v>86</v>
      </c>
      <c r="U20" s="1">
        <v>72</v>
      </c>
      <c r="V20" s="1">
        <v>28</v>
      </c>
      <c r="W20" s="1">
        <v>134</v>
      </c>
      <c r="X20" s="1">
        <v>0</v>
      </c>
      <c r="Y20" s="1">
        <v>761</v>
      </c>
      <c r="Z20" s="1">
        <v>1</v>
      </c>
      <c r="AA20" s="1">
        <v>0</v>
      </c>
      <c r="AB20" s="1">
        <v>0</v>
      </c>
      <c r="AC20" s="1">
        <v>65</v>
      </c>
      <c r="AD20" s="1">
        <v>150</v>
      </c>
      <c r="AE20" s="1">
        <v>5675000</v>
      </c>
      <c r="AF20" s="1">
        <v>47969.104999999996</v>
      </c>
      <c r="AG20" s="1">
        <v>20240.938999999998</v>
      </c>
      <c r="AH20" s="1">
        <v>27728.165999999997</v>
      </c>
      <c r="AI20" s="1">
        <v>11.854709705002136</v>
      </c>
      <c r="AJ20" s="1">
        <v>2426.2505344164174</v>
      </c>
      <c r="AK20" s="1">
        <v>204.66553756205877</v>
      </c>
    </row>
    <row r="21" spans="1:37">
      <c r="A21" s="1" t="s">
        <v>1710</v>
      </c>
      <c r="B21" s="1" t="s">
        <v>1709</v>
      </c>
      <c r="C21" s="1" t="s">
        <v>355</v>
      </c>
      <c r="D21" s="1" t="s">
        <v>119</v>
      </c>
      <c r="E21" s="1" t="s">
        <v>86</v>
      </c>
      <c r="F21" s="1">
        <v>72</v>
      </c>
      <c r="G21" s="1">
        <v>2537</v>
      </c>
      <c r="H21" s="1">
        <v>355</v>
      </c>
      <c r="I21" s="1">
        <v>782</v>
      </c>
      <c r="J21" s="1">
        <v>427</v>
      </c>
      <c r="K21" s="1">
        <v>62</v>
      </c>
      <c r="L21" s="1">
        <v>170</v>
      </c>
      <c r="M21" s="1">
        <v>87</v>
      </c>
      <c r="N21" s="1">
        <v>150</v>
      </c>
      <c r="O21" s="1">
        <v>63</v>
      </c>
      <c r="P21" s="1">
        <v>77</v>
      </c>
      <c r="Q21" s="1">
        <v>436</v>
      </c>
      <c r="R21" s="1">
        <v>359</v>
      </c>
      <c r="S21" s="1">
        <v>838</v>
      </c>
      <c r="T21" s="1">
        <v>142</v>
      </c>
      <c r="U21" s="1">
        <v>279</v>
      </c>
      <c r="V21" s="1">
        <v>10</v>
      </c>
      <c r="W21" s="1">
        <v>175</v>
      </c>
      <c r="X21" s="1">
        <v>1</v>
      </c>
      <c r="Y21" s="1">
        <v>859</v>
      </c>
      <c r="Z21" s="1">
        <v>3</v>
      </c>
      <c r="AA21" s="1">
        <v>0</v>
      </c>
      <c r="AB21" s="1">
        <v>0</v>
      </c>
      <c r="AC21" s="1">
        <v>72</v>
      </c>
      <c r="AD21" s="1">
        <v>-148</v>
      </c>
      <c r="AE21" s="1">
        <v>9500000</v>
      </c>
      <c r="AF21" s="1">
        <v>83184.541999999987</v>
      </c>
      <c r="AG21" s="1">
        <v>36042.576000000001</v>
      </c>
      <c r="AH21" s="1">
        <v>47141.965999999986</v>
      </c>
      <c r="AI21" s="1">
        <v>18.581776113519901</v>
      </c>
      <c r="AJ21" s="1">
        <v>3744.5802128498226</v>
      </c>
      <c r="AK21" s="1">
        <v>201.51896083417486</v>
      </c>
    </row>
    <row r="22" spans="1:37">
      <c r="A22" s="1" t="s">
        <v>1527</v>
      </c>
      <c r="B22" s="1" t="s">
        <v>1526</v>
      </c>
      <c r="C22" s="1" t="s">
        <v>283</v>
      </c>
      <c r="D22" s="1" t="s">
        <v>84</v>
      </c>
      <c r="E22" s="1" t="s">
        <v>86</v>
      </c>
      <c r="F22" s="1">
        <v>77</v>
      </c>
      <c r="G22" s="1">
        <v>2853</v>
      </c>
      <c r="H22" s="1">
        <v>512</v>
      </c>
      <c r="I22" s="1">
        <v>1198</v>
      </c>
      <c r="J22" s="1">
        <v>686</v>
      </c>
      <c r="K22" s="1">
        <v>212</v>
      </c>
      <c r="L22" s="1">
        <v>546</v>
      </c>
      <c r="M22" s="1">
        <v>398</v>
      </c>
      <c r="N22" s="1">
        <v>491</v>
      </c>
      <c r="O22" s="1">
        <v>93</v>
      </c>
      <c r="P22" s="1">
        <v>55</v>
      </c>
      <c r="Q22" s="1">
        <v>365</v>
      </c>
      <c r="R22" s="1">
        <v>310</v>
      </c>
      <c r="S22" s="1">
        <v>494</v>
      </c>
      <c r="T22" s="1">
        <v>158</v>
      </c>
      <c r="U22" s="1">
        <v>225</v>
      </c>
      <c r="V22" s="1">
        <v>34</v>
      </c>
      <c r="W22" s="1">
        <v>211</v>
      </c>
      <c r="X22" s="1">
        <v>1</v>
      </c>
      <c r="Y22" s="1">
        <v>1634</v>
      </c>
      <c r="Z22" s="1">
        <v>9</v>
      </c>
      <c r="AA22" s="1">
        <v>0</v>
      </c>
      <c r="AB22" s="1">
        <v>0</v>
      </c>
      <c r="AC22" s="1">
        <v>77</v>
      </c>
      <c r="AD22" s="1">
        <v>372</v>
      </c>
      <c r="AE22" s="1">
        <v>12000000</v>
      </c>
      <c r="AF22" s="1">
        <v>107295.958</v>
      </c>
      <c r="AG22" s="1">
        <v>44503.341999999997</v>
      </c>
      <c r="AH22" s="1">
        <v>62792.616000000002</v>
      </c>
      <c r="AI22" s="1">
        <v>22.009329127234491</v>
      </c>
      <c r="AJ22" s="1">
        <v>4206.0988433228185</v>
      </c>
      <c r="AK22" s="1">
        <v>191.10527263269302</v>
      </c>
    </row>
    <row r="23" spans="1:37">
      <c r="A23" s="1" t="s">
        <v>1491</v>
      </c>
      <c r="B23" s="1" t="s">
        <v>1490</v>
      </c>
      <c r="C23" s="1" t="s">
        <v>404</v>
      </c>
      <c r="D23" s="1" t="s">
        <v>91</v>
      </c>
      <c r="E23" s="1" t="s">
        <v>86</v>
      </c>
      <c r="F23" s="1">
        <v>81</v>
      </c>
      <c r="G23" s="1">
        <v>2885</v>
      </c>
      <c r="H23" s="1">
        <v>568</v>
      </c>
      <c r="I23" s="1">
        <v>1332</v>
      </c>
      <c r="J23" s="1">
        <v>764</v>
      </c>
      <c r="K23" s="1">
        <v>182</v>
      </c>
      <c r="L23" s="1">
        <v>490</v>
      </c>
      <c r="M23" s="1">
        <v>371</v>
      </c>
      <c r="N23" s="1">
        <v>438</v>
      </c>
      <c r="O23" s="1">
        <v>67</v>
      </c>
      <c r="P23" s="1">
        <v>56</v>
      </c>
      <c r="Q23" s="1">
        <v>358</v>
      </c>
      <c r="R23" s="1">
        <v>302</v>
      </c>
      <c r="S23" s="1">
        <v>421</v>
      </c>
      <c r="T23" s="1">
        <v>127</v>
      </c>
      <c r="U23" s="1">
        <v>171</v>
      </c>
      <c r="V23" s="1">
        <v>39</v>
      </c>
      <c r="W23" s="1">
        <v>111</v>
      </c>
      <c r="X23" s="1">
        <v>0</v>
      </c>
      <c r="Y23" s="1">
        <v>1689</v>
      </c>
      <c r="Z23" s="1">
        <v>5</v>
      </c>
      <c r="AA23" s="1">
        <v>0</v>
      </c>
      <c r="AB23" s="1">
        <v>0</v>
      </c>
      <c r="AC23" s="1">
        <v>81</v>
      </c>
      <c r="AD23" s="1">
        <v>238</v>
      </c>
      <c r="AE23" s="1">
        <v>12000000</v>
      </c>
      <c r="AF23" s="1">
        <v>105204.649</v>
      </c>
      <c r="AG23" s="1">
        <v>42409.957999999999</v>
      </c>
      <c r="AH23" s="1">
        <v>62794.691000000006</v>
      </c>
      <c r="AI23" s="1">
        <v>21.76592409012132</v>
      </c>
      <c r="AJ23" s="1">
        <v>4159.4454072790295</v>
      </c>
      <c r="AK23" s="1">
        <v>191.09895771284229</v>
      </c>
    </row>
    <row r="24" spans="1:37">
      <c r="A24" s="1" t="s">
        <v>1468</v>
      </c>
      <c r="B24" s="1" t="s">
        <v>1523</v>
      </c>
      <c r="C24" s="1" t="s">
        <v>213</v>
      </c>
      <c r="D24" s="1" t="s">
        <v>78</v>
      </c>
      <c r="E24" s="1" t="s">
        <v>56</v>
      </c>
      <c r="F24" s="1">
        <v>82</v>
      </c>
      <c r="G24" s="1">
        <v>3121</v>
      </c>
      <c r="H24" s="1">
        <v>710</v>
      </c>
      <c r="I24" s="1">
        <v>1617</v>
      </c>
      <c r="J24" s="1">
        <v>907</v>
      </c>
      <c r="K24" s="1">
        <v>236</v>
      </c>
      <c r="L24" s="1">
        <v>656</v>
      </c>
      <c r="M24" s="1">
        <v>720</v>
      </c>
      <c r="N24" s="1">
        <v>837</v>
      </c>
      <c r="O24" s="1">
        <v>117</v>
      </c>
      <c r="P24" s="1">
        <v>63</v>
      </c>
      <c r="Q24" s="1">
        <v>502</v>
      </c>
      <c r="R24" s="1">
        <v>439</v>
      </c>
      <c r="S24" s="1">
        <v>612</v>
      </c>
      <c r="T24" s="1">
        <v>138</v>
      </c>
      <c r="U24" s="1">
        <v>374</v>
      </c>
      <c r="V24" s="1">
        <v>51</v>
      </c>
      <c r="W24" s="1">
        <v>229</v>
      </c>
      <c r="X24" s="1">
        <v>1</v>
      </c>
      <c r="Y24" s="1">
        <v>2376</v>
      </c>
      <c r="Z24" s="1">
        <v>2</v>
      </c>
      <c r="AA24" s="1">
        <v>0</v>
      </c>
      <c r="AB24" s="1">
        <v>0</v>
      </c>
      <c r="AC24" s="1">
        <v>82</v>
      </c>
      <c r="AD24" s="1">
        <v>129</v>
      </c>
      <c r="AE24" s="1">
        <v>15756438</v>
      </c>
      <c r="AF24" s="1">
        <v>146523.29499999998</v>
      </c>
      <c r="AG24" s="1">
        <v>61986.300999999992</v>
      </c>
      <c r="AH24" s="1">
        <v>84536.993999999992</v>
      </c>
      <c r="AI24" s="1">
        <v>27.086508811278431</v>
      </c>
      <c r="AJ24" s="1">
        <v>5048.5222685036852</v>
      </c>
      <c r="AK24" s="1">
        <v>186.38512270734401</v>
      </c>
    </row>
    <row r="25" spans="1:37">
      <c r="A25" s="1" t="s">
        <v>1664</v>
      </c>
      <c r="B25" s="1" t="s">
        <v>1620</v>
      </c>
      <c r="C25" s="1" t="s">
        <v>252</v>
      </c>
      <c r="D25" s="1" t="s">
        <v>133</v>
      </c>
      <c r="E25" s="1" t="s">
        <v>59</v>
      </c>
      <c r="F25" s="1">
        <v>73</v>
      </c>
      <c r="G25" s="1">
        <v>1685</v>
      </c>
      <c r="H25" s="1">
        <v>225</v>
      </c>
      <c r="I25" s="1">
        <v>600</v>
      </c>
      <c r="J25" s="1">
        <v>375</v>
      </c>
      <c r="K25" s="1">
        <v>63</v>
      </c>
      <c r="L25" s="1">
        <v>205</v>
      </c>
      <c r="M25" s="1">
        <v>80</v>
      </c>
      <c r="N25" s="1">
        <v>102</v>
      </c>
      <c r="O25" s="1">
        <v>22</v>
      </c>
      <c r="P25" s="1">
        <v>58</v>
      </c>
      <c r="Q25" s="1">
        <v>306</v>
      </c>
      <c r="R25" s="1">
        <v>248</v>
      </c>
      <c r="S25" s="1">
        <v>118</v>
      </c>
      <c r="T25" s="1">
        <v>55</v>
      </c>
      <c r="U25" s="1">
        <v>114</v>
      </c>
      <c r="V25" s="1">
        <v>12</v>
      </c>
      <c r="W25" s="1">
        <v>178</v>
      </c>
      <c r="X25" s="1">
        <v>2</v>
      </c>
      <c r="Y25" s="1">
        <v>593</v>
      </c>
      <c r="Z25" s="1">
        <v>2</v>
      </c>
      <c r="AA25" s="1">
        <v>0</v>
      </c>
      <c r="AB25" s="1">
        <v>0</v>
      </c>
      <c r="AC25" s="1">
        <v>6</v>
      </c>
      <c r="AD25" s="1">
        <v>-140</v>
      </c>
      <c r="AE25" s="1">
        <v>2841960</v>
      </c>
      <c r="AF25" s="1">
        <v>39784.898000000001</v>
      </c>
      <c r="AG25" s="1">
        <v>24339.481999999996</v>
      </c>
      <c r="AH25" s="1">
        <v>15445.416000000005</v>
      </c>
      <c r="AI25" s="1">
        <v>9.1664189910979257</v>
      </c>
      <c r="AJ25" s="1">
        <v>1686.6231454005936</v>
      </c>
      <c r="AK25" s="1">
        <v>184.00022375570845</v>
      </c>
    </row>
    <row r="26" spans="1:37">
      <c r="A26" s="1" t="s">
        <v>1557</v>
      </c>
      <c r="B26" s="1" t="s">
        <v>1556</v>
      </c>
      <c r="C26" s="1" t="s">
        <v>382</v>
      </c>
      <c r="D26" s="1" t="s">
        <v>103</v>
      </c>
      <c r="E26" s="1" t="s">
        <v>86</v>
      </c>
      <c r="F26" s="1">
        <v>79</v>
      </c>
      <c r="G26" s="1">
        <v>2248</v>
      </c>
      <c r="H26" s="1">
        <v>434</v>
      </c>
      <c r="I26" s="1">
        <v>986</v>
      </c>
      <c r="J26" s="1">
        <v>552</v>
      </c>
      <c r="K26" s="1">
        <v>110</v>
      </c>
      <c r="L26" s="1">
        <v>274</v>
      </c>
      <c r="M26" s="1">
        <v>261</v>
      </c>
      <c r="N26" s="1">
        <v>312</v>
      </c>
      <c r="O26" s="1">
        <v>51</v>
      </c>
      <c r="P26" s="1">
        <v>33</v>
      </c>
      <c r="Q26" s="1">
        <v>213</v>
      </c>
      <c r="R26" s="1">
        <v>180</v>
      </c>
      <c r="S26" s="1">
        <v>470</v>
      </c>
      <c r="T26" s="1">
        <v>98</v>
      </c>
      <c r="U26" s="1">
        <v>218</v>
      </c>
      <c r="V26" s="1">
        <v>24</v>
      </c>
      <c r="W26" s="1">
        <v>167</v>
      </c>
      <c r="X26" s="1">
        <v>2</v>
      </c>
      <c r="Y26" s="1">
        <v>1239</v>
      </c>
      <c r="Z26" s="1">
        <v>0</v>
      </c>
      <c r="AA26" s="1">
        <v>0</v>
      </c>
      <c r="AB26" s="1">
        <v>0</v>
      </c>
      <c r="AC26" s="1">
        <v>78</v>
      </c>
      <c r="AD26" s="1">
        <v>71</v>
      </c>
      <c r="AE26" s="1">
        <v>8000000</v>
      </c>
      <c r="AF26" s="1">
        <v>81665.940999999977</v>
      </c>
      <c r="AG26" s="1">
        <v>37275.125</v>
      </c>
      <c r="AH26" s="1">
        <v>44390.815999999977</v>
      </c>
      <c r="AI26" s="1">
        <v>19.746804270462622</v>
      </c>
      <c r="AJ26" s="1">
        <v>3558.7188612099644</v>
      </c>
      <c r="AK26" s="1">
        <v>180.21745759303016</v>
      </c>
    </row>
    <row r="27" spans="1:37">
      <c r="A27" s="1" t="s">
        <v>1520</v>
      </c>
      <c r="B27" s="1" t="s">
        <v>1724</v>
      </c>
      <c r="C27" s="1" t="s">
        <v>160</v>
      </c>
      <c r="D27" s="1" t="s">
        <v>113</v>
      </c>
      <c r="E27" s="1" t="s">
        <v>56</v>
      </c>
      <c r="F27" s="1">
        <v>79</v>
      </c>
      <c r="G27" s="1">
        <v>2126</v>
      </c>
      <c r="H27" s="1">
        <v>379</v>
      </c>
      <c r="I27" s="1">
        <v>940</v>
      </c>
      <c r="J27" s="1">
        <v>561</v>
      </c>
      <c r="K27" s="1">
        <v>117</v>
      </c>
      <c r="L27" s="1">
        <v>345</v>
      </c>
      <c r="M27" s="1">
        <v>245</v>
      </c>
      <c r="N27" s="1">
        <v>271</v>
      </c>
      <c r="O27" s="1">
        <v>26</v>
      </c>
      <c r="P27" s="1">
        <v>20</v>
      </c>
      <c r="Q27" s="1">
        <v>145</v>
      </c>
      <c r="R27" s="1">
        <v>125</v>
      </c>
      <c r="S27" s="1">
        <v>183</v>
      </c>
      <c r="T27" s="1">
        <v>52</v>
      </c>
      <c r="U27" s="1">
        <v>113</v>
      </c>
      <c r="V27" s="1">
        <v>12</v>
      </c>
      <c r="W27" s="1">
        <v>122</v>
      </c>
      <c r="X27" s="1">
        <v>0</v>
      </c>
      <c r="Y27" s="1">
        <v>1120</v>
      </c>
      <c r="Z27" s="1">
        <v>3</v>
      </c>
      <c r="AA27" s="1">
        <v>0</v>
      </c>
      <c r="AB27" s="1">
        <v>0</v>
      </c>
      <c r="AC27" s="1">
        <v>5</v>
      </c>
      <c r="AD27" s="1">
        <v>165</v>
      </c>
      <c r="AE27" s="1">
        <v>5675000</v>
      </c>
      <c r="AF27" s="1">
        <v>62333.474000000002</v>
      </c>
      <c r="AG27" s="1">
        <v>30693.545000000002</v>
      </c>
      <c r="AH27" s="1">
        <v>31639.929</v>
      </c>
      <c r="AI27" s="1">
        <v>14.882374882408278</v>
      </c>
      <c r="AJ27" s="1">
        <v>2669.3320790216367</v>
      </c>
      <c r="AK27" s="1">
        <v>179.36197012325786</v>
      </c>
    </row>
    <row r="28" spans="1:37">
      <c r="A28" s="1" t="s">
        <v>1663</v>
      </c>
      <c r="B28" s="1" t="s">
        <v>1662</v>
      </c>
      <c r="C28" s="1" t="s">
        <v>322</v>
      </c>
      <c r="D28" s="1" t="s">
        <v>96</v>
      </c>
      <c r="E28" s="1" t="s">
        <v>47</v>
      </c>
      <c r="F28" s="1">
        <v>75</v>
      </c>
      <c r="G28" s="1">
        <v>2362</v>
      </c>
      <c r="H28" s="1">
        <v>498</v>
      </c>
      <c r="I28" s="1">
        <v>1112</v>
      </c>
      <c r="J28" s="1">
        <v>614</v>
      </c>
      <c r="K28" s="1">
        <v>126</v>
      </c>
      <c r="L28" s="1">
        <v>342</v>
      </c>
      <c r="M28" s="1">
        <v>250</v>
      </c>
      <c r="N28" s="1">
        <v>280</v>
      </c>
      <c r="O28" s="1">
        <v>30</v>
      </c>
      <c r="P28" s="1">
        <v>52</v>
      </c>
      <c r="Q28" s="1">
        <v>489</v>
      </c>
      <c r="R28" s="1">
        <v>437</v>
      </c>
      <c r="S28" s="1">
        <v>132</v>
      </c>
      <c r="T28" s="1">
        <v>52</v>
      </c>
      <c r="U28" s="1">
        <v>84</v>
      </c>
      <c r="V28" s="1">
        <v>52</v>
      </c>
      <c r="W28" s="1">
        <v>161</v>
      </c>
      <c r="X28" s="1">
        <v>0</v>
      </c>
      <c r="Y28" s="1">
        <v>1372</v>
      </c>
      <c r="Z28" s="1">
        <v>3</v>
      </c>
      <c r="AA28" s="1">
        <v>0</v>
      </c>
      <c r="AB28" s="1">
        <v>0</v>
      </c>
      <c r="AC28" s="1">
        <v>75</v>
      </c>
      <c r="AD28" s="1">
        <v>260</v>
      </c>
      <c r="AE28" s="1">
        <v>8333334</v>
      </c>
      <c r="AF28" s="1">
        <v>78898.539000000004</v>
      </c>
      <c r="AG28" s="1">
        <v>31957.752</v>
      </c>
      <c r="AH28" s="1">
        <v>46940.787000000004</v>
      </c>
      <c r="AI28" s="1">
        <v>19.87332218458933</v>
      </c>
      <c r="AJ28" s="1">
        <v>3528.0838272650294</v>
      </c>
      <c r="AK28" s="1">
        <v>177.52863836731157</v>
      </c>
    </row>
    <row r="29" spans="1:37">
      <c r="A29" s="1" t="s">
        <v>1605</v>
      </c>
      <c r="B29" s="1" t="s">
        <v>1604</v>
      </c>
      <c r="C29" s="1" t="s">
        <v>161</v>
      </c>
      <c r="D29" s="1" t="s">
        <v>69</v>
      </c>
      <c r="E29" s="1" t="s">
        <v>59</v>
      </c>
      <c r="F29" s="1">
        <v>73</v>
      </c>
      <c r="G29" s="1">
        <v>2310</v>
      </c>
      <c r="H29" s="1">
        <v>359</v>
      </c>
      <c r="I29" s="1">
        <v>812</v>
      </c>
      <c r="J29" s="1">
        <v>453</v>
      </c>
      <c r="K29" s="1">
        <v>122</v>
      </c>
      <c r="L29" s="1">
        <v>363</v>
      </c>
      <c r="M29" s="1">
        <v>196</v>
      </c>
      <c r="N29" s="1">
        <v>239</v>
      </c>
      <c r="O29" s="1">
        <v>43</v>
      </c>
      <c r="P29" s="1">
        <v>70</v>
      </c>
      <c r="Q29" s="1">
        <v>373</v>
      </c>
      <c r="R29" s="1">
        <v>303</v>
      </c>
      <c r="S29" s="1">
        <v>135</v>
      </c>
      <c r="T29" s="1">
        <v>126</v>
      </c>
      <c r="U29" s="1">
        <v>83</v>
      </c>
      <c r="V29" s="1">
        <v>35</v>
      </c>
      <c r="W29" s="1">
        <v>198</v>
      </c>
      <c r="X29" s="1">
        <v>4</v>
      </c>
      <c r="Y29" s="1">
        <v>1036</v>
      </c>
      <c r="Z29" s="1">
        <v>3</v>
      </c>
      <c r="AA29" s="1">
        <v>0</v>
      </c>
      <c r="AB29" s="1">
        <v>0</v>
      </c>
      <c r="AC29" s="1">
        <v>73</v>
      </c>
      <c r="AD29" s="1">
        <v>220</v>
      </c>
      <c r="AE29" s="1">
        <v>6796117</v>
      </c>
      <c r="AF29" s="1">
        <v>66381.252000000008</v>
      </c>
      <c r="AG29" s="1">
        <v>26490.885999999999</v>
      </c>
      <c r="AH29" s="1">
        <v>39890.366000000009</v>
      </c>
      <c r="AI29" s="1">
        <v>17.268556709956712</v>
      </c>
      <c r="AJ29" s="1">
        <v>2942.0419913419914</v>
      </c>
      <c r="AK29" s="1">
        <v>170.36988329462807</v>
      </c>
    </row>
    <row r="30" spans="1:37">
      <c r="A30" s="1" t="s">
        <v>1640</v>
      </c>
      <c r="B30" s="1" t="s">
        <v>1514</v>
      </c>
      <c r="C30" s="1" t="s">
        <v>414</v>
      </c>
      <c r="D30" s="1" t="s">
        <v>91</v>
      </c>
      <c r="E30" s="1" t="s">
        <v>47</v>
      </c>
      <c r="F30" s="1">
        <v>81</v>
      </c>
      <c r="G30" s="1">
        <v>2339</v>
      </c>
      <c r="H30" s="1">
        <v>338</v>
      </c>
      <c r="I30" s="1">
        <v>747</v>
      </c>
      <c r="J30" s="1">
        <v>409</v>
      </c>
      <c r="K30" s="1">
        <v>152</v>
      </c>
      <c r="L30" s="1">
        <v>379</v>
      </c>
      <c r="M30" s="1">
        <v>120</v>
      </c>
      <c r="N30" s="1">
        <v>144</v>
      </c>
      <c r="O30" s="1">
        <v>24</v>
      </c>
      <c r="P30" s="1">
        <v>127</v>
      </c>
      <c r="Q30" s="1">
        <v>520</v>
      </c>
      <c r="R30" s="1">
        <v>393</v>
      </c>
      <c r="S30" s="1">
        <v>110</v>
      </c>
      <c r="T30" s="1">
        <v>58</v>
      </c>
      <c r="U30" s="1">
        <v>62</v>
      </c>
      <c r="V30" s="1">
        <v>77</v>
      </c>
      <c r="W30" s="1">
        <v>133</v>
      </c>
      <c r="X30" s="1">
        <v>1</v>
      </c>
      <c r="Y30" s="1">
        <v>948</v>
      </c>
      <c r="Z30" s="1">
        <v>0</v>
      </c>
      <c r="AA30" s="1">
        <v>0</v>
      </c>
      <c r="AB30" s="1">
        <v>0</v>
      </c>
      <c r="AC30" s="1">
        <v>81</v>
      </c>
      <c r="AD30" s="1">
        <v>248</v>
      </c>
      <c r="AE30" s="1">
        <v>7000000</v>
      </c>
      <c r="AF30" s="1">
        <v>63241.150999999998</v>
      </c>
      <c r="AG30" s="1">
        <v>22136.65</v>
      </c>
      <c r="AH30" s="1">
        <v>41104.500999999997</v>
      </c>
      <c r="AI30" s="1">
        <v>17.573536126549804</v>
      </c>
      <c r="AJ30" s="1">
        <v>2992.7319367250961</v>
      </c>
      <c r="AK30" s="1">
        <v>170.29765183136516</v>
      </c>
    </row>
    <row r="31" spans="1:37">
      <c r="A31" s="1" t="s">
        <v>1497</v>
      </c>
      <c r="B31" s="1" t="s">
        <v>1496</v>
      </c>
      <c r="C31" s="1" t="s">
        <v>171</v>
      </c>
      <c r="D31" s="1" t="s">
        <v>84</v>
      </c>
      <c r="E31" s="1" t="s">
        <v>56</v>
      </c>
      <c r="F31" s="1">
        <v>78</v>
      </c>
      <c r="G31" s="1">
        <v>2804</v>
      </c>
      <c r="H31" s="1">
        <v>614</v>
      </c>
      <c r="I31" s="1">
        <v>1377</v>
      </c>
      <c r="J31" s="1">
        <v>763</v>
      </c>
      <c r="K31" s="1">
        <v>47</v>
      </c>
      <c r="L31" s="1">
        <v>139</v>
      </c>
      <c r="M31" s="1">
        <v>555</v>
      </c>
      <c r="N31" s="1">
        <v>653</v>
      </c>
      <c r="O31" s="1">
        <v>98</v>
      </c>
      <c r="P31" s="1">
        <v>64</v>
      </c>
      <c r="Q31" s="1">
        <v>349</v>
      </c>
      <c r="R31" s="1">
        <v>285</v>
      </c>
      <c r="S31" s="1">
        <v>314</v>
      </c>
      <c r="T31" s="1">
        <v>82</v>
      </c>
      <c r="U31" s="1">
        <v>174</v>
      </c>
      <c r="V31" s="1">
        <v>21</v>
      </c>
      <c r="W31" s="1">
        <v>167</v>
      </c>
      <c r="X31" s="1">
        <v>0</v>
      </c>
      <c r="Y31" s="1">
        <v>1830</v>
      </c>
      <c r="Z31" s="1">
        <v>2</v>
      </c>
      <c r="AA31" s="1">
        <v>0</v>
      </c>
      <c r="AB31" s="1">
        <v>0</v>
      </c>
      <c r="AC31" s="1">
        <v>78</v>
      </c>
      <c r="AD31" s="1">
        <v>170</v>
      </c>
      <c r="AE31" s="1">
        <v>10050000</v>
      </c>
      <c r="AF31" s="1">
        <v>104011.071</v>
      </c>
      <c r="AG31" s="1">
        <v>44117.023999999998</v>
      </c>
      <c r="AH31" s="1">
        <v>59894.046999999999</v>
      </c>
      <c r="AI31" s="1">
        <v>21.360216476462195</v>
      </c>
      <c r="AJ31" s="1">
        <v>3584.1654778887305</v>
      </c>
      <c r="AK31" s="1">
        <v>167.79630870493693</v>
      </c>
    </row>
    <row r="32" spans="1:37">
      <c r="A32" s="1" t="s">
        <v>1983</v>
      </c>
      <c r="B32" s="1" t="s">
        <v>1514</v>
      </c>
      <c r="C32" s="1" t="s">
        <v>1176</v>
      </c>
      <c r="D32" s="1" t="s">
        <v>96</v>
      </c>
      <c r="E32" s="1" t="s">
        <v>86</v>
      </c>
      <c r="F32" s="1">
        <v>65</v>
      </c>
      <c r="G32" s="1">
        <v>2107</v>
      </c>
      <c r="H32" s="1">
        <v>321</v>
      </c>
      <c r="I32" s="1">
        <v>775</v>
      </c>
      <c r="J32" s="1">
        <v>454</v>
      </c>
      <c r="K32" s="1">
        <v>97</v>
      </c>
      <c r="L32" s="1">
        <v>282</v>
      </c>
      <c r="M32" s="1">
        <v>179</v>
      </c>
      <c r="N32" s="1">
        <v>206</v>
      </c>
      <c r="O32" s="1">
        <v>27</v>
      </c>
      <c r="P32" s="1">
        <v>20</v>
      </c>
      <c r="Q32" s="1">
        <v>191</v>
      </c>
      <c r="R32" s="1">
        <v>171</v>
      </c>
      <c r="S32" s="1">
        <v>378</v>
      </c>
      <c r="T32" s="1">
        <v>61</v>
      </c>
      <c r="U32" s="1">
        <v>150</v>
      </c>
      <c r="V32" s="1">
        <v>14</v>
      </c>
      <c r="W32" s="1">
        <v>155</v>
      </c>
      <c r="X32" s="1">
        <v>0</v>
      </c>
      <c r="Y32" s="1">
        <v>918</v>
      </c>
      <c r="Z32" s="1">
        <v>0</v>
      </c>
      <c r="AA32" s="1">
        <v>0</v>
      </c>
      <c r="AB32" s="1">
        <v>0</v>
      </c>
      <c r="AC32" s="1">
        <v>63</v>
      </c>
      <c r="AD32" s="1">
        <v>5</v>
      </c>
      <c r="AE32" s="1">
        <v>5378974</v>
      </c>
      <c r="AF32" s="1">
        <v>61225.774000000005</v>
      </c>
      <c r="AG32" s="1">
        <v>29081.236999999997</v>
      </c>
      <c r="AH32" s="1">
        <v>32144.537000000008</v>
      </c>
      <c r="AI32" s="1">
        <v>15.256068818224968</v>
      </c>
      <c r="AJ32" s="1">
        <v>2552.9065021357378</v>
      </c>
      <c r="AK32" s="1">
        <v>167.3371123684251</v>
      </c>
    </row>
    <row r="33" spans="1:37">
      <c r="A33" s="1" t="s">
        <v>1813</v>
      </c>
      <c r="B33" s="1" t="s">
        <v>1812</v>
      </c>
      <c r="C33" s="1" t="s">
        <v>359</v>
      </c>
      <c r="D33" s="1" t="s">
        <v>94</v>
      </c>
      <c r="E33" s="1" t="s">
        <v>86</v>
      </c>
      <c r="F33" s="1">
        <v>80</v>
      </c>
      <c r="G33" s="1">
        <v>2257</v>
      </c>
      <c r="H33" s="1">
        <v>392</v>
      </c>
      <c r="I33" s="1">
        <v>955</v>
      </c>
      <c r="J33" s="1">
        <v>563</v>
      </c>
      <c r="K33" s="1">
        <v>130</v>
      </c>
      <c r="L33" s="1">
        <v>367</v>
      </c>
      <c r="M33" s="1">
        <v>140</v>
      </c>
      <c r="N33" s="1">
        <v>190</v>
      </c>
      <c r="O33" s="1">
        <v>50</v>
      </c>
      <c r="P33" s="1">
        <v>46</v>
      </c>
      <c r="Q33" s="1">
        <v>272</v>
      </c>
      <c r="R33" s="1">
        <v>226</v>
      </c>
      <c r="S33" s="1">
        <v>266</v>
      </c>
      <c r="T33" s="1">
        <v>93</v>
      </c>
      <c r="U33" s="1">
        <v>196</v>
      </c>
      <c r="V33" s="1">
        <v>13</v>
      </c>
      <c r="W33" s="1">
        <v>142</v>
      </c>
      <c r="X33" s="1">
        <v>0</v>
      </c>
      <c r="Y33" s="1">
        <v>1054</v>
      </c>
      <c r="Z33" s="1">
        <v>1</v>
      </c>
      <c r="AA33" s="1">
        <v>0</v>
      </c>
      <c r="AB33" s="1">
        <v>0</v>
      </c>
      <c r="AC33" s="1">
        <v>48</v>
      </c>
      <c r="AD33" s="1">
        <v>-547</v>
      </c>
      <c r="AE33" s="1">
        <v>5103120</v>
      </c>
      <c r="AF33" s="1">
        <v>66835.925000000017</v>
      </c>
      <c r="AG33" s="1">
        <v>36071.040000000001</v>
      </c>
      <c r="AH33" s="1">
        <v>30764.885000000017</v>
      </c>
      <c r="AI33" s="1">
        <v>13.630875055383258</v>
      </c>
      <c r="AJ33" s="1">
        <v>2261.019051838724</v>
      </c>
      <c r="AK33" s="1">
        <v>165.87482774598371</v>
      </c>
    </row>
    <row r="34" spans="1:37">
      <c r="A34" s="1" t="s">
        <v>1623</v>
      </c>
      <c r="B34" s="1" t="s">
        <v>1622</v>
      </c>
      <c r="C34" s="1" t="s">
        <v>377</v>
      </c>
      <c r="D34" s="1" t="s">
        <v>85</v>
      </c>
      <c r="E34" s="1" t="s">
        <v>59</v>
      </c>
      <c r="F34" s="1">
        <v>64</v>
      </c>
      <c r="G34" s="1">
        <v>1300</v>
      </c>
      <c r="H34" s="1">
        <v>126</v>
      </c>
      <c r="I34" s="1">
        <v>339</v>
      </c>
      <c r="J34" s="1">
        <v>213</v>
      </c>
      <c r="K34" s="1">
        <v>56</v>
      </c>
      <c r="L34" s="1">
        <v>155</v>
      </c>
      <c r="M34" s="1">
        <v>30</v>
      </c>
      <c r="N34" s="1">
        <v>33</v>
      </c>
      <c r="O34" s="1">
        <v>3</v>
      </c>
      <c r="P34" s="1">
        <v>19</v>
      </c>
      <c r="Q34" s="1">
        <v>199</v>
      </c>
      <c r="R34" s="1">
        <v>180</v>
      </c>
      <c r="S34" s="1">
        <v>63</v>
      </c>
      <c r="T34" s="1">
        <v>16</v>
      </c>
      <c r="U34" s="1">
        <v>52</v>
      </c>
      <c r="V34" s="1">
        <v>17</v>
      </c>
      <c r="W34" s="1">
        <v>100</v>
      </c>
      <c r="X34" s="1">
        <v>0</v>
      </c>
      <c r="Y34" s="1">
        <v>338</v>
      </c>
      <c r="Z34" s="1">
        <v>0</v>
      </c>
      <c r="AA34" s="1">
        <v>0</v>
      </c>
      <c r="AB34" s="1">
        <v>0</v>
      </c>
      <c r="AC34" s="1">
        <v>33</v>
      </c>
      <c r="AD34" s="1">
        <v>96</v>
      </c>
      <c r="AE34" s="1">
        <v>1535880</v>
      </c>
      <c r="AF34" s="1">
        <v>22233.505000000005</v>
      </c>
      <c r="AG34" s="1">
        <v>12927.787</v>
      </c>
      <c r="AH34" s="1">
        <v>9305.7180000000044</v>
      </c>
      <c r="AI34" s="1">
        <v>7.1582446153846186</v>
      </c>
      <c r="AJ34" s="1">
        <v>1181.4461538461539</v>
      </c>
      <c r="AK34" s="1">
        <v>165.04690986767486</v>
      </c>
    </row>
    <row r="35" spans="1:37">
      <c r="A35" s="1" t="s">
        <v>1998</v>
      </c>
      <c r="B35" s="1" t="s">
        <v>1997</v>
      </c>
      <c r="C35" s="1" t="s">
        <v>176</v>
      </c>
      <c r="D35" s="1" t="s">
        <v>105</v>
      </c>
      <c r="E35" s="1" t="s">
        <v>56</v>
      </c>
      <c r="F35" s="1">
        <v>81</v>
      </c>
      <c r="G35" s="1">
        <v>2098</v>
      </c>
      <c r="H35" s="1">
        <v>233</v>
      </c>
      <c r="I35" s="1">
        <v>487</v>
      </c>
      <c r="J35" s="1">
        <v>254</v>
      </c>
      <c r="K35" s="1">
        <v>100</v>
      </c>
      <c r="L35" s="1">
        <v>239</v>
      </c>
      <c r="M35" s="1">
        <v>72</v>
      </c>
      <c r="N35" s="1">
        <v>98</v>
      </c>
      <c r="O35" s="1">
        <v>26</v>
      </c>
      <c r="P35" s="1">
        <v>54</v>
      </c>
      <c r="Q35" s="1">
        <v>286</v>
      </c>
      <c r="R35" s="1">
        <v>232</v>
      </c>
      <c r="S35" s="1">
        <v>170</v>
      </c>
      <c r="T35" s="1">
        <v>75</v>
      </c>
      <c r="U35" s="1">
        <v>80</v>
      </c>
      <c r="V35" s="1">
        <v>18</v>
      </c>
      <c r="W35" s="1">
        <v>190</v>
      </c>
      <c r="X35" s="1">
        <v>1</v>
      </c>
      <c r="Y35" s="1">
        <v>638</v>
      </c>
      <c r="Z35" s="1">
        <v>1</v>
      </c>
      <c r="AA35" s="1">
        <v>0</v>
      </c>
      <c r="AB35" s="1">
        <v>0</v>
      </c>
      <c r="AC35" s="1">
        <v>41</v>
      </c>
      <c r="AD35" s="1">
        <v>61</v>
      </c>
      <c r="AE35" s="1">
        <v>4375000</v>
      </c>
      <c r="AF35" s="1">
        <v>44736.639000000003</v>
      </c>
      <c r="AG35" s="1">
        <v>18051.446</v>
      </c>
      <c r="AH35" s="1">
        <v>26685.193000000003</v>
      </c>
      <c r="AI35" s="1">
        <v>12.719348427073404</v>
      </c>
      <c r="AJ35" s="1">
        <v>2085.3193517635846</v>
      </c>
      <c r="AK35" s="1">
        <v>163.94859876036872</v>
      </c>
    </row>
    <row r="36" spans="1:37">
      <c r="A36" s="1" t="s">
        <v>1739</v>
      </c>
      <c r="B36" s="1" t="s">
        <v>1738</v>
      </c>
      <c r="C36" s="1" t="s">
        <v>372</v>
      </c>
      <c r="D36" s="1" t="s">
        <v>69</v>
      </c>
      <c r="E36" s="1" t="s">
        <v>86</v>
      </c>
      <c r="F36" s="1">
        <v>61</v>
      </c>
      <c r="G36" s="1">
        <v>1666</v>
      </c>
      <c r="H36" s="1">
        <v>184</v>
      </c>
      <c r="I36" s="1">
        <v>529</v>
      </c>
      <c r="J36" s="1">
        <v>345</v>
      </c>
      <c r="K36" s="1">
        <v>61</v>
      </c>
      <c r="L36" s="1">
        <v>241</v>
      </c>
      <c r="M36" s="1">
        <v>129</v>
      </c>
      <c r="N36" s="1">
        <v>166</v>
      </c>
      <c r="O36" s="1">
        <v>37</v>
      </c>
      <c r="P36" s="1">
        <v>76</v>
      </c>
      <c r="Q36" s="1">
        <v>255</v>
      </c>
      <c r="R36" s="1">
        <v>179</v>
      </c>
      <c r="S36" s="1">
        <v>186</v>
      </c>
      <c r="T36" s="1">
        <v>91</v>
      </c>
      <c r="U36" s="1">
        <v>80</v>
      </c>
      <c r="V36" s="1">
        <v>18</v>
      </c>
      <c r="W36" s="1">
        <v>183</v>
      </c>
      <c r="X36" s="1">
        <v>1</v>
      </c>
      <c r="Y36" s="1">
        <v>558</v>
      </c>
      <c r="Z36" s="1">
        <v>2</v>
      </c>
      <c r="AA36" s="1">
        <v>0</v>
      </c>
      <c r="AB36" s="1">
        <v>0</v>
      </c>
      <c r="AC36" s="1">
        <v>10</v>
      </c>
      <c r="AD36" s="1">
        <v>78</v>
      </c>
      <c r="AE36" s="1">
        <v>3431040</v>
      </c>
      <c r="AF36" s="1">
        <v>42678.583999999995</v>
      </c>
      <c r="AG36" s="1">
        <v>21718.519</v>
      </c>
      <c r="AH36" s="1">
        <v>20960.064999999995</v>
      </c>
      <c r="AI36" s="1">
        <v>12.581071428571425</v>
      </c>
      <c r="AJ36" s="1">
        <v>2059.4477791116446</v>
      </c>
      <c r="AK36" s="1">
        <v>163.69414884925217</v>
      </c>
    </row>
    <row r="37" spans="1:37">
      <c r="A37" s="1" t="s">
        <v>1518</v>
      </c>
      <c r="B37" s="1" t="s">
        <v>1517</v>
      </c>
      <c r="C37" s="1" t="s">
        <v>238</v>
      </c>
      <c r="D37" s="1" t="s">
        <v>124</v>
      </c>
      <c r="E37" s="1" t="s">
        <v>59</v>
      </c>
      <c r="F37" s="1">
        <v>81</v>
      </c>
      <c r="G37" s="1">
        <v>1241</v>
      </c>
      <c r="H37" s="1">
        <v>124</v>
      </c>
      <c r="I37" s="1">
        <v>291</v>
      </c>
      <c r="J37" s="1">
        <v>167</v>
      </c>
      <c r="K37" s="1">
        <v>81</v>
      </c>
      <c r="L37" s="1">
        <v>210</v>
      </c>
      <c r="M37" s="1">
        <v>13</v>
      </c>
      <c r="N37" s="1">
        <v>18</v>
      </c>
      <c r="O37" s="1">
        <v>5</v>
      </c>
      <c r="P37" s="1">
        <v>19</v>
      </c>
      <c r="Q37" s="1">
        <v>151</v>
      </c>
      <c r="R37" s="1">
        <v>132</v>
      </c>
      <c r="S37" s="1">
        <v>96</v>
      </c>
      <c r="T37" s="1">
        <v>55</v>
      </c>
      <c r="U37" s="1">
        <v>65</v>
      </c>
      <c r="V37" s="1">
        <v>4</v>
      </c>
      <c r="W37" s="1">
        <v>98</v>
      </c>
      <c r="X37" s="1">
        <v>0</v>
      </c>
      <c r="Y37" s="1">
        <v>342</v>
      </c>
      <c r="Z37" s="1">
        <v>1</v>
      </c>
      <c r="AA37" s="1">
        <v>0</v>
      </c>
      <c r="AB37" s="1">
        <v>0</v>
      </c>
      <c r="AC37" s="1">
        <v>2</v>
      </c>
      <c r="AD37" s="1">
        <v>11</v>
      </c>
      <c r="AE37" s="1">
        <v>2050000</v>
      </c>
      <c r="AF37" s="1">
        <v>24590.163</v>
      </c>
      <c r="AG37" s="1">
        <v>11831.541999999999</v>
      </c>
      <c r="AH37" s="1">
        <v>12758.621000000001</v>
      </c>
      <c r="AI37" s="1">
        <v>10.280919419822723</v>
      </c>
      <c r="AJ37" s="1">
        <v>1651.8936341659951</v>
      </c>
      <c r="AK37" s="1">
        <v>160.67567176734852</v>
      </c>
    </row>
    <row r="38" spans="1:37">
      <c r="A38" s="1" t="s">
        <v>1748</v>
      </c>
      <c r="B38" s="1" t="s">
        <v>1747</v>
      </c>
      <c r="C38" s="1" t="s">
        <v>162</v>
      </c>
      <c r="D38" s="1" t="s">
        <v>71</v>
      </c>
      <c r="E38" s="1" t="s">
        <v>47</v>
      </c>
      <c r="F38" s="1">
        <v>80</v>
      </c>
      <c r="G38" s="1">
        <v>1973</v>
      </c>
      <c r="H38" s="1">
        <v>186</v>
      </c>
      <c r="I38" s="1">
        <v>413</v>
      </c>
      <c r="J38" s="1">
        <v>227</v>
      </c>
      <c r="K38" s="1">
        <v>55</v>
      </c>
      <c r="L38" s="1">
        <v>174</v>
      </c>
      <c r="M38" s="1">
        <v>57</v>
      </c>
      <c r="N38" s="1">
        <v>82</v>
      </c>
      <c r="O38" s="1">
        <v>25</v>
      </c>
      <c r="P38" s="1">
        <v>57</v>
      </c>
      <c r="Q38" s="1">
        <v>236</v>
      </c>
      <c r="R38" s="1">
        <v>179</v>
      </c>
      <c r="S38" s="1">
        <v>77</v>
      </c>
      <c r="T38" s="1">
        <v>42</v>
      </c>
      <c r="U38" s="1">
        <v>41</v>
      </c>
      <c r="V38" s="1">
        <v>33</v>
      </c>
      <c r="W38" s="1">
        <v>173</v>
      </c>
      <c r="X38" s="1">
        <v>1</v>
      </c>
      <c r="Y38" s="1">
        <v>484</v>
      </c>
      <c r="Z38" s="1">
        <v>0</v>
      </c>
      <c r="AA38" s="1">
        <v>0</v>
      </c>
      <c r="AB38" s="1">
        <v>0</v>
      </c>
      <c r="AC38" s="1">
        <v>46</v>
      </c>
      <c r="AD38" s="1">
        <v>-292</v>
      </c>
      <c r="AE38" s="1">
        <v>2850000</v>
      </c>
      <c r="AF38" s="1">
        <v>32589.516000000003</v>
      </c>
      <c r="AG38" s="1">
        <v>14579.284</v>
      </c>
      <c r="AH38" s="1">
        <v>18010.232000000004</v>
      </c>
      <c r="AI38" s="1">
        <v>9.1283487075519538</v>
      </c>
      <c r="AJ38" s="1">
        <v>1444.500760263558</v>
      </c>
      <c r="AK38" s="1">
        <v>158.24338076266864</v>
      </c>
    </row>
    <row r="39" spans="1:37">
      <c r="A39" s="1" t="s">
        <v>1967</v>
      </c>
      <c r="B39" s="1" t="s">
        <v>1966</v>
      </c>
      <c r="C39" s="1" t="s">
        <v>356</v>
      </c>
      <c r="D39" s="1" t="s">
        <v>84</v>
      </c>
      <c r="E39" s="1" t="s">
        <v>59</v>
      </c>
      <c r="F39" s="1">
        <v>73</v>
      </c>
      <c r="G39" s="1">
        <v>1751</v>
      </c>
      <c r="H39" s="1">
        <v>270</v>
      </c>
      <c r="I39" s="1">
        <v>626</v>
      </c>
      <c r="J39" s="1">
        <v>356</v>
      </c>
      <c r="K39" s="1">
        <v>131</v>
      </c>
      <c r="L39" s="1">
        <v>338</v>
      </c>
      <c r="M39" s="1">
        <v>49</v>
      </c>
      <c r="N39" s="1">
        <v>62</v>
      </c>
      <c r="O39" s="1">
        <v>13</v>
      </c>
      <c r="P39" s="1">
        <v>21</v>
      </c>
      <c r="Q39" s="1">
        <v>185</v>
      </c>
      <c r="R39" s="1">
        <v>164</v>
      </c>
      <c r="S39" s="1">
        <v>57</v>
      </c>
      <c r="T39" s="1">
        <v>54</v>
      </c>
      <c r="U39" s="1">
        <v>46</v>
      </c>
      <c r="V39" s="1">
        <v>25</v>
      </c>
      <c r="W39" s="1">
        <v>120</v>
      </c>
      <c r="X39" s="1">
        <v>1</v>
      </c>
      <c r="Y39" s="1">
        <v>720</v>
      </c>
      <c r="Z39" s="1">
        <v>0</v>
      </c>
      <c r="AA39" s="1">
        <v>0</v>
      </c>
      <c r="AB39" s="1">
        <v>0</v>
      </c>
      <c r="AC39" s="1">
        <v>7</v>
      </c>
      <c r="AD39" s="1">
        <v>242</v>
      </c>
      <c r="AE39" s="1">
        <v>3553917</v>
      </c>
      <c r="AF39" s="1">
        <v>41372.986999999994</v>
      </c>
      <c r="AG39" s="1">
        <v>18752.965</v>
      </c>
      <c r="AH39" s="1">
        <v>22620.021999999994</v>
      </c>
      <c r="AI39" s="1">
        <v>12.918344945745284</v>
      </c>
      <c r="AJ39" s="1">
        <v>2029.6499143346659</v>
      </c>
      <c r="AK39" s="1">
        <v>157.11377292205998</v>
      </c>
    </row>
    <row r="40" spans="1:37">
      <c r="A40" s="1" t="s">
        <v>2008</v>
      </c>
      <c r="B40" s="1" t="s">
        <v>2007</v>
      </c>
      <c r="C40" s="1" t="s">
        <v>332</v>
      </c>
      <c r="D40" s="1" t="s">
        <v>96</v>
      </c>
      <c r="E40" s="1" t="s">
        <v>61</v>
      </c>
      <c r="F40" s="1">
        <v>76</v>
      </c>
      <c r="G40" s="1">
        <v>2005</v>
      </c>
      <c r="H40" s="1">
        <v>219</v>
      </c>
      <c r="I40" s="1">
        <v>470</v>
      </c>
      <c r="J40" s="1">
        <v>251</v>
      </c>
      <c r="K40" s="1">
        <v>0</v>
      </c>
      <c r="L40" s="1">
        <v>3</v>
      </c>
      <c r="M40" s="1">
        <v>212</v>
      </c>
      <c r="N40" s="1">
        <v>276</v>
      </c>
      <c r="O40" s="1">
        <v>64</v>
      </c>
      <c r="P40" s="1">
        <v>249</v>
      </c>
      <c r="Q40" s="1">
        <v>718</v>
      </c>
      <c r="R40" s="1">
        <v>469</v>
      </c>
      <c r="S40" s="1">
        <v>128</v>
      </c>
      <c r="T40" s="1">
        <v>64</v>
      </c>
      <c r="U40" s="1">
        <v>119</v>
      </c>
      <c r="V40" s="1">
        <v>22</v>
      </c>
      <c r="W40" s="1">
        <v>181</v>
      </c>
      <c r="X40" s="1">
        <v>1</v>
      </c>
      <c r="Y40" s="1">
        <v>650</v>
      </c>
      <c r="Z40" s="1">
        <v>7</v>
      </c>
      <c r="AA40" s="1">
        <v>0</v>
      </c>
      <c r="AB40" s="1">
        <v>0</v>
      </c>
      <c r="AC40" s="1">
        <v>69</v>
      </c>
      <c r="AD40" s="1">
        <v>3</v>
      </c>
      <c r="AE40" s="1">
        <v>5200000</v>
      </c>
      <c r="AF40" s="1">
        <v>54151.566999999995</v>
      </c>
      <c r="AG40" s="1">
        <v>20644.750999999997</v>
      </c>
      <c r="AH40" s="1">
        <v>33506.815999999999</v>
      </c>
      <c r="AI40" s="1">
        <v>16.711628927680795</v>
      </c>
      <c r="AJ40" s="1">
        <v>2593.5162094763091</v>
      </c>
      <c r="AK40" s="1">
        <v>155.1923047537552</v>
      </c>
    </row>
    <row r="41" spans="1:37">
      <c r="A41" s="1" t="s">
        <v>1959</v>
      </c>
      <c r="B41" s="1" t="s">
        <v>1958</v>
      </c>
      <c r="C41" s="1" t="s">
        <v>378</v>
      </c>
      <c r="D41" s="1" t="s">
        <v>75</v>
      </c>
      <c r="E41" s="1" t="s">
        <v>56</v>
      </c>
      <c r="F41" s="1">
        <v>73</v>
      </c>
      <c r="G41" s="1">
        <v>1798</v>
      </c>
      <c r="H41" s="1">
        <v>210</v>
      </c>
      <c r="I41" s="1">
        <v>542</v>
      </c>
      <c r="J41" s="1">
        <v>332</v>
      </c>
      <c r="K41" s="1">
        <v>106</v>
      </c>
      <c r="L41" s="1">
        <v>324</v>
      </c>
      <c r="M41" s="1">
        <v>91</v>
      </c>
      <c r="N41" s="1">
        <v>118</v>
      </c>
      <c r="O41" s="1">
        <v>27</v>
      </c>
      <c r="P41" s="1">
        <v>23</v>
      </c>
      <c r="Q41" s="1">
        <v>183</v>
      </c>
      <c r="R41" s="1">
        <v>160</v>
      </c>
      <c r="S41" s="1">
        <v>139</v>
      </c>
      <c r="T41" s="1">
        <v>44</v>
      </c>
      <c r="U41" s="1">
        <v>93</v>
      </c>
      <c r="V41" s="1">
        <v>20</v>
      </c>
      <c r="W41" s="1">
        <v>111</v>
      </c>
      <c r="X41" s="1">
        <v>0</v>
      </c>
      <c r="Y41" s="1">
        <v>617</v>
      </c>
      <c r="Z41" s="1">
        <v>0</v>
      </c>
      <c r="AA41" s="1">
        <v>0</v>
      </c>
      <c r="AB41" s="1">
        <v>0</v>
      </c>
      <c r="AC41" s="1">
        <v>35</v>
      </c>
      <c r="AD41" s="1">
        <v>-389</v>
      </c>
      <c r="AE41" s="1">
        <v>2869440</v>
      </c>
      <c r="AF41" s="1">
        <v>39020.097999999998</v>
      </c>
      <c r="AG41" s="1">
        <v>20472.271999999997</v>
      </c>
      <c r="AH41" s="1">
        <v>18547.826000000001</v>
      </c>
      <c r="AI41" s="1">
        <v>10.315809788654061</v>
      </c>
      <c r="AJ41" s="1">
        <v>1595.9065628476085</v>
      </c>
      <c r="AK41" s="1">
        <v>154.7049233694558</v>
      </c>
    </row>
    <row r="42" spans="1:37">
      <c r="A42" s="1" t="s">
        <v>1784</v>
      </c>
      <c r="B42" s="1" t="s">
        <v>1783</v>
      </c>
      <c r="C42" s="1" t="s">
        <v>273</v>
      </c>
      <c r="D42" s="1" t="s">
        <v>110</v>
      </c>
      <c r="E42" s="1" t="s">
        <v>61</v>
      </c>
      <c r="F42" s="1">
        <v>78</v>
      </c>
      <c r="G42" s="1">
        <v>1820</v>
      </c>
      <c r="H42" s="1">
        <v>264</v>
      </c>
      <c r="I42" s="1">
        <v>623</v>
      </c>
      <c r="J42" s="1">
        <v>359</v>
      </c>
      <c r="K42" s="1">
        <v>1</v>
      </c>
      <c r="L42" s="1">
        <v>7</v>
      </c>
      <c r="M42" s="1">
        <v>174</v>
      </c>
      <c r="N42" s="1">
        <v>239</v>
      </c>
      <c r="O42" s="1">
        <v>65</v>
      </c>
      <c r="P42" s="1">
        <v>178</v>
      </c>
      <c r="Q42" s="1">
        <v>594</v>
      </c>
      <c r="R42" s="1">
        <v>416</v>
      </c>
      <c r="S42" s="1">
        <v>97</v>
      </c>
      <c r="T42" s="1">
        <v>38</v>
      </c>
      <c r="U42" s="1">
        <v>145</v>
      </c>
      <c r="V42" s="1">
        <v>62</v>
      </c>
      <c r="W42" s="1">
        <v>230</v>
      </c>
      <c r="X42" s="1">
        <v>3</v>
      </c>
      <c r="Y42" s="1">
        <v>703</v>
      </c>
      <c r="Z42" s="1">
        <v>1</v>
      </c>
      <c r="AA42" s="1">
        <v>0</v>
      </c>
      <c r="AB42" s="1">
        <v>0</v>
      </c>
      <c r="AC42" s="1">
        <v>46</v>
      </c>
      <c r="AD42" s="1">
        <v>-289</v>
      </c>
      <c r="AE42" s="1">
        <v>3807120</v>
      </c>
      <c r="AF42" s="1">
        <v>51818.493999999999</v>
      </c>
      <c r="AG42" s="1">
        <v>27140.209999999995</v>
      </c>
      <c r="AH42" s="1">
        <v>24678.284000000003</v>
      </c>
      <c r="AI42" s="1">
        <v>13.559496703296706</v>
      </c>
      <c r="AJ42" s="1">
        <v>2091.8241758241757</v>
      </c>
      <c r="AK42" s="1">
        <v>154.27004568064777</v>
      </c>
    </row>
    <row r="43" spans="1:37">
      <c r="A43" s="1" t="s">
        <v>2048</v>
      </c>
      <c r="B43" s="1" t="s">
        <v>2047</v>
      </c>
      <c r="C43" s="1" t="s">
        <v>100</v>
      </c>
      <c r="D43" s="1" t="s">
        <v>81</v>
      </c>
      <c r="E43" s="1" t="s">
        <v>86</v>
      </c>
      <c r="F43" s="1">
        <v>52</v>
      </c>
      <c r="G43" s="1">
        <v>1506</v>
      </c>
      <c r="H43" s="1">
        <v>185</v>
      </c>
      <c r="I43" s="1">
        <v>437</v>
      </c>
      <c r="J43" s="1">
        <v>252</v>
      </c>
      <c r="K43" s="1">
        <v>101</v>
      </c>
      <c r="L43" s="1">
        <v>230</v>
      </c>
      <c r="M43" s="1">
        <v>70</v>
      </c>
      <c r="N43" s="1">
        <v>90</v>
      </c>
      <c r="O43" s="1">
        <v>20</v>
      </c>
      <c r="P43" s="1">
        <v>21</v>
      </c>
      <c r="Q43" s="1">
        <v>141</v>
      </c>
      <c r="R43" s="1">
        <v>120</v>
      </c>
      <c r="S43" s="1">
        <v>163</v>
      </c>
      <c r="T43" s="1">
        <v>47</v>
      </c>
      <c r="U43" s="1">
        <v>73</v>
      </c>
      <c r="V43" s="1">
        <v>12</v>
      </c>
      <c r="W43" s="1">
        <v>111</v>
      </c>
      <c r="X43" s="1">
        <v>0</v>
      </c>
      <c r="Y43" s="1">
        <v>541</v>
      </c>
      <c r="Z43" s="1">
        <v>1</v>
      </c>
      <c r="AA43" s="1">
        <v>0</v>
      </c>
      <c r="AB43" s="1">
        <v>0</v>
      </c>
      <c r="AC43" s="1">
        <v>18</v>
      </c>
      <c r="AD43" s="1">
        <v>-185</v>
      </c>
      <c r="AE43" s="1">
        <v>3000000</v>
      </c>
      <c r="AF43" s="1">
        <v>35643.577000000005</v>
      </c>
      <c r="AG43" s="1">
        <v>16118.494999999999</v>
      </c>
      <c r="AH43" s="1">
        <v>19525.082000000006</v>
      </c>
      <c r="AI43" s="1">
        <v>12.964861885790176</v>
      </c>
      <c r="AJ43" s="1">
        <v>1992.0318725099601</v>
      </c>
      <c r="AK43" s="1">
        <v>153.64852244922704</v>
      </c>
    </row>
    <row r="44" spans="1:37">
      <c r="A44" s="1" t="s">
        <v>1794</v>
      </c>
      <c r="B44" s="1" t="s">
        <v>1793</v>
      </c>
      <c r="C44" s="1" t="s">
        <v>186</v>
      </c>
      <c r="D44" s="1" t="s">
        <v>96</v>
      </c>
      <c r="E44" s="1" t="s">
        <v>86</v>
      </c>
      <c r="F44" s="1">
        <v>80</v>
      </c>
      <c r="G44" s="1">
        <v>2190</v>
      </c>
      <c r="H44" s="1">
        <v>277</v>
      </c>
      <c r="I44" s="1">
        <v>682</v>
      </c>
      <c r="J44" s="1">
        <v>405</v>
      </c>
      <c r="K44" s="1">
        <v>60</v>
      </c>
      <c r="L44" s="1">
        <v>213</v>
      </c>
      <c r="M44" s="1">
        <v>149</v>
      </c>
      <c r="N44" s="1">
        <v>176</v>
      </c>
      <c r="O44" s="1">
        <v>27</v>
      </c>
      <c r="P44" s="1">
        <v>36</v>
      </c>
      <c r="Q44" s="1">
        <v>258</v>
      </c>
      <c r="R44" s="1">
        <v>222</v>
      </c>
      <c r="S44" s="1">
        <v>284</v>
      </c>
      <c r="T44" s="1">
        <v>68</v>
      </c>
      <c r="U44" s="1">
        <v>121</v>
      </c>
      <c r="V44" s="1">
        <v>15</v>
      </c>
      <c r="W44" s="1">
        <v>141</v>
      </c>
      <c r="X44" s="1">
        <v>0</v>
      </c>
      <c r="Y44" s="1">
        <v>763</v>
      </c>
      <c r="Z44" s="1">
        <v>3</v>
      </c>
      <c r="AA44" s="1">
        <v>0</v>
      </c>
      <c r="AB44" s="1">
        <v>0</v>
      </c>
      <c r="AC44" s="1">
        <v>31</v>
      </c>
      <c r="AD44" s="1">
        <v>-67</v>
      </c>
      <c r="AE44" s="1">
        <v>3950313</v>
      </c>
      <c r="AF44" s="1">
        <v>52659.302999999985</v>
      </c>
      <c r="AG44" s="1">
        <v>25357.477999999999</v>
      </c>
      <c r="AH44" s="1">
        <v>27301.824999999986</v>
      </c>
      <c r="AI44" s="1">
        <v>12.466586757990861</v>
      </c>
      <c r="AJ44" s="1">
        <v>1803.7958904109589</v>
      </c>
      <c r="AK44" s="1">
        <v>144.69043736087247</v>
      </c>
    </row>
    <row r="45" spans="1:37">
      <c r="A45" s="1" t="s">
        <v>1807</v>
      </c>
      <c r="B45" s="1" t="s">
        <v>1806</v>
      </c>
      <c r="C45" s="1" t="s">
        <v>214</v>
      </c>
      <c r="D45" s="1" t="s">
        <v>73</v>
      </c>
      <c r="E45" s="1" t="s">
        <v>59</v>
      </c>
      <c r="F45" s="1">
        <v>78</v>
      </c>
      <c r="G45" s="1">
        <v>1454</v>
      </c>
      <c r="H45" s="1">
        <v>195</v>
      </c>
      <c r="I45" s="1">
        <v>411</v>
      </c>
      <c r="J45" s="1">
        <v>216</v>
      </c>
      <c r="K45" s="1">
        <v>39</v>
      </c>
      <c r="L45" s="1">
        <v>140</v>
      </c>
      <c r="M45" s="1">
        <v>69</v>
      </c>
      <c r="N45" s="1">
        <v>111</v>
      </c>
      <c r="O45" s="1">
        <v>42</v>
      </c>
      <c r="P45" s="1">
        <v>101</v>
      </c>
      <c r="Q45" s="1">
        <v>280</v>
      </c>
      <c r="R45" s="1">
        <v>179</v>
      </c>
      <c r="S45" s="1">
        <v>67</v>
      </c>
      <c r="T45" s="1">
        <v>49</v>
      </c>
      <c r="U45" s="1">
        <v>62</v>
      </c>
      <c r="V45" s="1">
        <v>35</v>
      </c>
      <c r="W45" s="1">
        <v>124</v>
      </c>
      <c r="X45" s="1">
        <v>0</v>
      </c>
      <c r="Y45" s="1">
        <v>498</v>
      </c>
      <c r="Z45" s="1">
        <v>1</v>
      </c>
      <c r="AA45" s="1">
        <v>0</v>
      </c>
      <c r="AB45" s="1">
        <v>0</v>
      </c>
      <c r="AC45" s="1">
        <v>14</v>
      </c>
      <c r="AD45" s="1">
        <v>36</v>
      </c>
      <c r="AE45" s="1">
        <v>2894059</v>
      </c>
      <c r="AF45" s="1">
        <v>34929.983000000007</v>
      </c>
      <c r="AG45" s="1">
        <v>14780.051999999998</v>
      </c>
      <c r="AH45" s="1">
        <v>20149.931000000011</v>
      </c>
      <c r="AI45" s="1">
        <v>13.858274415405786</v>
      </c>
      <c r="AJ45" s="1">
        <v>1990.4119669876204</v>
      </c>
      <c r="AK45" s="1">
        <v>143.62624864571487</v>
      </c>
    </row>
    <row r="46" spans="1:37">
      <c r="A46" s="1" t="s">
        <v>1682</v>
      </c>
      <c r="B46" s="1" t="s">
        <v>1543</v>
      </c>
      <c r="C46" s="1" t="s">
        <v>194</v>
      </c>
      <c r="D46" s="1" t="s">
        <v>85</v>
      </c>
      <c r="E46" s="1" t="s">
        <v>47</v>
      </c>
      <c r="F46" s="1">
        <v>72</v>
      </c>
      <c r="G46" s="1">
        <v>2296</v>
      </c>
      <c r="H46" s="1">
        <v>467</v>
      </c>
      <c r="I46" s="1">
        <v>995</v>
      </c>
      <c r="J46" s="1">
        <v>528</v>
      </c>
      <c r="K46" s="1">
        <v>24</v>
      </c>
      <c r="L46" s="1">
        <v>69</v>
      </c>
      <c r="M46" s="1">
        <v>229</v>
      </c>
      <c r="N46" s="1">
        <v>289</v>
      </c>
      <c r="O46" s="1">
        <v>60</v>
      </c>
      <c r="P46" s="1">
        <v>155</v>
      </c>
      <c r="Q46" s="1">
        <v>792</v>
      </c>
      <c r="R46" s="1">
        <v>637</v>
      </c>
      <c r="S46" s="1">
        <v>294</v>
      </c>
      <c r="T46" s="1">
        <v>42</v>
      </c>
      <c r="U46" s="1">
        <v>164</v>
      </c>
      <c r="V46" s="1">
        <v>146</v>
      </c>
      <c r="W46" s="1">
        <v>148</v>
      </c>
      <c r="X46" s="1">
        <v>1</v>
      </c>
      <c r="Y46" s="1">
        <v>1187</v>
      </c>
      <c r="Z46" s="1">
        <v>0</v>
      </c>
      <c r="AA46" s="1">
        <v>0</v>
      </c>
      <c r="AB46" s="1">
        <v>0</v>
      </c>
      <c r="AC46" s="1">
        <v>72</v>
      </c>
      <c r="AD46" s="1">
        <v>-3</v>
      </c>
      <c r="AE46" s="1">
        <v>7448760</v>
      </c>
      <c r="AF46" s="1">
        <v>85712.903999999995</v>
      </c>
      <c r="AG46" s="1">
        <v>33278.639999999999</v>
      </c>
      <c r="AH46" s="1">
        <v>52434.263999999996</v>
      </c>
      <c r="AI46" s="1">
        <v>22.837222996515678</v>
      </c>
      <c r="AJ46" s="1">
        <v>3244.2334494773518</v>
      </c>
      <c r="AK46" s="1">
        <v>142.05901698172019</v>
      </c>
    </row>
    <row r="47" spans="1:37">
      <c r="A47" s="1" t="s">
        <v>1536</v>
      </c>
      <c r="B47" s="1" t="s">
        <v>1535</v>
      </c>
      <c r="C47" s="1" t="s">
        <v>120</v>
      </c>
      <c r="D47" s="1" t="s">
        <v>58</v>
      </c>
      <c r="E47" s="1" t="s">
        <v>56</v>
      </c>
      <c r="F47" s="1">
        <v>79</v>
      </c>
      <c r="G47" s="1">
        <v>2114</v>
      </c>
      <c r="H47" s="1">
        <v>324</v>
      </c>
      <c r="I47" s="1">
        <v>749</v>
      </c>
      <c r="J47" s="1">
        <v>425</v>
      </c>
      <c r="K47" s="1">
        <v>129</v>
      </c>
      <c r="L47" s="1">
        <v>337</v>
      </c>
      <c r="M47" s="1">
        <v>110</v>
      </c>
      <c r="N47" s="1">
        <v>132</v>
      </c>
      <c r="O47" s="1">
        <v>22</v>
      </c>
      <c r="P47" s="1">
        <v>36</v>
      </c>
      <c r="Q47" s="1">
        <v>255</v>
      </c>
      <c r="R47" s="1">
        <v>219</v>
      </c>
      <c r="S47" s="1">
        <v>99</v>
      </c>
      <c r="T47" s="1">
        <v>29</v>
      </c>
      <c r="U47" s="1">
        <v>115</v>
      </c>
      <c r="V47" s="1">
        <v>5</v>
      </c>
      <c r="W47" s="1">
        <v>119</v>
      </c>
      <c r="X47" s="1">
        <v>0</v>
      </c>
      <c r="Y47" s="1">
        <v>887</v>
      </c>
      <c r="Z47" s="1">
        <v>2</v>
      </c>
      <c r="AA47" s="1">
        <v>0</v>
      </c>
      <c r="AB47" s="1">
        <v>0</v>
      </c>
      <c r="AC47" s="1">
        <v>39</v>
      </c>
      <c r="AD47" s="1">
        <v>-389</v>
      </c>
      <c r="AE47" s="1">
        <v>3425510</v>
      </c>
      <c r="AF47" s="1">
        <v>49488.101999999992</v>
      </c>
      <c r="AG47" s="1">
        <v>25339.612999999998</v>
      </c>
      <c r="AH47" s="1">
        <v>24148.488999999994</v>
      </c>
      <c r="AI47" s="1">
        <v>11.423126300851463</v>
      </c>
      <c r="AJ47" s="1">
        <v>1620.3926206244087</v>
      </c>
      <c r="AK47" s="1">
        <v>141.8519394733145</v>
      </c>
    </row>
    <row r="48" spans="1:37">
      <c r="A48" s="1" t="s">
        <v>1599</v>
      </c>
      <c r="B48" s="1" t="s">
        <v>1598</v>
      </c>
      <c r="C48" s="1" t="s">
        <v>301</v>
      </c>
      <c r="D48" s="1" t="s">
        <v>67</v>
      </c>
      <c r="E48" s="1" t="s">
        <v>86</v>
      </c>
      <c r="F48" s="1">
        <v>81</v>
      </c>
      <c r="G48" s="1">
        <v>1659</v>
      </c>
      <c r="H48" s="1">
        <v>260</v>
      </c>
      <c r="I48" s="1">
        <v>612</v>
      </c>
      <c r="J48" s="1">
        <v>352</v>
      </c>
      <c r="K48" s="1">
        <v>123</v>
      </c>
      <c r="L48" s="1">
        <v>320</v>
      </c>
      <c r="M48" s="1">
        <v>47</v>
      </c>
      <c r="N48" s="1">
        <v>58</v>
      </c>
      <c r="O48" s="1">
        <v>11</v>
      </c>
      <c r="P48" s="1">
        <v>27</v>
      </c>
      <c r="Q48" s="1">
        <v>158</v>
      </c>
      <c r="R48" s="1">
        <v>131</v>
      </c>
      <c r="S48" s="1">
        <v>226</v>
      </c>
      <c r="T48" s="1">
        <v>59</v>
      </c>
      <c r="U48" s="1">
        <v>76</v>
      </c>
      <c r="V48" s="1">
        <v>6</v>
      </c>
      <c r="W48" s="1">
        <v>102</v>
      </c>
      <c r="X48" s="1">
        <v>0</v>
      </c>
      <c r="Y48" s="1">
        <v>690</v>
      </c>
      <c r="Z48" s="1">
        <v>0</v>
      </c>
      <c r="AA48" s="1">
        <v>0</v>
      </c>
      <c r="AB48" s="1">
        <v>0</v>
      </c>
      <c r="AC48" s="1">
        <v>3</v>
      </c>
      <c r="AD48" s="1">
        <v>389</v>
      </c>
      <c r="AE48" s="1">
        <v>3578947</v>
      </c>
      <c r="AF48" s="1">
        <v>45141.237999999998</v>
      </c>
      <c r="AG48" s="1">
        <v>19863.800999999999</v>
      </c>
      <c r="AH48" s="1">
        <v>25277.436999999998</v>
      </c>
      <c r="AI48" s="1">
        <v>15.236550331525013</v>
      </c>
      <c r="AJ48" s="1">
        <v>2157.2917420132612</v>
      </c>
      <c r="AK48" s="1">
        <v>141.58662525793264</v>
      </c>
    </row>
    <row r="49" spans="1:37">
      <c r="A49" s="1" t="s">
        <v>1979</v>
      </c>
      <c r="B49" s="1" t="s">
        <v>1826</v>
      </c>
      <c r="C49" s="1" t="s">
        <v>419</v>
      </c>
      <c r="D49" s="1" t="s">
        <v>91</v>
      </c>
      <c r="E49" s="1" t="s">
        <v>47</v>
      </c>
      <c r="F49" s="1">
        <v>73</v>
      </c>
      <c r="G49" s="1">
        <v>1773</v>
      </c>
      <c r="H49" s="1">
        <v>231</v>
      </c>
      <c r="I49" s="1">
        <v>437</v>
      </c>
      <c r="J49" s="1">
        <v>206</v>
      </c>
      <c r="K49" s="1">
        <v>1</v>
      </c>
      <c r="L49" s="1">
        <v>10</v>
      </c>
      <c r="M49" s="1">
        <v>175</v>
      </c>
      <c r="N49" s="1">
        <v>232</v>
      </c>
      <c r="O49" s="1">
        <v>57</v>
      </c>
      <c r="P49" s="1">
        <v>138</v>
      </c>
      <c r="Q49" s="1">
        <v>456</v>
      </c>
      <c r="R49" s="1">
        <v>318</v>
      </c>
      <c r="S49" s="1">
        <v>71</v>
      </c>
      <c r="T49" s="1">
        <v>57</v>
      </c>
      <c r="U49" s="1">
        <v>68</v>
      </c>
      <c r="V49" s="1">
        <v>63</v>
      </c>
      <c r="W49" s="1">
        <v>204</v>
      </c>
      <c r="X49" s="1">
        <v>4</v>
      </c>
      <c r="Y49" s="1">
        <v>638</v>
      </c>
      <c r="Z49" s="1">
        <v>0</v>
      </c>
      <c r="AA49" s="1">
        <v>0</v>
      </c>
      <c r="AB49" s="1">
        <v>0</v>
      </c>
      <c r="AC49" s="1">
        <v>60</v>
      </c>
      <c r="AD49" s="1">
        <v>161</v>
      </c>
      <c r="AE49" s="1">
        <v>4204200</v>
      </c>
      <c r="AF49" s="1">
        <v>46183.054000000004</v>
      </c>
      <c r="AG49" s="1">
        <v>16386.819</v>
      </c>
      <c r="AH49" s="1">
        <v>29796.235000000004</v>
      </c>
      <c r="AI49" s="1">
        <v>16.805547095318673</v>
      </c>
      <c r="AJ49" s="1">
        <v>2371.2351945854484</v>
      </c>
      <c r="AK49" s="1">
        <v>141.09836360197855</v>
      </c>
    </row>
    <row r="50" spans="1:37">
      <c r="A50" s="1" t="s">
        <v>1788</v>
      </c>
      <c r="B50" s="1" t="s">
        <v>2053</v>
      </c>
      <c r="C50" s="1" t="s">
        <v>134</v>
      </c>
      <c r="D50" s="1" t="s">
        <v>124</v>
      </c>
      <c r="E50" s="1" t="s">
        <v>86</v>
      </c>
      <c r="F50" s="1">
        <v>64</v>
      </c>
      <c r="G50" s="1">
        <v>1362</v>
      </c>
      <c r="H50" s="1">
        <v>262</v>
      </c>
      <c r="I50" s="1">
        <v>634</v>
      </c>
      <c r="J50" s="1">
        <v>372</v>
      </c>
      <c r="K50" s="1">
        <v>88</v>
      </c>
      <c r="L50" s="1">
        <v>256</v>
      </c>
      <c r="M50" s="1">
        <v>67</v>
      </c>
      <c r="N50" s="1">
        <v>82</v>
      </c>
      <c r="O50" s="1">
        <v>15</v>
      </c>
      <c r="P50" s="1">
        <v>18</v>
      </c>
      <c r="Q50" s="1">
        <v>112</v>
      </c>
      <c r="R50" s="1">
        <v>94</v>
      </c>
      <c r="S50" s="1">
        <v>148</v>
      </c>
      <c r="T50" s="1">
        <v>35</v>
      </c>
      <c r="U50" s="1">
        <v>80</v>
      </c>
      <c r="V50" s="1">
        <v>6</v>
      </c>
      <c r="W50" s="1">
        <v>86</v>
      </c>
      <c r="X50" s="1">
        <v>0</v>
      </c>
      <c r="Y50" s="1">
        <v>679</v>
      </c>
      <c r="Z50" s="1">
        <v>0</v>
      </c>
      <c r="AA50" s="1">
        <v>0</v>
      </c>
      <c r="AB50" s="1">
        <v>0</v>
      </c>
      <c r="AC50" s="1">
        <v>0</v>
      </c>
      <c r="AD50" s="1">
        <v>-1</v>
      </c>
      <c r="AE50" s="1">
        <v>2658240</v>
      </c>
      <c r="AF50" s="1">
        <v>39543.259999999995</v>
      </c>
      <c r="AG50" s="1">
        <v>20668.769</v>
      </c>
      <c r="AH50" s="1">
        <v>18874.490999999995</v>
      </c>
      <c r="AI50" s="1">
        <v>13.857922907488982</v>
      </c>
      <c r="AJ50" s="1">
        <v>1951.7180616740088</v>
      </c>
      <c r="AK50" s="1">
        <v>140.83770523930954</v>
      </c>
    </row>
    <row r="51" spans="1:37">
      <c r="A51" s="1" t="s">
        <v>1978</v>
      </c>
      <c r="B51" s="1" t="s">
        <v>1830</v>
      </c>
      <c r="C51" s="1" t="s">
        <v>334</v>
      </c>
      <c r="D51" s="1" t="s">
        <v>81</v>
      </c>
      <c r="E51" s="1" t="s">
        <v>59</v>
      </c>
      <c r="F51" s="1">
        <v>76</v>
      </c>
      <c r="G51" s="1">
        <v>2407</v>
      </c>
      <c r="H51" s="1">
        <v>443</v>
      </c>
      <c r="I51" s="1">
        <v>899</v>
      </c>
      <c r="J51" s="1">
        <v>456</v>
      </c>
      <c r="K51" s="1">
        <v>9</v>
      </c>
      <c r="L51" s="1">
        <v>35</v>
      </c>
      <c r="M51" s="1">
        <v>175</v>
      </c>
      <c r="N51" s="1">
        <v>228</v>
      </c>
      <c r="O51" s="1">
        <v>53</v>
      </c>
      <c r="P51" s="1">
        <v>124</v>
      </c>
      <c r="Q51" s="1">
        <v>396</v>
      </c>
      <c r="R51" s="1">
        <v>272</v>
      </c>
      <c r="S51" s="1">
        <v>129</v>
      </c>
      <c r="T51" s="1">
        <v>69</v>
      </c>
      <c r="U51" s="1">
        <v>116</v>
      </c>
      <c r="V51" s="1">
        <v>29</v>
      </c>
      <c r="W51" s="1">
        <v>154</v>
      </c>
      <c r="X51" s="1">
        <v>0</v>
      </c>
      <c r="Y51" s="1">
        <v>1070</v>
      </c>
      <c r="Z51" s="1">
        <v>0</v>
      </c>
      <c r="AA51" s="1">
        <v>0</v>
      </c>
      <c r="AB51" s="1">
        <v>0</v>
      </c>
      <c r="AC51" s="1">
        <v>72</v>
      </c>
      <c r="AD51" s="1">
        <v>-185</v>
      </c>
      <c r="AE51" s="1">
        <v>5152440</v>
      </c>
      <c r="AF51" s="1">
        <v>64910.418000000005</v>
      </c>
      <c r="AG51" s="1">
        <v>27832.310999999998</v>
      </c>
      <c r="AH51" s="1">
        <v>37078.107000000004</v>
      </c>
      <c r="AI51" s="1">
        <v>15.404282093892814</v>
      </c>
      <c r="AJ51" s="1">
        <v>2140.6065641877858</v>
      </c>
      <c r="AK51" s="1">
        <v>138.9617868031936</v>
      </c>
    </row>
    <row r="52" spans="1:37">
      <c r="A52" s="1" t="s">
        <v>1788</v>
      </c>
      <c r="B52" s="1" t="s">
        <v>1787</v>
      </c>
      <c r="C52" s="1" t="s">
        <v>284</v>
      </c>
      <c r="D52" s="1" t="s">
        <v>124</v>
      </c>
      <c r="E52" s="1" t="s">
        <v>47</v>
      </c>
      <c r="F52" s="1">
        <v>80</v>
      </c>
      <c r="G52" s="1">
        <v>1383</v>
      </c>
      <c r="H52" s="1">
        <v>191</v>
      </c>
      <c r="I52" s="1">
        <v>436</v>
      </c>
      <c r="J52" s="1">
        <v>245</v>
      </c>
      <c r="K52" s="1">
        <v>49</v>
      </c>
      <c r="L52" s="1">
        <v>127</v>
      </c>
      <c r="M52" s="1">
        <v>57</v>
      </c>
      <c r="N52" s="1">
        <v>82</v>
      </c>
      <c r="O52" s="1">
        <v>25</v>
      </c>
      <c r="P52" s="1">
        <v>59</v>
      </c>
      <c r="Q52" s="1">
        <v>299</v>
      </c>
      <c r="R52" s="1">
        <v>240</v>
      </c>
      <c r="S52" s="1">
        <v>62</v>
      </c>
      <c r="T52" s="1">
        <v>26</v>
      </c>
      <c r="U52" s="1">
        <v>65</v>
      </c>
      <c r="V52" s="1">
        <v>18</v>
      </c>
      <c r="W52" s="1">
        <v>114</v>
      </c>
      <c r="X52" s="1">
        <v>0</v>
      </c>
      <c r="Y52" s="1">
        <v>488</v>
      </c>
      <c r="Z52" s="1">
        <v>0</v>
      </c>
      <c r="AA52" s="1">
        <v>0</v>
      </c>
      <c r="AB52" s="1">
        <v>0</v>
      </c>
      <c r="AC52" s="1">
        <v>33</v>
      </c>
      <c r="AD52" s="1">
        <v>-35</v>
      </c>
      <c r="AE52" s="1">
        <v>2239800</v>
      </c>
      <c r="AF52" s="1">
        <v>31713.673999999999</v>
      </c>
      <c r="AG52" s="1">
        <v>15564.966</v>
      </c>
      <c r="AH52" s="1">
        <v>16148.707999999999</v>
      </c>
      <c r="AI52" s="1">
        <v>11.676578452639189</v>
      </c>
      <c r="AJ52" s="1">
        <v>1619.5227765726681</v>
      </c>
      <c r="AK52" s="1">
        <v>138.69840237373791</v>
      </c>
    </row>
    <row r="53" spans="1:37">
      <c r="A53" s="1" t="s">
        <v>1809</v>
      </c>
      <c r="B53" s="1" t="s">
        <v>1808</v>
      </c>
      <c r="C53" s="1" t="s">
        <v>310</v>
      </c>
      <c r="D53" s="1" t="s">
        <v>88</v>
      </c>
      <c r="E53" s="1" t="s">
        <v>86</v>
      </c>
      <c r="F53" s="1">
        <v>68</v>
      </c>
      <c r="G53" s="1">
        <v>2067</v>
      </c>
      <c r="H53" s="1">
        <v>329</v>
      </c>
      <c r="I53" s="1">
        <v>903</v>
      </c>
      <c r="J53" s="1">
        <v>574</v>
      </c>
      <c r="K53" s="1">
        <v>74</v>
      </c>
      <c r="L53" s="1">
        <v>232</v>
      </c>
      <c r="M53" s="1">
        <v>140</v>
      </c>
      <c r="N53" s="1">
        <v>209</v>
      </c>
      <c r="O53" s="1">
        <v>69</v>
      </c>
      <c r="P53" s="1">
        <v>32</v>
      </c>
      <c r="Q53" s="1">
        <v>232</v>
      </c>
      <c r="R53" s="1">
        <v>200</v>
      </c>
      <c r="S53" s="1">
        <v>372</v>
      </c>
      <c r="T53" s="1">
        <v>65</v>
      </c>
      <c r="U53" s="1">
        <v>217</v>
      </c>
      <c r="V53" s="1">
        <v>35</v>
      </c>
      <c r="W53" s="1">
        <v>141</v>
      </c>
      <c r="X53" s="1">
        <v>1</v>
      </c>
      <c r="Y53" s="1">
        <v>872</v>
      </c>
      <c r="Z53" s="1">
        <v>0</v>
      </c>
      <c r="AA53" s="1">
        <v>0</v>
      </c>
      <c r="AB53" s="1">
        <v>0</v>
      </c>
      <c r="AC53" s="1">
        <v>66</v>
      </c>
      <c r="AD53" s="1">
        <v>-118</v>
      </c>
      <c r="AE53" s="1">
        <v>3102240</v>
      </c>
      <c r="AF53" s="1">
        <v>60622.987000000008</v>
      </c>
      <c r="AG53" s="1">
        <v>37998.521999999997</v>
      </c>
      <c r="AH53" s="1">
        <v>22624.465000000011</v>
      </c>
      <c r="AI53" s="1">
        <v>10.945556361877122</v>
      </c>
      <c r="AJ53" s="1">
        <v>1500.8417997097242</v>
      </c>
      <c r="AK53" s="1">
        <v>137.11882247823311</v>
      </c>
    </row>
    <row r="54" spans="1:37">
      <c r="A54" s="1" t="s">
        <v>1509</v>
      </c>
      <c r="B54" s="1" t="s">
        <v>1508</v>
      </c>
      <c r="C54" s="1" t="s">
        <v>97</v>
      </c>
      <c r="D54" s="1" t="s">
        <v>108</v>
      </c>
      <c r="E54" s="1" t="s">
        <v>59</v>
      </c>
      <c r="F54" s="1">
        <v>66</v>
      </c>
      <c r="G54" s="1">
        <v>2043</v>
      </c>
      <c r="H54" s="1">
        <v>295</v>
      </c>
      <c r="I54" s="1">
        <v>633</v>
      </c>
      <c r="J54" s="1">
        <v>338</v>
      </c>
      <c r="K54" s="1">
        <v>82</v>
      </c>
      <c r="L54" s="1">
        <v>214</v>
      </c>
      <c r="M54" s="1">
        <v>102</v>
      </c>
      <c r="N54" s="1">
        <v>134</v>
      </c>
      <c r="O54" s="1">
        <v>32</v>
      </c>
      <c r="P54" s="1">
        <v>77</v>
      </c>
      <c r="Q54" s="1">
        <v>325</v>
      </c>
      <c r="R54" s="1">
        <v>248</v>
      </c>
      <c r="S54" s="1">
        <v>117</v>
      </c>
      <c r="T54" s="1">
        <v>41</v>
      </c>
      <c r="U54" s="1">
        <v>58</v>
      </c>
      <c r="V54" s="1">
        <v>10</v>
      </c>
      <c r="W54" s="1">
        <v>136</v>
      </c>
      <c r="X54" s="1">
        <v>1</v>
      </c>
      <c r="Y54" s="1">
        <v>774</v>
      </c>
      <c r="Z54" s="1">
        <v>0</v>
      </c>
      <c r="AA54" s="1">
        <v>0</v>
      </c>
      <c r="AB54" s="1">
        <v>0</v>
      </c>
      <c r="AC54" s="1">
        <v>59</v>
      </c>
      <c r="AD54" s="1">
        <v>448</v>
      </c>
      <c r="AE54" s="1">
        <v>3873398</v>
      </c>
      <c r="AF54" s="1">
        <v>47689.566000000006</v>
      </c>
      <c r="AG54" s="1">
        <v>19350.822</v>
      </c>
      <c r="AH54" s="1">
        <v>28338.744000000006</v>
      </c>
      <c r="AI54" s="1">
        <v>13.87114243759178</v>
      </c>
      <c r="AJ54" s="1">
        <v>1895.9363680861479</v>
      </c>
      <c r="AK54" s="1">
        <v>136.68206325587326</v>
      </c>
    </row>
    <row r="55" spans="1:37">
      <c r="A55" s="1" t="s">
        <v>1739</v>
      </c>
      <c r="B55" s="1" t="s">
        <v>1650</v>
      </c>
      <c r="C55" s="1" t="s">
        <v>307</v>
      </c>
      <c r="D55" s="1" t="s">
        <v>133</v>
      </c>
      <c r="E55" s="1" t="s">
        <v>59</v>
      </c>
      <c r="F55" s="1">
        <v>80</v>
      </c>
      <c r="G55" s="1">
        <v>2852</v>
      </c>
      <c r="H55" s="1">
        <v>410</v>
      </c>
      <c r="I55" s="1">
        <v>945</v>
      </c>
      <c r="J55" s="1">
        <v>535</v>
      </c>
      <c r="K55" s="1">
        <v>108</v>
      </c>
      <c r="L55" s="1">
        <v>297</v>
      </c>
      <c r="M55" s="1">
        <v>203</v>
      </c>
      <c r="N55" s="1">
        <v>271</v>
      </c>
      <c r="O55" s="1">
        <v>68</v>
      </c>
      <c r="P55" s="1">
        <v>91</v>
      </c>
      <c r="Q55" s="1">
        <v>404</v>
      </c>
      <c r="R55" s="1">
        <v>313</v>
      </c>
      <c r="S55" s="1">
        <v>201</v>
      </c>
      <c r="T55" s="1">
        <v>67</v>
      </c>
      <c r="U55" s="1">
        <v>140</v>
      </c>
      <c r="V55" s="1">
        <v>23</v>
      </c>
      <c r="W55" s="1">
        <v>170</v>
      </c>
      <c r="X55" s="1">
        <v>1</v>
      </c>
      <c r="Y55" s="1">
        <v>1131</v>
      </c>
      <c r="Z55" s="1">
        <v>11</v>
      </c>
      <c r="AA55" s="1">
        <v>0</v>
      </c>
      <c r="AB55" s="1">
        <v>0</v>
      </c>
      <c r="AC55" s="1">
        <v>80</v>
      </c>
      <c r="AD55" s="1">
        <v>157</v>
      </c>
      <c r="AE55" s="1">
        <v>5000000</v>
      </c>
      <c r="AF55" s="1">
        <v>69974.518000000011</v>
      </c>
      <c r="AG55" s="1">
        <v>32797.998</v>
      </c>
      <c r="AH55" s="1">
        <v>37176.520000000011</v>
      </c>
      <c r="AI55" s="1">
        <v>13.035245441795235</v>
      </c>
      <c r="AJ55" s="1">
        <v>1753.155680224404</v>
      </c>
      <c r="AK55" s="1">
        <v>134.49349212890283</v>
      </c>
    </row>
    <row r="56" spans="1:37">
      <c r="A56" s="1" t="s">
        <v>1965</v>
      </c>
      <c r="B56" s="1" t="s">
        <v>1508</v>
      </c>
      <c r="C56" s="1" t="s">
        <v>1150</v>
      </c>
      <c r="D56" s="1" t="s">
        <v>130</v>
      </c>
      <c r="E56" s="1" t="s">
        <v>59</v>
      </c>
      <c r="F56" s="1">
        <v>76</v>
      </c>
      <c r="G56" s="1">
        <v>2190</v>
      </c>
      <c r="H56" s="1">
        <v>264</v>
      </c>
      <c r="I56" s="1">
        <v>693</v>
      </c>
      <c r="J56" s="1">
        <v>429</v>
      </c>
      <c r="K56" s="1">
        <v>119</v>
      </c>
      <c r="L56" s="1">
        <v>370</v>
      </c>
      <c r="M56" s="1">
        <v>111</v>
      </c>
      <c r="N56" s="1">
        <v>138</v>
      </c>
      <c r="O56" s="1">
        <v>27</v>
      </c>
      <c r="P56" s="1">
        <v>84</v>
      </c>
      <c r="Q56" s="1">
        <v>419</v>
      </c>
      <c r="R56" s="1">
        <v>335</v>
      </c>
      <c r="S56" s="1">
        <v>163</v>
      </c>
      <c r="T56" s="1">
        <v>78</v>
      </c>
      <c r="U56" s="1">
        <v>121</v>
      </c>
      <c r="V56" s="1">
        <v>57</v>
      </c>
      <c r="W56" s="1">
        <v>234</v>
      </c>
      <c r="X56" s="1">
        <v>1</v>
      </c>
      <c r="Y56" s="1">
        <v>758</v>
      </c>
      <c r="Z56" s="1">
        <v>4</v>
      </c>
      <c r="AA56" s="1">
        <v>0</v>
      </c>
      <c r="AB56" s="1">
        <v>0</v>
      </c>
      <c r="AC56" s="1">
        <v>45</v>
      </c>
      <c r="AD56" s="1">
        <v>-212</v>
      </c>
      <c r="AE56" s="1">
        <v>3542500</v>
      </c>
      <c r="AF56" s="1">
        <v>54348.07</v>
      </c>
      <c r="AG56" s="1">
        <v>27895.219999999998</v>
      </c>
      <c r="AH56" s="1">
        <v>26452.850000000002</v>
      </c>
      <c r="AI56" s="1">
        <v>12.078926940639271</v>
      </c>
      <c r="AJ56" s="1">
        <v>1617.5799086757991</v>
      </c>
      <c r="AK56" s="1">
        <v>133.91751739415599</v>
      </c>
    </row>
    <row r="57" spans="1:37">
      <c r="A57" s="1" t="s">
        <v>1639</v>
      </c>
      <c r="B57" s="1" t="s">
        <v>1638</v>
      </c>
      <c r="C57" s="1" t="s">
        <v>153</v>
      </c>
      <c r="D57" s="1" t="s">
        <v>119</v>
      </c>
      <c r="E57" s="1" t="s">
        <v>86</v>
      </c>
      <c r="F57" s="1">
        <v>74</v>
      </c>
      <c r="G57" s="1">
        <v>2216</v>
      </c>
      <c r="H57" s="1">
        <v>377</v>
      </c>
      <c r="I57" s="1">
        <v>776</v>
      </c>
      <c r="J57" s="1">
        <v>399</v>
      </c>
      <c r="K57" s="1">
        <v>87</v>
      </c>
      <c r="L57" s="1">
        <v>217</v>
      </c>
      <c r="M57" s="1">
        <v>194</v>
      </c>
      <c r="N57" s="1">
        <v>226</v>
      </c>
      <c r="O57" s="1">
        <v>32</v>
      </c>
      <c r="P57" s="1">
        <v>28</v>
      </c>
      <c r="Q57" s="1">
        <v>169</v>
      </c>
      <c r="R57" s="1">
        <v>141</v>
      </c>
      <c r="S57" s="1">
        <v>318</v>
      </c>
      <c r="T57" s="1">
        <v>76</v>
      </c>
      <c r="U57" s="1">
        <v>129</v>
      </c>
      <c r="V57" s="1">
        <v>4</v>
      </c>
      <c r="W57" s="1">
        <v>142</v>
      </c>
      <c r="X57" s="1">
        <v>0</v>
      </c>
      <c r="Y57" s="1">
        <v>1035</v>
      </c>
      <c r="Z57" s="1">
        <v>1</v>
      </c>
      <c r="AA57" s="1">
        <v>0</v>
      </c>
      <c r="AB57" s="1">
        <v>0</v>
      </c>
      <c r="AC57" s="1">
        <v>15</v>
      </c>
      <c r="AD57" s="1">
        <v>-69</v>
      </c>
      <c r="AE57" s="1">
        <v>5013559</v>
      </c>
      <c r="AF57" s="1">
        <v>64430.083999999995</v>
      </c>
      <c r="AG57" s="1">
        <v>25671.143</v>
      </c>
      <c r="AH57" s="1">
        <v>38758.940999999992</v>
      </c>
      <c r="AI57" s="1">
        <v>17.490496841155231</v>
      </c>
      <c r="AJ57" s="1">
        <v>2262.4363718411551</v>
      </c>
      <c r="AK57" s="1">
        <v>129.35232157142789</v>
      </c>
    </row>
    <row r="58" spans="1:37">
      <c r="A58" s="1" t="s">
        <v>2044</v>
      </c>
      <c r="B58" s="1" t="s">
        <v>2043</v>
      </c>
      <c r="C58" s="1" t="s">
        <v>1170</v>
      </c>
      <c r="D58" s="1" t="s">
        <v>84</v>
      </c>
      <c r="E58" s="1" t="s">
        <v>47</v>
      </c>
      <c r="F58" s="1">
        <v>76</v>
      </c>
      <c r="G58" s="1">
        <v>1635</v>
      </c>
      <c r="H58" s="1">
        <v>269</v>
      </c>
      <c r="I58" s="1">
        <v>598</v>
      </c>
      <c r="J58" s="1">
        <v>329</v>
      </c>
      <c r="K58" s="1">
        <v>65</v>
      </c>
      <c r="L58" s="1">
        <v>161</v>
      </c>
      <c r="M58" s="1">
        <v>61</v>
      </c>
      <c r="N58" s="1">
        <v>84</v>
      </c>
      <c r="O58" s="1">
        <v>23</v>
      </c>
      <c r="P58" s="1">
        <v>85</v>
      </c>
      <c r="Q58" s="1">
        <v>360</v>
      </c>
      <c r="R58" s="1">
        <v>275</v>
      </c>
      <c r="S58" s="1">
        <v>67</v>
      </c>
      <c r="T58" s="1">
        <v>46</v>
      </c>
      <c r="U58" s="1">
        <v>68</v>
      </c>
      <c r="V58" s="1">
        <v>27</v>
      </c>
      <c r="W58" s="1">
        <v>178</v>
      </c>
      <c r="X58" s="1">
        <v>0</v>
      </c>
      <c r="Y58" s="1">
        <v>664</v>
      </c>
      <c r="Z58" s="1">
        <v>0</v>
      </c>
      <c r="AA58" s="1">
        <v>0</v>
      </c>
      <c r="AB58" s="1">
        <v>0</v>
      </c>
      <c r="AC58" s="1">
        <v>76</v>
      </c>
      <c r="AD58" s="1">
        <v>-24</v>
      </c>
      <c r="AE58" s="1">
        <v>2900000</v>
      </c>
      <c r="AF58" s="1">
        <v>42567.865999999995</v>
      </c>
      <c r="AG58" s="1">
        <v>20077.570999999996</v>
      </c>
      <c r="AH58" s="1">
        <v>22490.294999999998</v>
      </c>
      <c r="AI58" s="1">
        <v>13.755532110091741</v>
      </c>
      <c r="AJ58" s="1">
        <v>1773.7003058103976</v>
      </c>
      <c r="AK58" s="1">
        <v>128.94450695288793</v>
      </c>
    </row>
    <row r="59" spans="1:37">
      <c r="A59" s="1" t="s">
        <v>1718</v>
      </c>
      <c r="B59" s="1" t="s">
        <v>1717</v>
      </c>
      <c r="C59" s="1" t="s">
        <v>415</v>
      </c>
      <c r="D59" s="1" t="s">
        <v>63</v>
      </c>
      <c r="E59" s="1" t="s">
        <v>59</v>
      </c>
      <c r="F59" s="1">
        <v>78</v>
      </c>
      <c r="G59" s="1">
        <v>2237</v>
      </c>
      <c r="H59" s="1">
        <v>196</v>
      </c>
      <c r="I59" s="1">
        <v>463</v>
      </c>
      <c r="J59" s="1">
        <v>267</v>
      </c>
      <c r="K59" s="1">
        <v>32</v>
      </c>
      <c r="L59" s="1">
        <v>116</v>
      </c>
      <c r="M59" s="1">
        <v>80</v>
      </c>
      <c r="N59" s="1">
        <v>117</v>
      </c>
      <c r="O59" s="1">
        <v>37</v>
      </c>
      <c r="P59" s="1">
        <v>81</v>
      </c>
      <c r="Q59" s="1">
        <v>403</v>
      </c>
      <c r="R59" s="1">
        <v>322</v>
      </c>
      <c r="S59" s="1">
        <v>117</v>
      </c>
      <c r="T59" s="1">
        <v>68</v>
      </c>
      <c r="U59" s="1">
        <v>95</v>
      </c>
      <c r="V59" s="1">
        <v>26</v>
      </c>
      <c r="W59" s="1">
        <v>184</v>
      </c>
      <c r="X59" s="1">
        <v>0</v>
      </c>
      <c r="Y59" s="1">
        <v>504</v>
      </c>
      <c r="Z59" s="1">
        <v>0</v>
      </c>
      <c r="AA59" s="1">
        <v>0</v>
      </c>
      <c r="AB59" s="1">
        <v>0</v>
      </c>
      <c r="AC59" s="1">
        <v>8</v>
      </c>
      <c r="AD59" s="1">
        <v>110</v>
      </c>
      <c r="AE59" s="1">
        <v>2481720</v>
      </c>
      <c r="AF59" s="1">
        <v>38893.373</v>
      </c>
      <c r="AG59" s="1">
        <v>19487.328000000001</v>
      </c>
      <c r="AH59" s="1">
        <v>19406.044999999998</v>
      </c>
      <c r="AI59" s="1">
        <v>8.6750312919088053</v>
      </c>
      <c r="AJ59" s="1">
        <v>1109.3965131873044</v>
      </c>
      <c r="AK59" s="1">
        <v>127.88386299217591</v>
      </c>
    </row>
    <row r="60" spans="1:37">
      <c r="A60" s="1" t="s">
        <v>1770</v>
      </c>
      <c r="B60" s="1" t="s">
        <v>1820</v>
      </c>
      <c r="C60" s="1" t="s">
        <v>286</v>
      </c>
      <c r="D60" s="1" t="s">
        <v>79</v>
      </c>
      <c r="E60" s="1" t="s">
        <v>61</v>
      </c>
      <c r="F60" s="1">
        <v>71</v>
      </c>
      <c r="G60" s="1">
        <v>1818</v>
      </c>
      <c r="H60" s="1">
        <v>264</v>
      </c>
      <c r="I60" s="1">
        <v>448</v>
      </c>
      <c r="J60" s="1">
        <v>184</v>
      </c>
      <c r="K60" s="1">
        <v>0</v>
      </c>
      <c r="L60" s="1">
        <v>0</v>
      </c>
      <c r="M60" s="1">
        <v>132</v>
      </c>
      <c r="N60" s="1">
        <v>225</v>
      </c>
      <c r="O60" s="1">
        <v>93</v>
      </c>
      <c r="P60" s="1">
        <v>138</v>
      </c>
      <c r="Q60" s="1">
        <v>507</v>
      </c>
      <c r="R60" s="1">
        <v>369</v>
      </c>
      <c r="S60" s="1">
        <v>104</v>
      </c>
      <c r="T60" s="1">
        <v>65</v>
      </c>
      <c r="U60" s="1">
        <v>100</v>
      </c>
      <c r="V60" s="1">
        <v>75</v>
      </c>
      <c r="W60" s="1">
        <v>220</v>
      </c>
      <c r="X60" s="1">
        <v>4</v>
      </c>
      <c r="Y60" s="1">
        <v>660</v>
      </c>
      <c r="Z60" s="1">
        <v>0</v>
      </c>
      <c r="AA60" s="1">
        <v>0</v>
      </c>
      <c r="AB60" s="1">
        <v>0</v>
      </c>
      <c r="AC60" s="1">
        <v>71</v>
      </c>
      <c r="AD60" s="1">
        <v>112</v>
      </c>
      <c r="AE60" s="1">
        <v>4000000</v>
      </c>
      <c r="AF60" s="1">
        <v>49747.846000000005</v>
      </c>
      <c r="AG60" s="1">
        <v>18247.402999999998</v>
      </c>
      <c r="AH60" s="1">
        <v>31500.443000000007</v>
      </c>
      <c r="AI60" s="1">
        <v>17.326976347634766</v>
      </c>
      <c r="AJ60" s="1">
        <v>2200.2200220022</v>
      </c>
      <c r="AK60" s="1">
        <v>126.98234116897973</v>
      </c>
    </row>
    <row r="61" spans="1:37">
      <c r="A61" s="1" t="s">
        <v>1661</v>
      </c>
      <c r="B61" s="1" t="s">
        <v>1590</v>
      </c>
      <c r="C61" s="1" t="s">
        <v>200</v>
      </c>
      <c r="D61" s="1" t="s">
        <v>64</v>
      </c>
      <c r="E61" s="1" t="s">
        <v>47</v>
      </c>
      <c r="F61" s="1">
        <v>78</v>
      </c>
      <c r="G61" s="1">
        <v>1861</v>
      </c>
      <c r="H61" s="1">
        <v>274</v>
      </c>
      <c r="I61" s="1">
        <v>580</v>
      </c>
      <c r="J61" s="1">
        <v>306</v>
      </c>
      <c r="K61" s="1">
        <v>42</v>
      </c>
      <c r="L61" s="1">
        <v>141</v>
      </c>
      <c r="M61" s="1">
        <v>129</v>
      </c>
      <c r="N61" s="1">
        <v>193</v>
      </c>
      <c r="O61" s="1">
        <v>64</v>
      </c>
      <c r="P61" s="1">
        <v>154</v>
      </c>
      <c r="Q61" s="1">
        <v>507</v>
      </c>
      <c r="R61" s="1">
        <v>353</v>
      </c>
      <c r="S61" s="1">
        <v>125</v>
      </c>
      <c r="T61" s="1">
        <v>59</v>
      </c>
      <c r="U61" s="1">
        <v>66</v>
      </c>
      <c r="V61" s="1">
        <v>55</v>
      </c>
      <c r="W61" s="1">
        <v>153</v>
      </c>
      <c r="X61" s="1">
        <v>1</v>
      </c>
      <c r="Y61" s="1">
        <v>719</v>
      </c>
      <c r="Z61" s="1">
        <v>0</v>
      </c>
      <c r="AA61" s="1">
        <v>0</v>
      </c>
      <c r="AB61" s="1">
        <v>0</v>
      </c>
      <c r="AC61" s="1">
        <v>37</v>
      </c>
      <c r="AD61" s="1">
        <v>-74</v>
      </c>
      <c r="AE61" s="1">
        <v>4171680</v>
      </c>
      <c r="AF61" s="1">
        <v>52652.967999999993</v>
      </c>
      <c r="AG61" s="1">
        <v>19462.788</v>
      </c>
      <c r="AH61" s="1">
        <v>33190.179999999993</v>
      </c>
      <c r="AI61" s="1">
        <v>17.834594304137557</v>
      </c>
      <c r="AJ61" s="1">
        <v>2241.6335303600213</v>
      </c>
      <c r="AK61" s="1">
        <v>125.69018908604896</v>
      </c>
    </row>
    <row r="62" spans="1:37">
      <c r="A62" s="1" t="s">
        <v>1489</v>
      </c>
      <c r="B62" s="1" t="s">
        <v>1488</v>
      </c>
      <c r="C62" s="1" t="s">
        <v>165</v>
      </c>
      <c r="D62" s="1" t="s">
        <v>71</v>
      </c>
      <c r="E62" s="1" t="s">
        <v>47</v>
      </c>
      <c r="F62" s="1">
        <v>61</v>
      </c>
      <c r="G62" s="1">
        <v>2159</v>
      </c>
      <c r="H62" s="1">
        <v>560</v>
      </c>
      <c r="I62" s="1">
        <v>1137</v>
      </c>
      <c r="J62" s="1">
        <v>577</v>
      </c>
      <c r="K62" s="1">
        <v>35</v>
      </c>
      <c r="L62" s="1">
        <v>108</v>
      </c>
      <c r="M62" s="1">
        <v>326</v>
      </c>
      <c r="N62" s="1">
        <v>430</v>
      </c>
      <c r="O62" s="1">
        <v>104</v>
      </c>
      <c r="P62" s="1">
        <v>130</v>
      </c>
      <c r="Q62" s="1">
        <v>627</v>
      </c>
      <c r="R62" s="1">
        <v>497</v>
      </c>
      <c r="S62" s="1">
        <v>116</v>
      </c>
      <c r="T62" s="1">
        <v>78</v>
      </c>
      <c r="U62" s="1">
        <v>121</v>
      </c>
      <c r="V62" s="1">
        <v>125</v>
      </c>
      <c r="W62" s="1">
        <v>148</v>
      </c>
      <c r="X62" s="1">
        <v>0</v>
      </c>
      <c r="Y62" s="1">
        <v>1481</v>
      </c>
      <c r="Z62" s="1">
        <v>1</v>
      </c>
      <c r="AA62" s="1">
        <v>0</v>
      </c>
      <c r="AB62" s="1">
        <v>0</v>
      </c>
      <c r="AC62" s="1">
        <v>61</v>
      </c>
      <c r="AD62" s="1">
        <v>-203</v>
      </c>
      <c r="AE62" s="1">
        <v>7070730</v>
      </c>
      <c r="AF62" s="1">
        <v>90721.892000000007</v>
      </c>
      <c r="AG62" s="1">
        <v>33765.383000000002</v>
      </c>
      <c r="AH62" s="1">
        <v>56956.509000000005</v>
      </c>
      <c r="AI62" s="1">
        <v>26.380967577582215</v>
      </c>
      <c r="AJ62" s="1">
        <v>3275.0023158869849</v>
      </c>
      <c r="AK62" s="1">
        <v>124.14261555250867</v>
      </c>
    </row>
    <row r="63" spans="1:37">
      <c r="A63" s="1" t="s">
        <v>1522</v>
      </c>
      <c r="B63" s="1" t="s">
        <v>1521</v>
      </c>
      <c r="C63" s="1" t="s">
        <v>329</v>
      </c>
      <c r="D63" s="1" t="s">
        <v>64</v>
      </c>
      <c r="E63" s="1" t="s">
        <v>56</v>
      </c>
      <c r="F63" s="1">
        <v>72</v>
      </c>
      <c r="G63" s="1">
        <v>2382</v>
      </c>
      <c r="H63" s="1">
        <v>425</v>
      </c>
      <c r="I63" s="1">
        <v>969</v>
      </c>
      <c r="J63" s="1">
        <v>544</v>
      </c>
      <c r="K63" s="1">
        <v>98</v>
      </c>
      <c r="L63" s="1">
        <v>280</v>
      </c>
      <c r="M63" s="1">
        <v>205</v>
      </c>
      <c r="N63" s="1">
        <v>247</v>
      </c>
      <c r="O63" s="1">
        <v>42</v>
      </c>
      <c r="P63" s="1">
        <v>48</v>
      </c>
      <c r="Q63" s="1">
        <v>348</v>
      </c>
      <c r="R63" s="1">
        <v>300</v>
      </c>
      <c r="S63" s="1">
        <v>282</v>
      </c>
      <c r="T63" s="1">
        <v>116</v>
      </c>
      <c r="U63" s="1">
        <v>153</v>
      </c>
      <c r="V63" s="1">
        <v>54</v>
      </c>
      <c r="W63" s="1">
        <v>174</v>
      </c>
      <c r="X63" s="1">
        <v>0</v>
      </c>
      <c r="Y63" s="1">
        <v>1153</v>
      </c>
      <c r="Z63" s="1">
        <v>1</v>
      </c>
      <c r="AA63" s="1">
        <v>0</v>
      </c>
      <c r="AB63" s="1">
        <v>0</v>
      </c>
      <c r="AC63" s="1">
        <v>52</v>
      </c>
      <c r="AD63" s="1">
        <v>-23</v>
      </c>
      <c r="AE63" s="1">
        <v>5192520</v>
      </c>
      <c r="AF63" s="1">
        <v>75627.607000000004</v>
      </c>
      <c r="AG63" s="1">
        <v>33397.699000000001</v>
      </c>
      <c r="AH63" s="1">
        <v>42229.908000000003</v>
      </c>
      <c r="AI63" s="1">
        <v>17.728760705289673</v>
      </c>
      <c r="AJ63" s="1">
        <v>2179.8992443324937</v>
      </c>
      <c r="AK63" s="1">
        <v>122.95835453868381</v>
      </c>
    </row>
    <row r="64" spans="1:37">
      <c r="A64" s="1" t="s">
        <v>1957</v>
      </c>
      <c r="B64" s="1" t="s">
        <v>2057</v>
      </c>
      <c r="C64" s="1" t="s">
        <v>1347</v>
      </c>
      <c r="D64" s="1" t="s">
        <v>130</v>
      </c>
      <c r="E64" s="1" t="s">
        <v>47</v>
      </c>
      <c r="F64" s="1">
        <v>66</v>
      </c>
      <c r="G64" s="1">
        <v>1313</v>
      </c>
      <c r="H64" s="1">
        <v>145</v>
      </c>
      <c r="I64" s="1">
        <v>408</v>
      </c>
      <c r="J64" s="1">
        <v>263</v>
      </c>
      <c r="K64" s="1">
        <v>70</v>
      </c>
      <c r="L64" s="1">
        <v>241</v>
      </c>
      <c r="M64" s="1">
        <v>50</v>
      </c>
      <c r="N64" s="1">
        <v>64</v>
      </c>
      <c r="O64" s="1">
        <v>14</v>
      </c>
      <c r="P64" s="1">
        <v>25</v>
      </c>
      <c r="Q64" s="1">
        <v>174</v>
      </c>
      <c r="R64" s="1">
        <v>149</v>
      </c>
      <c r="S64" s="1">
        <v>39</v>
      </c>
      <c r="T64" s="1">
        <v>32</v>
      </c>
      <c r="U64" s="1">
        <v>41</v>
      </c>
      <c r="V64" s="1">
        <v>11</v>
      </c>
      <c r="W64" s="1">
        <v>137</v>
      </c>
      <c r="X64" s="1">
        <v>0</v>
      </c>
      <c r="Y64" s="1">
        <v>410</v>
      </c>
      <c r="Z64" s="1">
        <v>1</v>
      </c>
      <c r="AA64" s="1">
        <v>0</v>
      </c>
      <c r="AB64" s="1">
        <v>0</v>
      </c>
      <c r="AC64" s="1">
        <v>52</v>
      </c>
      <c r="AD64" s="1">
        <v>-192</v>
      </c>
      <c r="AE64" s="1">
        <v>1201440</v>
      </c>
      <c r="AF64" s="1">
        <v>25101.48</v>
      </c>
      <c r="AG64" s="1">
        <v>15150.858999999999</v>
      </c>
      <c r="AH64" s="1">
        <v>9950.621000000001</v>
      </c>
      <c r="AI64" s="1">
        <v>7.5785384615384626</v>
      </c>
      <c r="AJ64" s="1">
        <v>915.03427265803498</v>
      </c>
      <c r="AK64" s="1">
        <v>120.74020304863383</v>
      </c>
    </row>
    <row r="65" spans="1:37">
      <c r="A65" s="1" t="s">
        <v>1734</v>
      </c>
      <c r="B65" s="1" t="s">
        <v>1733</v>
      </c>
      <c r="C65" s="1" t="s">
        <v>163</v>
      </c>
      <c r="D65" s="1" t="s">
        <v>108</v>
      </c>
      <c r="E65" s="1" t="s">
        <v>86</v>
      </c>
      <c r="F65" s="1">
        <v>79</v>
      </c>
      <c r="G65" s="1">
        <v>2705</v>
      </c>
      <c r="H65" s="1">
        <v>805</v>
      </c>
      <c r="I65" s="1">
        <v>1597</v>
      </c>
      <c r="J65" s="1">
        <v>792</v>
      </c>
      <c r="K65" s="1">
        <v>402</v>
      </c>
      <c r="L65" s="1">
        <v>887</v>
      </c>
      <c r="M65" s="1">
        <v>363</v>
      </c>
      <c r="N65" s="1">
        <v>400</v>
      </c>
      <c r="O65" s="1">
        <v>37</v>
      </c>
      <c r="P65" s="1">
        <v>68</v>
      </c>
      <c r="Q65" s="1">
        <v>430</v>
      </c>
      <c r="R65" s="1">
        <v>362</v>
      </c>
      <c r="S65" s="1">
        <v>527</v>
      </c>
      <c r="T65" s="1">
        <v>169</v>
      </c>
      <c r="U65" s="1">
        <v>261</v>
      </c>
      <c r="V65" s="1">
        <v>16</v>
      </c>
      <c r="W65" s="1">
        <v>161</v>
      </c>
      <c r="X65" s="1">
        <v>0</v>
      </c>
      <c r="Y65" s="1">
        <v>2375</v>
      </c>
      <c r="Z65" s="1">
        <v>1</v>
      </c>
      <c r="AA65" s="1">
        <v>0</v>
      </c>
      <c r="AB65" s="1">
        <v>0</v>
      </c>
      <c r="AC65" s="1">
        <v>79</v>
      </c>
      <c r="AD65" s="1">
        <v>1001</v>
      </c>
      <c r="AE65" s="1">
        <v>11370786</v>
      </c>
      <c r="AF65" s="1">
        <v>142967.86499999999</v>
      </c>
      <c r="AG65" s="1">
        <v>48613.977999999996</v>
      </c>
      <c r="AH65" s="1">
        <v>94353.886999999988</v>
      </c>
      <c r="AI65" s="1">
        <v>34.881289094269867</v>
      </c>
      <c r="AJ65" s="1">
        <v>4203.6177449168208</v>
      </c>
      <c r="AK65" s="1">
        <v>120.51210990385592</v>
      </c>
    </row>
    <row r="66" spans="1:37">
      <c r="A66" s="1" t="s">
        <v>1673</v>
      </c>
      <c r="B66" s="1" t="s">
        <v>1798</v>
      </c>
      <c r="C66" s="1" t="s">
        <v>387</v>
      </c>
      <c r="D66" s="1" t="s">
        <v>92</v>
      </c>
      <c r="E66" s="1" t="s">
        <v>59</v>
      </c>
      <c r="F66" s="1">
        <v>59</v>
      </c>
      <c r="G66" s="1">
        <v>1323</v>
      </c>
      <c r="H66" s="1">
        <v>169</v>
      </c>
      <c r="I66" s="1">
        <v>382</v>
      </c>
      <c r="J66" s="1">
        <v>213</v>
      </c>
      <c r="K66" s="1">
        <v>44</v>
      </c>
      <c r="L66" s="1">
        <v>109</v>
      </c>
      <c r="M66" s="1">
        <v>102</v>
      </c>
      <c r="N66" s="1">
        <v>119</v>
      </c>
      <c r="O66" s="1">
        <v>17</v>
      </c>
      <c r="P66" s="1">
        <v>34</v>
      </c>
      <c r="Q66" s="1">
        <v>131</v>
      </c>
      <c r="R66" s="1">
        <v>97</v>
      </c>
      <c r="S66" s="1">
        <v>53</v>
      </c>
      <c r="T66" s="1">
        <v>22</v>
      </c>
      <c r="U66" s="1">
        <v>57</v>
      </c>
      <c r="V66" s="1">
        <v>7</v>
      </c>
      <c r="W66" s="1">
        <v>109</v>
      </c>
      <c r="X66" s="1">
        <v>2</v>
      </c>
      <c r="Y66" s="1">
        <v>484</v>
      </c>
      <c r="Z66" s="1">
        <v>0</v>
      </c>
      <c r="AA66" s="1">
        <v>0</v>
      </c>
      <c r="AB66" s="1">
        <v>0</v>
      </c>
      <c r="AC66" s="1">
        <v>5</v>
      </c>
      <c r="AD66" s="1">
        <v>-40</v>
      </c>
      <c r="AE66" s="1">
        <v>1636842</v>
      </c>
      <c r="AF66" s="1">
        <v>27631.272000000001</v>
      </c>
      <c r="AG66" s="1">
        <v>13633.112000000001</v>
      </c>
      <c r="AH66" s="1">
        <v>13998.16</v>
      </c>
      <c r="AI66" s="1">
        <v>10.580619803476946</v>
      </c>
      <c r="AJ66" s="1">
        <v>1237.219954648526</v>
      </c>
      <c r="AK66" s="1">
        <v>116.93265400595507</v>
      </c>
    </row>
    <row r="67" spans="1:37">
      <c r="A67" s="1" t="s">
        <v>1675</v>
      </c>
      <c r="B67" s="1" t="s">
        <v>1674</v>
      </c>
      <c r="C67" s="1" t="s">
        <v>259</v>
      </c>
      <c r="D67" s="1" t="s">
        <v>91</v>
      </c>
      <c r="E67" s="1" t="s">
        <v>47</v>
      </c>
      <c r="F67" s="1">
        <v>81</v>
      </c>
      <c r="G67" s="1">
        <v>1713</v>
      </c>
      <c r="H67" s="1">
        <v>215</v>
      </c>
      <c r="I67" s="1">
        <v>525</v>
      </c>
      <c r="J67" s="1">
        <v>310</v>
      </c>
      <c r="K67" s="1">
        <v>68</v>
      </c>
      <c r="L67" s="1">
        <v>202</v>
      </c>
      <c r="M67" s="1">
        <v>108</v>
      </c>
      <c r="N67" s="1">
        <v>148</v>
      </c>
      <c r="O67" s="1">
        <v>40</v>
      </c>
      <c r="P67" s="1">
        <v>69</v>
      </c>
      <c r="Q67" s="1">
        <v>336</v>
      </c>
      <c r="R67" s="1">
        <v>267</v>
      </c>
      <c r="S67" s="1">
        <v>97</v>
      </c>
      <c r="T67" s="1">
        <v>37</v>
      </c>
      <c r="U67" s="1">
        <v>58</v>
      </c>
      <c r="V67" s="1">
        <v>43</v>
      </c>
      <c r="W67" s="1">
        <v>126</v>
      </c>
      <c r="X67" s="1">
        <v>0</v>
      </c>
      <c r="Y67" s="1">
        <v>606</v>
      </c>
      <c r="Z67" s="1">
        <v>0</v>
      </c>
      <c r="AA67" s="1">
        <v>0</v>
      </c>
      <c r="AB67" s="1">
        <v>0</v>
      </c>
      <c r="AC67" s="1">
        <v>3</v>
      </c>
      <c r="AD67" s="1">
        <v>-16</v>
      </c>
      <c r="AE67" s="1">
        <v>2612520</v>
      </c>
      <c r="AF67" s="1">
        <v>40723.292999999998</v>
      </c>
      <c r="AG67" s="1">
        <v>18242.489999999998</v>
      </c>
      <c r="AH67" s="1">
        <v>22480.803</v>
      </c>
      <c r="AI67" s="1">
        <v>13.123644483362522</v>
      </c>
      <c r="AJ67" s="1">
        <v>1525.1138353765325</v>
      </c>
      <c r="AK67" s="1">
        <v>116.21115135433553</v>
      </c>
    </row>
    <row r="68" spans="1:37">
      <c r="A68" s="1" t="s">
        <v>1473</v>
      </c>
      <c r="B68" s="1" t="s">
        <v>1472</v>
      </c>
      <c r="C68" s="1" t="s">
        <v>411</v>
      </c>
      <c r="D68" s="1" t="s">
        <v>65</v>
      </c>
      <c r="E68" s="1" t="s">
        <v>59</v>
      </c>
      <c r="F68" s="1">
        <v>81</v>
      </c>
      <c r="G68" s="1">
        <v>2844</v>
      </c>
      <c r="H68" s="1">
        <v>594</v>
      </c>
      <c r="I68" s="1">
        <v>1294</v>
      </c>
      <c r="J68" s="1">
        <v>700</v>
      </c>
      <c r="K68" s="1">
        <v>57</v>
      </c>
      <c r="L68" s="1">
        <v>190</v>
      </c>
      <c r="M68" s="1">
        <v>430</v>
      </c>
      <c r="N68" s="1">
        <v>565</v>
      </c>
      <c r="O68" s="1">
        <v>135</v>
      </c>
      <c r="P68" s="1">
        <v>107</v>
      </c>
      <c r="Q68" s="1">
        <v>294</v>
      </c>
      <c r="R68" s="1">
        <v>187</v>
      </c>
      <c r="S68" s="1">
        <v>164</v>
      </c>
      <c r="T68" s="1">
        <v>78</v>
      </c>
      <c r="U68" s="1">
        <v>182</v>
      </c>
      <c r="V68" s="1">
        <v>46</v>
      </c>
      <c r="W68" s="1">
        <v>165</v>
      </c>
      <c r="X68" s="1">
        <v>1</v>
      </c>
      <c r="Y68" s="1">
        <v>1675</v>
      </c>
      <c r="Z68" s="1">
        <v>1</v>
      </c>
      <c r="AA68" s="1">
        <v>0</v>
      </c>
      <c r="AB68" s="1">
        <v>0</v>
      </c>
      <c r="AC68" s="1">
        <v>81</v>
      </c>
      <c r="AD68" s="1">
        <v>-66</v>
      </c>
      <c r="AE68" s="1">
        <v>5758680</v>
      </c>
      <c r="AF68" s="1">
        <v>92761.31200000002</v>
      </c>
      <c r="AG68" s="1">
        <v>42788.249000000003</v>
      </c>
      <c r="AH68" s="1">
        <v>49973.063000000016</v>
      </c>
      <c r="AI68" s="1">
        <v>17.571400492264424</v>
      </c>
      <c r="AJ68" s="1">
        <v>2024.8523206751054</v>
      </c>
      <c r="AK68" s="1">
        <v>115.23568207135907</v>
      </c>
    </row>
    <row r="69" spans="1:37">
      <c r="A69" s="1" t="s">
        <v>1716</v>
      </c>
      <c r="B69" s="1" t="s">
        <v>1715</v>
      </c>
      <c r="C69" s="1" t="s">
        <v>205</v>
      </c>
      <c r="D69" s="1" t="s">
        <v>92</v>
      </c>
      <c r="E69" s="1" t="s">
        <v>86</v>
      </c>
      <c r="F69" s="1">
        <v>76</v>
      </c>
      <c r="G69" s="1">
        <v>1241</v>
      </c>
      <c r="H69" s="1">
        <v>148</v>
      </c>
      <c r="I69" s="1">
        <v>382</v>
      </c>
      <c r="J69" s="1">
        <v>234</v>
      </c>
      <c r="K69" s="1">
        <v>22</v>
      </c>
      <c r="L69" s="1">
        <v>99</v>
      </c>
      <c r="M69" s="1">
        <v>94</v>
      </c>
      <c r="N69" s="1">
        <v>121</v>
      </c>
      <c r="O69" s="1">
        <v>27</v>
      </c>
      <c r="P69" s="1">
        <v>23</v>
      </c>
      <c r="Q69" s="1">
        <v>140</v>
      </c>
      <c r="R69" s="1">
        <v>117</v>
      </c>
      <c r="S69" s="1">
        <v>173</v>
      </c>
      <c r="T69" s="1">
        <v>48</v>
      </c>
      <c r="U69" s="1">
        <v>85</v>
      </c>
      <c r="V69" s="1">
        <v>10</v>
      </c>
      <c r="W69" s="1">
        <v>95</v>
      </c>
      <c r="X69" s="1">
        <v>0</v>
      </c>
      <c r="Y69" s="1">
        <v>412</v>
      </c>
      <c r="Z69" s="1">
        <v>0</v>
      </c>
      <c r="AA69" s="1">
        <v>0</v>
      </c>
      <c r="AB69" s="1">
        <v>0</v>
      </c>
      <c r="AC69" s="1">
        <v>6</v>
      </c>
      <c r="AD69" s="1">
        <v>-182</v>
      </c>
      <c r="AE69" s="1">
        <v>1572360</v>
      </c>
      <c r="AF69" s="1">
        <v>29856.93</v>
      </c>
      <c r="AG69" s="1">
        <v>15925.691999999999</v>
      </c>
      <c r="AH69" s="1">
        <v>13931.238000000001</v>
      </c>
      <c r="AI69" s="1">
        <v>11.225816277195811</v>
      </c>
      <c r="AJ69" s="1">
        <v>1267.0104754230458</v>
      </c>
      <c r="AK69" s="1">
        <v>112.8657768964969</v>
      </c>
    </row>
    <row r="70" spans="1:37">
      <c r="A70" s="1" t="s">
        <v>1817</v>
      </c>
      <c r="B70" s="1" t="s">
        <v>1798</v>
      </c>
      <c r="C70" s="1" t="s">
        <v>386</v>
      </c>
      <c r="D70" s="1" t="s">
        <v>69</v>
      </c>
      <c r="E70" s="1" t="s">
        <v>86</v>
      </c>
      <c r="F70" s="1">
        <v>82</v>
      </c>
      <c r="G70" s="1">
        <v>2647</v>
      </c>
      <c r="H70" s="1">
        <v>591</v>
      </c>
      <c r="I70" s="1">
        <v>1382</v>
      </c>
      <c r="J70" s="1">
        <v>791</v>
      </c>
      <c r="K70" s="1">
        <v>167</v>
      </c>
      <c r="L70" s="1">
        <v>465</v>
      </c>
      <c r="M70" s="1">
        <v>474</v>
      </c>
      <c r="N70" s="1">
        <v>544</v>
      </c>
      <c r="O70" s="1">
        <v>70</v>
      </c>
      <c r="P70" s="1">
        <v>46</v>
      </c>
      <c r="Q70" s="1">
        <v>243</v>
      </c>
      <c r="R70" s="1">
        <v>197</v>
      </c>
      <c r="S70" s="1">
        <v>509</v>
      </c>
      <c r="T70" s="1">
        <v>91</v>
      </c>
      <c r="U70" s="1">
        <v>220</v>
      </c>
      <c r="V70" s="1">
        <v>9</v>
      </c>
      <c r="W70" s="1">
        <v>167</v>
      </c>
      <c r="X70" s="1">
        <v>1</v>
      </c>
      <c r="Y70" s="1">
        <v>1823</v>
      </c>
      <c r="Z70" s="1">
        <v>9</v>
      </c>
      <c r="AA70" s="1">
        <v>0</v>
      </c>
      <c r="AB70" s="1">
        <v>0</v>
      </c>
      <c r="AC70" s="1">
        <v>79</v>
      </c>
      <c r="AD70" s="1">
        <v>292</v>
      </c>
      <c r="AE70" s="1">
        <v>6912869</v>
      </c>
      <c r="AF70" s="1">
        <v>109228.708</v>
      </c>
      <c r="AG70" s="1">
        <v>47131.05799999999</v>
      </c>
      <c r="AH70" s="1">
        <v>62097.650000000009</v>
      </c>
      <c r="AI70" s="1">
        <v>23.459633547412167</v>
      </c>
      <c r="AJ70" s="1">
        <v>2611.5863241405364</v>
      </c>
      <c r="AK70" s="1">
        <v>111.32255407410746</v>
      </c>
    </row>
    <row r="71" spans="1:37">
      <c r="A71" s="1" t="s">
        <v>1696</v>
      </c>
      <c r="B71" s="1" t="s">
        <v>1695</v>
      </c>
      <c r="C71" s="1" t="s">
        <v>295</v>
      </c>
      <c r="D71" s="1" t="s">
        <v>85</v>
      </c>
      <c r="E71" s="1" t="s">
        <v>59</v>
      </c>
      <c r="F71" s="1">
        <v>81</v>
      </c>
      <c r="G71" s="1">
        <v>1860</v>
      </c>
      <c r="H71" s="1">
        <v>291</v>
      </c>
      <c r="I71" s="1">
        <v>644</v>
      </c>
      <c r="J71" s="1">
        <v>353</v>
      </c>
      <c r="K71" s="1">
        <v>110</v>
      </c>
      <c r="L71" s="1">
        <v>259</v>
      </c>
      <c r="M71" s="1">
        <v>72</v>
      </c>
      <c r="N71" s="1">
        <v>84</v>
      </c>
      <c r="O71" s="1">
        <v>12</v>
      </c>
      <c r="P71" s="1">
        <v>37</v>
      </c>
      <c r="Q71" s="1">
        <v>195</v>
      </c>
      <c r="R71" s="1">
        <v>158</v>
      </c>
      <c r="S71" s="1">
        <v>59</v>
      </c>
      <c r="T71" s="1">
        <v>14</v>
      </c>
      <c r="U71" s="1">
        <v>52</v>
      </c>
      <c r="V71" s="1">
        <v>6</v>
      </c>
      <c r="W71" s="1">
        <v>127</v>
      </c>
      <c r="X71" s="1">
        <v>0</v>
      </c>
      <c r="Y71" s="1">
        <v>764</v>
      </c>
      <c r="Z71" s="1">
        <v>0</v>
      </c>
      <c r="AA71" s="1">
        <v>0</v>
      </c>
      <c r="AB71" s="1">
        <v>0</v>
      </c>
      <c r="AC71" s="1">
        <v>4</v>
      </c>
      <c r="AD71" s="1">
        <v>-66</v>
      </c>
      <c r="AE71" s="1">
        <v>2380440</v>
      </c>
      <c r="AF71" s="1">
        <v>40875.296999999999</v>
      </c>
      <c r="AG71" s="1">
        <v>19058.903999999999</v>
      </c>
      <c r="AH71" s="1">
        <v>21816.393</v>
      </c>
      <c r="AI71" s="1">
        <v>11.729243548387096</v>
      </c>
      <c r="AJ71" s="1">
        <v>1279.8064516129032</v>
      </c>
      <c r="AK71" s="1">
        <v>109.11244585665467</v>
      </c>
    </row>
    <row r="72" spans="1:37">
      <c r="A72" s="1" t="s">
        <v>1677</v>
      </c>
      <c r="B72" s="1" t="s">
        <v>1629</v>
      </c>
      <c r="C72" s="1" t="s">
        <v>395</v>
      </c>
      <c r="D72" s="1" t="s">
        <v>79</v>
      </c>
      <c r="E72" s="1" t="s">
        <v>47</v>
      </c>
      <c r="F72" s="1">
        <v>60</v>
      </c>
      <c r="G72" s="1">
        <v>1368</v>
      </c>
      <c r="H72" s="1">
        <v>264</v>
      </c>
      <c r="I72" s="1">
        <v>530</v>
      </c>
      <c r="J72" s="1">
        <v>266</v>
      </c>
      <c r="K72" s="1">
        <v>3</v>
      </c>
      <c r="L72" s="1">
        <v>13</v>
      </c>
      <c r="M72" s="1">
        <v>88</v>
      </c>
      <c r="N72" s="1">
        <v>121</v>
      </c>
      <c r="O72" s="1">
        <v>33</v>
      </c>
      <c r="P72" s="1">
        <v>68</v>
      </c>
      <c r="Q72" s="1">
        <v>332</v>
      </c>
      <c r="R72" s="1">
        <v>264</v>
      </c>
      <c r="S72" s="1">
        <v>41</v>
      </c>
      <c r="T72" s="1">
        <v>25</v>
      </c>
      <c r="U72" s="1">
        <v>67</v>
      </c>
      <c r="V72" s="1">
        <v>86</v>
      </c>
      <c r="W72" s="1">
        <v>158</v>
      </c>
      <c r="X72" s="1">
        <v>1</v>
      </c>
      <c r="Y72" s="1">
        <v>619</v>
      </c>
      <c r="Z72" s="1">
        <v>0</v>
      </c>
      <c r="AA72" s="1">
        <v>0</v>
      </c>
      <c r="AB72" s="1">
        <v>0</v>
      </c>
      <c r="AC72" s="1">
        <v>30</v>
      </c>
      <c r="AD72" s="1">
        <v>-69</v>
      </c>
      <c r="AE72" s="1">
        <v>2357760</v>
      </c>
      <c r="AF72" s="1">
        <v>39644.960999999996</v>
      </c>
      <c r="AG72" s="1">
        <v>17412.133999999998</v>
      </c>
      <c r="AH72" s="1">
        <v>22232.826999999997</v>
      </c>
      <c r="AI72" s="1">
        <v>16.252066520467835</v>
      </c>
      <c r="AJ72" s="1">
        <v>1723.5087719298247</v>
      </c>
      <c r="AK72" s="1">
        <v>106.04859202115864</v>
      </c>
    </row>
    <row r="73" spans="1:37">
      <c r="A73" s="1" t="s">
        <v>1645</v>
      </c>
      <c r="B73" s="1" t="s">
        <v>2026</v>
      </c>
      <c r="C73" s="1" t="s">
        <v>1169</v>
      </c>
      <c r="D73" s="1" t="s">
        <v>108</v>
      </c>
      <c r="E73" s="1" t="s">
        <v>56</v>
      </c>
      <c r="F73" s="1">
        <v>72</v>
      </c>
      <c r="G73" s="1">
        <v>1050</v>
      </c>
      <c r="H73" s="1">
        <v>111</v>
      </c>
      <c r="I73" s="1">
        <v>260</v>
      </c>
      <c r="J73" s="1">
        <v>149</v>
      </c>
      <c r="K73" s="1">
        <v>65</v>
      </c>
      <c r="L73" s="1">
        <v>157</v>
      </c>
      <c r="M73" s="1">
        <v>18</v>
      </c>
      <c r="N73" s="1">
        <v>28</v>
      </c>
      <c r="O73" s="1">
        <v>10</v>
      </c>
      <c r="P73" s="1">
        <v>21</v>
      </c>
      <c r="Q73" s="1">
        <v>180</v>
      </c>
      <c r="R73" s="1">
        <v>159</v>
      </c>
      <c r="S73" s="1">
        <v>57</v>
      </c>
      <c r="T73" s="1">
        <v>21</v>
      </c>
      <c r="U73" s="1">
        <v>33</v>
      </c>
      <c r="V73" s="1">
        <v>23</v>
      </c>
      <c r="W73" s="1">
        <v>57</v>
      </c>
      <c r="X73" s="1">
        <v>1</v>
      </c>
      <c r="Y73" s="1">
        <v>305</v>
      </c>
      <c r="Z73" s="1">
        <v>0</v>
      </c>
      <c r="AA73" s="1">
        <v>0</v>
      </c>
      <c r="AB73" s="1">
        <v>0</v>
      </c>
      <c r="AC73" s="1">
        <v>25</v>
      </c>
      <c r="AD73" s="1">
        <v>-48</v>
      </c>
      <c r="AE73" s="1">
        <v>1270964</v>
      </c>
      <c r="AF73" s="1">
        <v>20914.624</v>
      </c>
      <c r="AG73" s="1">
        <v>8797.7389999999996</v>
      </c>
      <c r="AH73" s="1">
        <v>12116.885</v>
      </c>
      <c r="AI73" s="1">
        <v>11.539890476190477</v>
      </c>
      <c r="AJ73" s="1">
        <v>1210.4419047619047</v>
      </c>
      <c r="AK73" s="1">
        <v>104.89197512396954</v>
      </c>
    </row>
    <row r="74" spans="1:37">
      <c r="A74" s="1" t="s">
        <v>1763</v>
      </c>
      <c r="B74" s="1" t="s">
        <v>1762</v>
      </c>
      <c r="C74" s="1" t="s">
        <v>114</v>
      </c>
      <c r="D74" s="1" t="s">
        <v>84</v>
      </c>
      <c r="E74" s="1" t="s">
        <v>47</v>
      </c>
      <c r="F74" s="1">
        <v>82</v>
      </c>
      <c r="G74" s="1">
        <v>1810</v>
      </c>
      <c r="H74" s="1">
        <v>156</v>
      </c>
      <c r="I74" s="1">
        <v>288</v>
      </c>
      <c r="J74" s="1">
        <v>132</v>
      </c>
      <c r="K74" s="1">
        <v>0</v>
      </c>
      <c r="L74" s="1">
        <v>1</v>
      </c>
      <c r="M74" s="1">
        <v>142</v>
      </c>
      <c r="N74" s="1">
        <v>226</v>
      </c>
      <c r="O74" s="1">
        <v>84</v>
      </c>
      <c r="P74" s="1">
        <v>182</v>
      </c>
      <c r="Q74" s="1">
        <v>655</v>
      </c>
      <c r="R74" s="1">
        <v>473</v>
      </c>
      <c r="S74" s="1">
        <v>29</v>
      </c>
      <c r="T74" s="1">
        <v>19</v>
      </c>
      <c r="U74" s="1">
        <v>71</v>
      </c>
      <c r="V74" s="1">
        <v>133</v>
      </c>
      <c r="W74" s="1">
        <v>225</v>
      </c>
      <c r="X74" s="1">
        <v>2</v>
      </c>
      <c r="Y74" s="1">
        <v>454</v>
      </c>
      <c r="Z74" s="1">
        <v>3</v>
      </c>
      <c r="AA74" s="1">
        <v>0</v>
      </c>
      <c r="AB74" s="1">
        <v>0</v>
      </c>
      <c r="AC74" s="1">
        <v>22</v>
      </c>
      <c r="AD74" s="1">
        <v>80</v>
      </c>
      <c r="AE74" s="1">
        <v>2814000</v>
      </c>
      <c r="AF74" s="1">
        <v>41384.887000000002</v>
      </c>
      <c r="AG74" s="1">
        <v>14551.561</v>
      </c>
      <c r="AH74" s="1">
        <v>26833.326000000001</v>
      </c>
      <c r="AI74" s="1">
        <v>14.825041988950279</v>
      </c>
      <c r="AJ74" s="1">
        <v>1554.6961325966852</v>
      </c>
      <c r="AK74" s="1">
        <v>104.86959387740453</v>
      </c>
    </row>
    <row r="75" spans="1:37">
      <c r="A75" s="1" t="s">
        <v>2025</v>
      </c>
      <c r="B75" s="1" t="s">
        <v>2024</v>
      </c>
      <c r="C75" s="1" t="s">
        <v>320</v>
      </c>
      <c r="D75" s="1" t="s">
        <v>75</v>
      </c>
      <c r="E75" s="1" t="s">
        <v>61</v>
      </c>
      <c r="F75" s="1">
        <v>67</v>
      </c>
      <c r="G75" s="1">
        <v>1963</v>
      </c>
      <c r="H75" s="1">
        <v>306</v>
      </c>
      <c r="I75" s="1">
        <v>587</v>
      </c>
      <c r="J75" s="1">
        <v>281</v>
      </c>
      <c r="K75" s="1">
        <v>1</v>
      </c>
      <c r="L75" s="1">
        <v>2</v>
      </c>
      <c r="M75" s="1">
        <v>134</v>
      </c>
      <c r="N75" s="1">
        <v>227</v>
      </c>
      <c r="O75" s="1">
        <v>93</v>
      </c>
      <c r="P75" s="1">
        <v>154</v>
      </c>
      <c r="Q75" s="1">
        <v>541</v>
      </c>
      <c r="R75" s="1">
        <v>387</v>
      </c>
      <c r="S75" s="1">
        <v>122</v>
      </c>
      <c r="T75" s="1">
        <v>118</v>
      </c>
      <c r="U75" s="1">
        <v>158</v>
      </c>
      <c r="V75" s="1">
        <v>100</v>
      </c>
      <c r="W75" s="1">
        <v>192</v>
      </c>
      <c r="X75" s="1">
        <v>1</v>
      </c>
      <c r="Y75" s="1">
        <v>747</v>
      </c>
      <c r="Z75" s="1">
        <v>1</v>
      </c>
      <c r="AA75" s="1">
        <v>0</v>
      </c>
      <c r="AB75" s="1">
        <v>0</v>
      </c>
      <c r="AC75" s="1">
        <v>62</v>
      </c>
      <c r="AD75" s="1">
        <v>-458</v>
      </c>
      <c r="AE75" s="1">
        <v>3457800</v>
      </c>
      <c r="AF75" s="1">
        <v>58853.755999999994</v>
      </c>
      <c r="AG75" s="1">
        <v>24693.987000000001</v>
      </c>
      <c r="AH75" s="1">
        <v>34159.768999999993</v>
      </c>
      <c r="AI75" s="1">
        <v>17.401818135506872</v>
      </c>
      <c r="AJ75" s="1">
        <v>1761.4875191034132</v>
      </c>
      <c r="AK75" s="1">
        <v>101.22433790462696</v>
      </c>
    </row>
    <row r="76" spans="1:37">
      <c r="A76" s="1" t="s">
        <v>1630</v>
      </c>
      <c r="B76" s="1" t="s">
        <v>1629</v>
      </c>
      <c r="C76" s="1" t="s">
        <v>394</v>
      </c>
      <c r="D76" s="1" t="s">
        <v>69</v>
      </c>
      <c r="E76" s="1" t="s">
        <v>56</v>
      </c>
      <c r="F76" s="1">
        <v>81</v>
      </c>
      <c r="G76" s="1">
        <v>2270</v>
      </c>
      <c r="H76" s="1">
        <v>343</v>
      </c>
      <c r="I76" s="1">
        <v>753</v>
      </c>
      <c r="J76" s="1">
        <v>410</v>
      </c>
      <c r="K76" s="1">
        <v>20</v>
      </c>
      <c r="L76" s="1">
        <v>83</v>
      </c>
      <c r="M76" s="1">
        <v>148</v>
      </c>
      <c r="N76" s="1">
        <v>179</v>
      </c>
      <c r="O76" s="1">
        <v>31</v>
      </c>
      <c r="P76" s="1">
        <v>50</v>
      </c>
      <c r="Q76" s="1">
        <v>397</v>
      </c>
      <c r="R76" s="1">
        <v>347</v>
      </c>
      <c r="S76" s="1">
        <v>359</v>
      </c>
      <c r="T76" s="1">
        <v>80</v>
      </c>
      <c r="U76" s="1">
        <v>169</v>
      </c>
      <c r="V76" s="1">
        <v>28</v>
      </c>
      <c r="W76" s="1">
        <v>139</v>
      </c>
      <c r="X76" s="1">
        <v>0</v>
      </c>
      <c r="Y76" s="1">
        <v>854</v>
      </c>
      <c r="Z76" s="1">
        <v>2</v>
      </c>
      <c r="AA76" s="1">
        <v>0</v>
      </c>
      <c r="AB76" s="1">
        <v>0</v>
      </c>
      <c r="AC76" s="1">
        <v>12</v>
      </c>
      <c r="AD76" s="1">
        <v>89</v>
      </c>
      <c r="AE76" s="1">
        <v>3425510</v>
      </c>
      <c r="AF76" s="1">
        <v>62356.281999999992</v>
      </c>
      <c r="AG76" s="1">
        <v>28186.5</v>
      </c>
      <c r="AH76" s="1">
        <v>34169.781999999992</v>
      </c>
      <c r="AI76" s="1">
        <v>15.052767400881054</v>
      </c>
      <c r="AJ76" s="1">
        <v>1509.035242290749</v>
      </c>
      <c r="AK76" s="1">
        <v>100.2496884527973</v>
      </c>
    </row>
    <row r="77" spans="1:37">
      <c r="A77" s="1" t="s">
        <v>2037</v>
      </c>
      <c r="B77" s="1" t="s">
        <v>2036</v>
      </c>
      <c r="C77" s="1" t="s">
        <v>143</v>
      </c>
      <c r="D77" s="1" t="s">
        <v>119</v>
      </c>
      <c r="E77" s="1" t="s">
        <v>59</v>
      </c>
      <c r="F77" s="1">
        <v>69</v>
      </c>
      <c r="G77" s="1">
        <v>1883</v>
      </c>
      <c r="H77" s="1">
        <v>300</v>
      </c>
      <c r="I77" s="1">
        <v>623</v>
      </c>
      <c r="J77" s="1">
        <v>323</v>
      </c>
      <c r="K77" s="1">
        <v>112</v>
      </c>
      <c r="L77" s="1">
        <v>274</v>
      </c>
      <c r="M77" s="1">
        <v>103</v>
      </c>
      <c r="N77" s="1">
        <v>159</v>
      </c>
      <c r="O77" s="1">
        <v>56</v>
      </c>
      <c r="P77" s="1">
        <v>58</v>
      </c>
      <c r="Q77" s="1">
        <v>410</v>
      </c>
      <c r="R77" s="1">
        <v>352</v>
      </c>
      <c r="S77" s="1">
        <v>95</v>
      </c>
      <c r="T77" s="1">
        <v>56</v>
      </c>
      <c r="U77" s="1">
        <v>94</v>
      </c>
      <c r="V77" s="1">
        <v>17</v>
      </c>
      <c r="W77" s="1">
        <v>154</v>
      </c>
      <c r="X77" s="1">
        <v>1</v>
      </c>
      <c r="Y77" s="1">
        <v>815</v>
      </c>
      <c r="Z77" s="1">
        <v>4</v>
      </c>
      <c r="AA77" s="1">
        <v>0</v>
      </c>
      <c r="AB77" s="1">
        <v>0</v>
      </c>
      <c r="AC77" s="1">
        <v>21</v>
      </c>
      <c r="AD77" s="1">
        <v>9</v>
      </c>
      <c r="AE77" s="1">
        <v>2836186</v>
      </c>
      <c r="AF77" s="1">
        <v>50823.48000000001</v>
      </c>
      <c r="AG77" s="1">
        <v>21494.579999999998</v>
      </c>
      <c r="AH77" s="1">
        <v>29328.900000000012</v>
      </c>
      <c r="AI77" s="1">
        <v>15.575624004248544</v>
      </c>
      <c r="AJ77" s="1">
        <v>1506.2060541688795</v>
      </c>
      <c r="AK77" s="1">
        <v>96.702774396584914</v>
      </c>
    </row>
    <row r="78" spans="1:37">
      <c r="A78" s="1" t="s">
        <v>2051</v>
      </c>
      <c r="B78" s="1" t="s">
        <v>1533</v>
      </c>
      <c r="C78" s="1" t="s">
        <v>1349</v>
      </c>
      <c r="D78" s="1" t="s">
        <v>65</v>
      </c>
      <c r="E78" s="1" t="s">
        <v>59</v>
      </c>
      <c r="F78" s="1">
        <v>77</v>
      </c>
      <c r="G78" s="1">
        <v>1462</v>
      </c>
      <c r="H78" s="1">
        <v>102</v>
      </c>
      <c r="I78" s="1">
        <v>229</v>
      </c>
      <c r="J78" s="1">
        <v>127</v>
      </c>
      <c r="K78" s="1">
        <v>4</v>
      </c>
      <c r="L78" s="1">
        <v>23</v>
      </c>
      <c r="M78" s="1">
        <v>13</v>
      </c>
      <c r="N78" s="1">
        <v>19</v>
      </c>
      <c r="O78" s="1">
        <v>6</v>
      </c>
      <c r="P78" s="1">
        <v>32</v>
      </c>
      <c r="Q78" s="1">
        <v>147</v>
      </c>
      <c r="R78" s="1">
        <v>115</v>
      </c>
      <c r="S78" s="1">
        <v>73</v>
      </c>
      <c r="T78" s="1">
        <v>36</v>
      </c>
      <c r="U78" s="1">
        <v>27</v>
      </c>
      <c r="V78" s="1">
        <v>13</v>
      </c>
      <c r="W78" s="1">
        <v>62</v>
      </c>
      <c r="X78" s="1">
        <v>0</v>
      </c>
      <c r="Y78" s="1">
        <v>221</v>
      </c>
      <c r="Z78" s="1">
        <v>0</v>
      </c>
      <c r="AA78" s="1">
        <v>0</v>
      </c>
      <c r="AB78" s="1">
        <v>0</v>
      </c>
      <c r="AC78" s="1">
        <v>44</v>
      </c>
      <c r="AD78" s="1">
        <v>-124</v>
      </c>
      <c r="AE78" s="1">
        <v>947276</v>
      </c>
      <c r="AF78" s="1">
        <v>17505.400999999998</v>
      </c>
      <c r="AG78" s="1">
        <v>7617.683</v>
      </c>
      <c r="AH78" s="1">
        <v>9887.7179999999971</v>
      </c>
      <c r="AI78" s="1">
        <v>6.7631450068399435</v>
      </c>
      <c r="AJ78" s="1">
        <v>647.93160054719567</v>
      </c>
      <c r="AK78" s="1">
        <v>95.803298597310359</v>
      </c>
    </row>
    <row r="79" spans="1:37">
      <c r="A79" s="1" t="s">
        <v>1583</v>
      </c>
      <c r="B79" s="1" t="s">
        <v>1582</v>
      </c>
      <c r="C79" s="1" t="s">
        <v>348</v>
      </c>
      <c r="D79" s="1" t="s">
        <v>94</v>
      </c>
      <c r="E79" s="1" t="s">
        <v>47</v>
      </c>
      <c r="F79" s="1">
        <v>81</v>
      </c>
      <c r="G79" s="1">
        <v>2287</v>
      </c>
      <c r="H79" s="1">
        <v>358</v>
      </c>
      <c r="I79" s="1">
        <v>835</v>
      </c>
      <c r="J79" s="1">
        <v>477</v>
      </c>
      <c r="K79" s="1">
        <v>10</v>
      </c>
      <c r="L79" s="1">
        <v>36</v>
      </c>
      <c r="M79" s="1">
        <v>193</v>
      </c>
      <c r="N79" s="1">
        <v>270</v>
      </c>
      <c r="O79" s="1">
        <v>77</v>
      </c>
      <c r="P79" s="1">
        <v>172</v>
      </c>
      <c r="Q79" s="1">
        <v>830</v>
      </c>
      <c r="R79" s="1">
        <v>658</v>
      </c>
      <c r="S79" s="1">
        <v>144</v>
      </c>
      <c r="T79" s="1">
        <v>53</v>
      </c>
      <c r="U79" s="1">
        <v>149</v>
      </c>
      <c r="V79" s="1">
        <v>29</v>
      </c>
      <c r="W79" s="1">
        <v>242</v>
      </c>
      <c r="X79" s="1">
        <v>2</v>
      </c>
      <c r="Y79" s="1">
        <v>919</v>
      </c>
      <c r="Z79" s="1">
        <v>0</v>
      </c>
      <c r="AA79" s="1">
        <v>0</v>
      </c>
      <c r="AB79" s="1">
        <v>0</v>
      </c>
      <c r="AC79" s="1">
        <v>60</v>
      </c>
      <c r="AD79" s="1">
        <v>-681</v>
      </c>
      <c r="AE79" s="1">
        <v>3132240</v>
      </c>
      <c r="AF79" s="1">
        <v>65718.86</v>
      </c>
      <c r="AG79" s="1">
        <v>32427.397999999994</v>
      </c>
      <c r="AH79" s="1">
        <v>33291.462000000007</v>
      </c>
      <c r="AI79" s="1">
        <v>14.556826410144296</v>
      </c>
      <c r="AJ79" s="1">
        <v>1369.58460865763</v>
      </c>
      <c r="AK79" s="1">
        <v>94.085384414778758</v>
      </c>
    </row>
    <row r="80" spans="1:37">
      <c r="A80" s="1" t="s">
        <v>2046</v>
      </c>
      <c r="B80" s="1" t="s">
        <v>2045</v>
      </c>
      <c r="C80" s="1" t="s">
        <v>1158</v>
      </c>
      <c r="D80" s="1" t="s">
        <v>71</v>
      </c>
      <c r="E80" s="1" t="s">
        <v>59</v>
      </c>
      <c r="F80" s="1">
        <v>73</v>
      </c>
      <c r="G80" s="1">
        <v>1633</v>
      </c>
      <c r="H80" s="1">
        <v>131</v>
      </c>
      <c r="I80" s="1">
        <v>254</v>
      </c>
      <c r="J80" s="1">
        <v>123</v>
      </c>
      <c r="K80" s="1">
        <v>17</v>
      </c>
      <c r="L80" s="1">
        <v>61</v>
      </c>
      <c r="M80" s="1">
        <v>44</v>
      </c>
      <c r="N80" s="1">
        <v>66</v>
      </c>
      <c r="O80" s="1">
        <v>22</v>
      </c>
      <c r="P80" s="1">
        <v>60</v>
      </c>
      <c r="Q80" s="1">
        <v>245</v>
      </c>
      <c r="R80" s="1">
        <v>185</v>
      </c>
      <c r="S80" s="1">
        <v>73</v>
      </c>
      <c r="T80" s="1">
        <v>63</v>
      </c>
      <c r="U80" s="1">
        <v>55</v>
      </c>
      <c r="V80" s="1">
        <v>13</v>
      </c>
      <c r="W80" s="1">
        <v>169</v>
      </c>
      <c r="X80" s="1">
        <v>2</v>
      </c>
      <c r="Y80" s="1">
        <v>323</v>
      </c>
      <c r="Z80" s="1">
        <v>1</v>
      </c>
      <c r="AA80" s="1">
        <v>0</v>
      </c>
      <c r="AB80" s="1">
        <v>0</v>
      </c>
      <c r="AC80" s="1">
        <v>38</v>
      </c>
      <c r="AD80" s="1">
        <v>-199</v>
      </c>
      <c r="AE80" s="1">
        <v>1320000</v>
      </c>
      <c r="AF80" s="1">
        <v>25703.856</v>
      </c>
      <c r="AG80" s="1">
        <v>11129.113000000001</v>
      </c>
      <c r="AH80" s="1">
        <v>14574.742999999999</v>
      </c>
      <c r="AI80" s="1">
        <v>8.9251334966319646</v>
      </c>
      <c r="AJ80" s="1">
        <v>808.32823025107166</v>
      </c>
      <c r="AK80" s="1">
        <v>90.567634708893337</v>
      </c>
    </row>
    <row r="81" spans="1:37">
      <c r="A81" s="1" t="s">
        <v>1501</v>
      </c>
      <c r="B81" s="1" t="s">
        <v>1500</v>
      </c>
      <c r="C81" s="1" t="s">
        <v>98</v>
      </c>
      <c r="D81" s="1" t="s">
        <v>88</v>
      </c>
      <c r="E81" s="1" t="s">
        <v>56</v>
      </c>
      <c r="F81" s="1">
        <v>82</v>
      </c>
      <c r="G81" s="1">
        <v>2355</v>
      </c>
      <c r="H81" s="1">
        <v>426</v>
      </c>
      <c r="I81" s="1">
        <v>984</v>
      </c>
      <c r="J81" s="1">
        <v>558</v>
      </c>
      <c r="K81" s="1">
        <v>112</v>
      </c>
      <c r="L81" s="1">
        <v>324</v>
      </c>
      <c r="M81" s="1">
        <v>216</v>
      </c>
      <c r="N81" s="1">
        <v>268</v>
      </c>
      <c r="O81" s="1">
        <v>52</v>
      </c>
      <c r="P81" s="1">
        <v>60</v>
      </c>
      <c r="Q81" s="1">
        <v>477</v>
      </c>
      <c r="R81" s="1">
        <v>417</v>
      </c>
      <c r="S81" s="1">
        <v>204</v>
      </c>
      <c r="T81" s="1">
        <v>71</v>
      </c>
      <c r="U81" s="1">
        <v>139</v>
      </c>
      <c r="V81" s="1">
        <v>39</v>
      </c>
      <c r="W81" s="1">
        <v>147</v>
      </c>
      <c r="X81" s="1">
        <v>0</v>
      </c>
      <c r="Y81" s="1">
        <v>1180</v>
      </c>
      <c r="Z81" s="1">
        <v>2</v>
      </c>
      <c r="AA81" s="1">
        <v>0</v>
      </c>
      <c r="AB81" s="1">
        <v>0</v>
      </c>
      <c r="AC81" s="1">
        <v>1</v>
      </c>
      <c r="AD81" s="1">
        <v>-132</v>
      </c>
      <c r="AE81" s="1">
        <v>3533333</v>
      </c>
      <c r="AF81" s="1">
        <v>73426.388000000006</v>
      </c>
      <c r="AG81" s="1">
        <v>32929.012999999999</v>
      </c>
      <c r="AH81" s="1">
        <v>40497.375000000007</v>
      </c>
      <c r="AI81" s="1">
        <v>17.19633757961784</v>
      </c>
      <c r="AJ81" s="1">
        <v>1500.3537154989385</v>
      </c>
      <c r="AK81" s="1">
        <v>87.248445115269789</v>
      </c>
    </row>
    <row r="82" spans="1:37">
      <c r="A82" s="1" t="s">
        <v>1578</v>
      </c>
      <c r="B82" s="1" t="s">
        <v>1694</v>
      </c>
      <c r="C82" s="1" t="s">
        <v>330</v>
      </c>
      <c r="D82" s="1" t="s">
        <v>69</v>
      </c>
      <c r="E82" s="1" t="s">
        <v>61</v>
      </c>
      <c r="F82" s="1">
        <v>69</v>
      </c>
      <c r="G82" s="1">
        <v>1396</v>
      </c>
      <c r="H82" s="1">
        <v>253</v>
      </c>
      <c r="I82" s="1">
        <v>556</v>
      </c>
      <c r="J82" s="1">
        <v>303</v>
      </c>
      <c r="K82" s="1">
        <v>85</v>
      </c>
      <c r="L82" s="1">
        <v>210</v>
      </c>
      <c r="M82" s="1">
        <v>96</v>
      </c>
      <c r="N82" s="1">
        <v>128</v>
      </c>
      <c r="O82" s="1">
        <v>32</v>
      </c>
      <c r="P82" s="1">
        <v>72</v>
      </c>
      <c r="Q82" s="1">
        <v>281</v>
      </c>
      <c r="R82" s="1">
        <v>209</v>
      </c>
      <c r="S82" s="1">
        <v>105</v>
      </c>
      <c r="T82" s="1">
        <v>52</v>
      </c>
      <c r="U82" s="1">
        <v>74</v>
      </c>
      <c r="V82" s="1">
        <v>33</v>
      </c>
      <c r="W82" s="1">
        <v>163</v>
      </c>
      <c r="X82" s="1">
        <v>3</v>
      </c>
      <c r="Y82" s="1">
        <v>687</v>
      </c>
      <c r="Z82" s="1">
        <v>1</v>
      </c>
      <c r="AA82" s="1">
        <v>0</v>
      </c>
      <c r="AB82" s="1">
        <v>0</v>
      </c>
      <c r="AC82" s="1">
        <v>8</v>
      </c>
      <c r="AD82" s="1">
        <v>225</v>
      </c>
      <c r="AE82" s="1">
        <v>2165160</v>
      </c>
      <c r="AF82" s="1">
        <v>44264.136999999995</v>
      </c>
      <c r="AG82" s="1">
        <v>19305.222000000002</v>
      </c>
      <c r="AH82" s="1">
        <v>24958.914999999994</v>
      </c>
      <c r="AI82" s="1">
        <v>17.878878939828073</v>
      </c>
      <c r="AJ82" s="1">
        <v>1550.974212034384</v>
      </c>
      <c r="AK82" s="1">
        <v>86.748963246198841</v>
      </c>
    </row>
    <row r="83" spans="1:37">
      <c r="A83" s="1" t="s">
        <v>2068</v>
      </c>
      <c r="B83" s="1" t="s">
        <v>2067</v>
      </c>
      <c r="C83" s="1" t="s">
        <v>1159</v>
      </c>
      <c r="D83" s="1" t="s">
        <v>110</v>
      </c>
      <c r="E83" s="1" t="s">
        <v>56</v>
      </c>
      <c r="F83" s="1">
        <v>57</v>
      </c>
      <c r="G83" s="1">
        <v>1113</v>
      </c>
      <c r="H83" s="1">
        <v>176</v>
      </c>
      <c r="I83" s="1">
        <v>422</v>
      </c>
      <c r="J83" s="1">
        <v>246</v>
      </c>
      <c r="K83" s="1">
        <v>23</v>
      </c>
      <c r="L83" s="1">
        <v>99</v>
      </c>
      <c r="M83" s="1">
        <v>130</v>
      </c>
      <c r="N83" s="1">
        <v>193</v>
      </c>
      <c r="O83" s="1">
        <v>63</v>
      </c>
      <c r="P83" s="1">
        <v>27</v>
      </c>
      <c r="Q83" s="1">
        <v>142</v>
      </c>
      <c r="R83" s="1">
        <v>115</v>
      </c>
      <c r="S83" s="1">
        <v>117</v>
      </c>
      <c r="T83" s="1">
        <v>27</v>
      </c>
      <c r="U83" s="1">
        <v>100</v>
      </c>
      <c r="V83" s="1">
        <v>13</v>
      </c>
      <c r="W83" s="1">
        <v>84</v>
      </c>
      <c r="X83" s="1">
        <v>0</v>
      </c>
      <c r="Y83" s="1">
        <v>505</v>
      </c>
      <c r="Z83" s="1">
        <v>2</v>
      </c>
      <c r="AA83" s="1">
        <v>0</v>
      </c>
      <c r="AB83" s="1">
        <v>0</v>
      </c>
      <c r="AC83" s="1">
        <v>13</v>
      </c>
      <c r="AD83" s="1">
        <v>-209</v>
      </c>
      <c r="AE83" s="1">
        <v>1160160</v>
      </c>
      <c r="AF83" s="1">
        <v>31171.754000000001</v>
      </c>
      <c r="AG83" s="1">
        <v>17738.789000000001</v>
      </c>
      <c r="AH83" s="1">
        <v>13432.965</v>
      </c>
      <c r="AI83" s="1">
        <v>12.069150943396227</v>
      </c>
      <c r="AJ83" s="1">
        <v>1042.3719676549865</v>
      </c>
      <c r="AK83" s="1">
        <v>86.366636107516086</v>
      </c>
    </row>
    <row r="84" spans="1:37">
      <c r="A84" s="1" t="s">
        <v>1626</v>
      </c>
      <c r="B84" s="1" t="s">
        <v>1625</v>
      </c>
      <c r="C84" s="1" t="s">
        <v>179</v>
      </c>
      <c r="D84" s="1" t="s">
        <v>58</v>
      </c>
      <c r="E84" s="1" t="s">
        <v>56</v>
      </c>
      <c r="F84" s="1">
        <v>76</v>
      </c>
      <c r="G84" s="1">
        <v>1614</v>
      </c>
      <c r="H84" s="1">
        <v>218</v>
      </c>
      <c r="I84" s="1">
        <v>561</v>
      </c>
      <c r="J84" s="1">
        <v>343</v>
      </c>
      <c r="K84" s="1">
        <v>96</v>
      </c>
      <c r="L84" s="1">
        <v>268</v>
      </c>
      <c r="M84" s="1">
        <v>54</v>
      </c>
      <c r="N84" s="1">
        <v>63</v>
      </c>
      <c r="O84" s="1">
        <v>9</v>
      </c>
      <c r="P84" s="1">
        <v>20</v>
      </c>
      <c r="Q84" s="1">
        <v>174</v>
      </c>
      <c r="R84" s="1">
        <v>154</v>
      </c>
      <c r="S84" s="1">
        <v>82</v>
      </c>
      <c r="T84" s="1">
        <v>48</v>
      </c>
      <c r="U84" s="1">
        <v>45</v>
      </c>
      <c r="V84" s="1">
        <v>5</v>
      </c>
      <c r="W84" s="1">
        <v>82</v>
      </c>
      <c r="X84" s="1">
        <v>0</v>
      </c>
      <c r="Y84" s="1">
        <v>586</v>
      </c>
      <c r="Z84" s="1">
        <v>0</v>
      </c>
      <c r="AA84" s="1">
        <v>0</v>
      </c>
      <c r="AB84" s="1">
        <v>0</v>
      </c>
      <c r="AC84" s="1">
        <v>41</v>
      </c>
      <c r="AD84" s="1">
        <v>-318</v>
      </c>
      <c r="AE84" s="1">
        <v>1500000</v>
      </c>
      <c r="AF84" s="1">
        <v>34901.879999999997</v>
      </c>
      <c r="AG84" s="1">
        <v>17456.621999999999</v>
      </c>
      <c r="AH84" s="1">
        <v>17445.257999999998</v>
      </c>
      <c r="AI84" s="1">
        <v>10.80871003717472</v>
      </c>
      <c r="AJ84" s="1">
        <v>929.36802973977694</v>
      </c>
      <c r="AK84" s="1">
        <v>85.983251150541889</v>
      </c>
    </row>
    <row r="85" spans="1:37">
      <c r="A85" s="1" t="s">
        <v>1732</v>
      </c>
      <c r="B85" s="1" t="s">
        <v>1731</v>
      </c>
      <c r="C85" s="1" t="s">
        <v>343</v>
      </c>
      <c r="D85" s="1" t="s">
        <v>85</v>
      </c>
      <c r="E85" s="1" t="s">
        <v>47</v>
      </c>
      <c r="F85" s="1">
        <v>62</v>
      </c>
      <c r="G85" s="1">
        <v>1103</v>
      </c>
      <c r="H85" s="1">
        <v>186</v>
      </c>
      <c r="I85" s="1">
        <v>435</v>
      </c>
      <c r="J85" s="1">
        <v>249</v>
      </c>
      <c r="K85" s="1">
        <v>16</v>
      </c>
      <c r="L85" s="1">
        <v>52</v>
      </c>
      <c r="M85" s="1">
        <v>48</v>
      </c>
      <c r="N85" s="1">
        <v>66</v>
      </c>
      <c r="O85" s="1">
        <v>18</v>
      </c>
      <c r="P85" s="1">
        <v>123</v>
      </c>
      <c r="Q85" s="1">
        <v>337</v>
      </c>
      <c r="R85" s="1">
        <v>214</v>
      </c>
      <c r="S85" s="1">
        <v>52</v>
      </c>
      <c r="T85" s="1">
        <v>25</v>
      </c>
      <c r="U85" s="1">
        <v>55</v>
      </c>
      <c r="V85" s="1">
        <v>22</v>
      </c>
      <c r="W85" s="1">
        <v>100</v>
      </c>
      <c r="X85" s="1">
        <v>0</v>
      </c>
      <c r="Y85" s="1">
        <v>436</v>
      </c>
      <c r="Z85" s="1">
        <v>1</v>
      </c>
      <c r="AA85" s="1">
        <v>0</v>
      </c>
      <c r="AB85" s="1">
        <v>0</v>
      </c>
      <c r="AC85" s="1">
        <v>4</v>
      </c>
      <c r="AD85" s="1">
        <v>-178</v>
      </c>
      <c r="AE85" s="1">
        <v>1391160</v>
      </c>
      <c r="AF85" s="1">
        <v>31036.409000000003</v>
      </c>
      <c r="AG85" s="1">
        <v>14801.683000000001</v>
      </c>
      <c r="AH85" s="1">
        <v>16234.726000000002</v>
      </c>
      <c r="AI85" s="1">
        <v>14.71869990933817</v>
      </c>
      <c r="AJ85" s="1">
        <v>1261.251133272892</v>
      </c>
      <c r="AK85" s="1">
        <v>85.690389847047612</v>
      </c>
    </row>
    <row r="86" spans="1:37">
      <c r="A86" s="1" t="s">
        <v>1687</v>
      </c>
      <c r="B86" s="1" t="s">
        <v>1686</v>
      </c>
      <c r="C86" s="1" t="s">
        <v>339</v>
      </c>
      <c r="D86" s="1" t="s">
        <v>64</v>
      </c>
      <c r="E86" s="1" t="s">
        <v>86</v>
      </c>
      <c r="F86" s="1">
        <v>73</v>
      </c>
      <c r="G86" s="1">
        <v>2144</v>
      </c>
      <c r="H86" s="1">
        <v>318</v>
      </c>
      <c r="I86" s="1">
        <v>730</v>
      </c>
      <c r="J86" s="1">
        <v>412</v>
      </c>
      <c r="K86" s="1">
        <v>30</v>
      </c>
      <c r="L86" s="1">
        <v>92</v>
      </c>
      <c r="M86" s="1">
        <v>112</v>
      </c>
      <c r="N86" s="1">
        <v>190</v>
      </c>
      <c r="O86" s="1">
        <v>78</v>
      </c>
      <c r="P86" s="1">
        <v>77</v>
      </c>
      <c r="Q86" s="1">
        <v>261</v>
      </c>
      <c r="R86" s="1">
        <v>184</v>
      </c>
      <c r="S86" s="1">
        <v>469</v>
      </c>
      <c r="T86" s="1">
        <v>89</v>
      </c>
      <c r="U86" s="1">
        <v>177</v>
      </c>
      <c r="V86" s="1">
        <v>20</v>
      </c>
      <c r="W86" s="1">
        <v>159</v>
      </c>
      <c r="X86" s="1">
        <v>0</v>
      </c>
      <c r="Y86" s="1">
        <v>778</v>
      </c>
      <c r="Z86" s="1">
        <v>2</v>
      </c>
      <c r="AA86" s="1">
        <v>0</v>
      </c>
      <c r="AB86" s="1">
        <v>0</v>
      </c>
      <c r="AC86" s="1">
        <v>69</v>
      </c>
      <c r="AD86" s="1">
        <v>-69</v>
      </c>
      <c r="AE86" s="1">
        <v>2505720</v>
      </c>
      <c r="AF86" s="1">
        <v>61686.593999999997</v>
      </c>
      <c r="AG86" s="1">
        <v>29983.812999999998</v>
      </c>
      <c r="AH86" s="1">
        <v>31702.780999999999</v>
      </c>
      <c r="AI86" s="1">
        <v>14.786744869402984</v>
      </c>
      <c r="AJ86" s="1">
        <v>1168.7126865671642</v>
      </c>
      <c r="AK86" s="1">
        <v>79.037861063355933</v>
      </c>
    </row>
    <row r="87" spans="1:37">
      <c r="A87" s="1" t="s">
        <v>1668</v>
      </c>
      <c r="B87" s="1" t="s">
        <v>1667</v>
      </c>
      <c r="C87" s="1" t="s">
        <v>121</v>
      </c>
      <c r="D87" s="1" t="s">
        <v>110</v>
      </c>
      <c r="E87" s="1" t="s">
        <v>56</v>
      </c>
      <c r="F87" s="1">
        <v>76</v>
      </c>
      <c r="G87" s="1">
        <v>2110</v>
      </c>
      <c r="H87" s="1">
        <v>367</v>
      </c>
      <c r="I87" s="1">
        <v>867</v>
      </c>
      <c r="J87" s="1">
        <v>500</v>
      </c>
      <c r="K87" s="1">
        <v>99</v>
      </c>
      <c r="L87" s="1">
        <v>289</v>
      </c>
      <c r="M87" s="1">
        <v>215</v>
      </c>
      <c r="N87" s="1">
        <v>256</v>
      </c>
      <c r="O87" s="1">
        <v>41</v>
      </c>
      <c r="P87" s="1">
        <v>27</v>
      </c>
      <c r="Q87" s="1">
        <v>187</v>
      </c>
      <c r="R87" s="1">
        <v>160</v>
      </c>
      <c r="S87" s="1">
        <v>200</v>
      </c>
      <c r="T87" s="1">
        <v>44</v>
      </c>
      <c r="U87" s="1">
        <v>160</v>
      </c>
      <c r="V87" s="1">
        <v>20</v>
      </c>
      <c r="W87" s="1">
        <v>225</v>
      </c>
      <c r="X87" s="1">
        <v>5</v>
      </c>
      <c r="Y87" s="1">
        <v>1048</v>
      </c>
      <c r="Z87" s="1">
        <v>0</v>
      </c>
      <c r="AA87" s="1">
        <v>0</v>
      </c>
      <c r="AB87" s="1">
        <v>0</v>
      </c>
      <c r="AC87" s="1">
        <v>51</v>
      </c>
      <c r="AD87" s="1">
        <v>-373</v>
      </c>
      <c r="AE87" s="1">
        <v>2127840</v>
      </c>
      <c r="AF87" s="1">
        <v>60226.506000000001</v>
      </c>
      <c r="AG87" s="1">
        <v>32906.400999999998</v>
      </c>
      <c r="AH87" s="1">
        <v>27320.105000000003</v>
      </c>
      <c r="AI87" s="1">
        <v>12.947917061611376</v>
      </c>
      <c r="AJ87" s="1">
        <v>1008.4549763033175</v>
      </c>
      <c r="AK87" s="1">
        <v>77.885498609906506</v>
      </c>
    </row>
    <row r="88" spans="1:37">
      <c r="A88" s="1" t="s">
        <v>1754</v>
      </c>
      <c r="B88" s="1" t="s">
        <v>1987</v>
      </c>
      <c r="C88" s="1" t="s">
        <v>311</v>
      </c>
      <c r="D88" s="1" t="s">
        <v>65</v>
      </c>
      <c r="E88" s="1" t="s">
        <v>59</v>
      </c>
      <c r="F88" s="1">
        <v>82</v>
      </c>
      <c r="G88" s="1">
        <v>1678</v>
      </c>
      <c r="H88" s="1">
        <v>317</v>
      </c>
      <c r="I88" s="1">
        <v>681</v>
      </c>
      <c r="J88" s="1">
        <v>364</v>
      </c>
      <c r="K88" s="1">
        <v>44</v>
      </c>
      <c r="L88" s="1">
        <v>152</v>
      </c>
      <c r="M88" s="1">
        <v>185</v>
      </c>
      <c r="N88" s="1">
        <v>242</v>
      </c>
      <c r="O88" s="1">
        <v>57</v>
      </c>
      <c r="P88" s="1">
        <v>100</v>
      </c>
      <c r="Q88" s="1">
        <v>267</v>
      </c>
      <c r="R88" s="1">
        <v>167</v>
      </c>
      <c r="S88" s="1">
        <v>52</v>
      </c>
      <c r="T88" s="1">
        <v>24</v>
      </c>
      <c r="U88" s="1">
        <v>70</v>
      </c>
      <c r="V88" s="1">
        <v>7</v>
      </c>
      <c r="W88" s="1">
        <v>94</v>
      </c>
      <c r="X88" s="1">
        <v>0</v>
      </c>
      <c r="Y88" s="1">
        <v>863</v>
      </c>
      <c r="Z88" s="1">
        <v>0</v>
      </c>
      <c r="AA88" s="1">
        <v>0</v>
      </c>
      <c r="AB88" s="1">
        <v>0</v>
      </c>
      <c r="AC88" s="1">
        <v>0</v>
      </c>
      <c r="AD88" s="1">
        <v>-273</v>
      </c>
      <c r="AE88" s="1">
        <v>2056920</v>
      </c>
      <c r="AF88" s="1">
        <v>47923.233999999997</v>
      </c>
      <c r="AG88" s="1">
        <v>20797.493000000002</v>
      </c>
      <c r="AH88" s="1">
        <v>27125.740999999995</v>
      </c>
      <c r="AI88" s="1">
        <v>16.165519070321807</v>
      </c>
      <c r="AJ88" s="1">
        <v>1225.8164481525625</v>
      </c>
      <c r="AK88" s="1">
        <v>75.829080577006195</v>
      </c>
    </row>
    <row r="89" spans="1:37">
      <c r="A89" s="1" t="s">
        <v>2062</v>
      </c>
      <c r="B89" s="1" t="s">
        <v>2061</v>
      </c>
      <c r="C89" s="1" t="s">
        <v>1168</v>
      </c>
      <c r="D89" s="1" t="s">
        <v>110</v>
      </c>
      <c r="E89" s="1" t="s">
        <v>86</v>
      </c>
      <c r="F89" s="1">
        <v>62</v>
      </c>
      <c r="G89" s="1">
        <v>1210</v>
      </c>
      <c r="H89" s="1">
        <v>116</v>
      </c>
      <c r="I89" s="1">
        <v>302</v>
      </c>
      <c r="J89" s="1">
        <v>186</v>
      </c>
      <c r="K89" s="1">
        <v>68</v>
      </c>
      <c r="L89" s="1">
        <v>195</v>
      </c>
      <c r="M89" s="1">
        <v>31</v>
      </c>
      <c r="N89" s="1">
        <v>41</v>
      </c>
      <c r="O89" s="1">
        <v>10</v>
      </c>
      <c r="P89" s="1">
        <v>25</v>
      </c>
      <c r="Q89" s="1">
        <v>99</v>
      </c>
      <c r="R89" s="1">
        <v>74</v>
      </c>
      <c r="S89" s="1">
        <v>147</v>
      </c>
      <c r="T89" s="1">
        <v>74</v>
      </c>
      <c r="U89" s="1">
        <v>70</v>
      </c>
      <c r="V89" s="1">
        <v>13</v>
      </c>
      <c r="W89" s="1">
        <v>161</v>
      </c>
      <c r="X89" s="1">
        <v>2</v>
      </c>
      <c r="Y89" s="1">
        <v>331</v>
      </c>
      <c r="Z89" s="1">
        <v>0</v>
      </c>
      <c r="AA89" s="1">
        <v>0</v>
      </c>
      <c r="AB89" s="1">
        <v>0</v>
      </c>
      <c r="AC89" s="1">
        <v>18</v>
      </c>
      <c r="AD89" s="1">
        <v>-72</v>
      </c>
      <c r="AE89" s="1">
        <v>947276</v>
      </c>
      <c r="AF89" s="1">
        <v>26600.665999999997</v>
      </c>
      <c r="AG89" s="1">
        <v>14028.054</v>
      </c>
      <c r="AH89" s="1">
        <v>12572.611999999997</v>
      </c>
      <c r="AI89" s="1">
        <v>10.390588429752064</v>
      </c>
      <c r="AJ89" s="1">
        <v>782.87272727272727</v>
      </c>
      <c r="AK89" s="1">
        <v>75.344407351471602</v>
      </c>
    </row>
    <row r="90" spans="1:37">
      <c r="A90" s="1" t="s">
        <v>2042</v>
      </c>
      <c r="B90" s="1" t="s">
        <v>2041</v>
      </c>
      <c r="C90" s="1" t="s">
        <v>367</v>
      </c>
      <c r="D90" s="1" t="s">
        <v>105</v>
      </c>
      <c r="E90" s="1" t="s">
        <v>86</v>
      </c>
      <c r="F90" s="1">
        <v>82</v>
      </c>
      <c r="G90" s="1">
        <v>1667</v>
      </c>
      <c r="H90" s="1">
        <v>280</v>
      </c>
      <c r="I90" s="1">
        <v>592</v>
      </c>
      <c r="J90" s="1">
        <v>312</v>
      </c>
      <c r="K90" s="1">
        <v>36</v>
      </c>
      <c r="L90" s="1">
        <v>111</v>
      </c>
      <c r="M90" s="1">
        <v>214</v>
      </c>
      <c r="N90" s="1">
        <v>283</v>
      </c>
      <c r="O90" s="1">
        <v>69</v>
      </c>
      <c r="P90" s="1">
        <v>26</v>
      </c>
      <c r="Q90" s="1">
        <v>204</v>
      </c>
      <c r="R90" s="1">
        <v>178</v>
      </c>
      <c r="S90" s="1">
        <v>240</v>
      </c>
      <c r="T90" s="1">
        <v>47</v>
      </c>
      <c r="U90" s="1">
        <v>115</v>
      </c>
      <c r="V90" s="1">
        <v>5</v>
      </c>
      <c r="W90" s="1">
        <v>102</v>
      </c>
      <c r="X90" s="1">
        <v>0</v>
      </c>
      <c r="Y90" s="1">
        <v>810</v>
      </c>
      <c r="Z90" s="1">
        <v>0</v>
      </c>
      <c r="AA90" s="1">
        <v>0</v>
      </c>
      <c r="AB90" s="1">
        <v>0</v>
      </c>
      <c r="AC90" s="1">
        <v>5</v>
      </c>
      <c r="AD90" s="1">
        <v>-53</v>
      </c>
      <c r="AE90" s="1">
        <v>2170465</v>
      </c>
      <c r="AF90" s="1">
        <v>50631.256999999991</v>
      </c>
      <c r="AG90" s="1">
        <v>21563.462</v>
      </c>
      <c r="AH90" s="1">
        <v>29067.794999999991</v>
      </c>
      <c r="AI90" s="1">
        <v>17.437189562087575</v>
      </c>
      <c r="AJ90" s="1">
        <v>1302.0185962807439</v>
      </c>
      <c r="AK90" s="1">
        <v>74.669062445225066</v>
      </c>
    </row>
    <row r="91" spans="1:37">
      <c r="A91" s="1" t="s">
        <v>1511</v>
      </c>
      <c r="B91" s="1" t="s">
        <v>1836</v>
      </c>
      <c r="C91" s="1" t="s">
        <v>354</v>
      </c>
      <c r="D91" s="1" t="s">
        <v>55</v>
      </c>
      <c r="E91" s="1" t="s">
        <v>56</v>
      </c>
      <c r="F91" s="1">
        <v>70</v>
      </c>
      <c r="G91" s="1">
        <v>1552</v>
      </c>
      <c r="H91" s="1">
        <v>136</v>
      </c>
      <c r="I91" s="1">
        <v>274</v>
      </c>
      <c r="J91" s="1">
        <v>138</v>
      </c>
      <c r="K91" s="1">
        <v>32</v>
      </c>
      <c r="L91" s="1">
        <v>103</v>
      </c>
      <c r="M91" s="1">
        <v>33</v>
      </c>
      <c r="N91" s="1">
        <v>54</v>
      </c>
      <c r="O91" s="1">
        <v>21</v>
      </c>
      <c r="P91" s="1">
        <v>78</v>
      </c>
      <c r="Q91" s="1">
        <v>250</v>
      </c>
      <c r="R91" s="1">
        <v>172</v>
      </c>
      <c r="S91" s="1">
        <v>47</v>
      </c>
      <c r="T91" s="1">
        <v>54</v>
      </c>
      <c r="U91" s="1">
        <v>35</v>
      </c>
      <c r="V91" s="1">
        <v>42</v>
      </c>
      <c r="W91" s="1">
        <v>133</v>
      </c>
      <c r="X91" s="1">
        <v>0</v>
      </c>
      <c r="Y91" s="1">
        <v>337</v>
      </c>
      <c r="Z91" s="1">
        <v>1</v>
      </c>
      <c r="AA91" s="1">
        <v>0</v>
      </c>
      <c r="AB91" s="1">
        <v>0</v>
      </c>
      <c r="AC91" s="1">
        <v>70</v>
      </c>
      <c r="AD91" s="1">
        <v>261</v>
      </c>
      <c r="AE91" s="1">
        <v>1210800</v>
      </c>
      <c r="AF91" s="1">
        <v>26658.53</v>
      </c>
      <c r="AG91" s="1">
        <v>10000.668</v>
      </c>
      <c r="AH91" s="1">
        <v>16657.862000000001</v>
      </c>
      <c r="AI91" s="1">
        <v>10.733158505154639</v>
      </c>
      <c r="AJ91" s="1">
        <v>780.15463917525778</v>
      </c>
      <c r="AK91" s="1">
        <v>72.686398770742613</v>
      </c>
    </row>
    <row r="92" spans="1:37">
      <c r="A92" s="1" t="s">
        <v>1998</v>
      </c>
      <c r="B92" s="1" t="s">
        <v>2035</v>
      </c>
      <c r="C92" s="1" t="s">
        <v>1171</v>
      </c>
      <c r="D92" s="1" t="s">
        <v>69</v>
      </c>
      <c r="E92" s="1" t="s">
        <v>47</v>
      </c>
      <c r="F92" s="1">
        <v>81</v>
      </c>
      <c r="G92" s="1">
        <v>1917</v>
      </c>
      <c r="H92" s="1">
        <v>351</v>
      </c>
      <c r="I92" s="1">
        <v>807</v>
      </c>
      <c r="J92" s="1">
        <v>456</v>
      </c>
      <c r="K92" s="1">
        <v>29</v>
      </c>
      <c r="L92" s="1">
        <v>104</v>
      </c>
      <c r="M92" s="1">
        <v>103</v>
      </c>
      <c r="N92" s="1">
        <v>161</v>
      </c>
      <c r="O92" s="1">
        <v>58</v>
      </c>
      <c r="P92" s="1">
        <v>194</v>
      </c>
      <c r="Q92" s="1">
        <v>673</v>
      </c>
      <c r="R92" s="1">
        <v>479</v>
      </c>
      <c r="S92" s="1">
        <v>187</v>
      </c>
      <c r="T92" s="1">
        <v>75</v>
      </c>
      <c r="U92" s="1">
        <v>102</v>
      </c>
      <c r="V92" s="1">
        <v>47</v>
      </c>
      <c r="W92" s="1">
        <v>209</v>
      </c>
      <c r="X92" s="1">
        <v>2</v>
      </c>
      <c r="Y92" s="1">
        <v>834</v>
      </c>
      <c r="Z92" s="1">
        <v>2</v>
      </c>
      <c r="AA92" s="1">
        <v>0</v>
      </c>
      <c r="AB92" s="1">
        <v>0</v>
      </c>
      <c r="AC92" s="1">
        <v>73</v>
      </c>
      <c r="AD92" s="1">
        <v>202</v>
      </c>
      <c r="AE92" s="1">
        <v>2569260</v>
      </c>
      <c r="AF92" s="1">
        <v>63496.714999999997</v>
      </c>
      <c r="AG92" s="1">
        <v>28122.777999999998</v>
      </c>
      <c r="AH92" s="1">
        <v>35373.936999999998</v>
      </c>
      <c r="AI92" s="1">
        <v>18.452757955138235</v>
      </c>
      <c r="AJ92" s="1">
        <v>1340.2503912363068</v>
      </c>
      <c r="AK92" s="1">
        <v>72.631440486819443</v>
      </c>
    </row>
    <row r="93" spans="1:37">
      <c r="A93" s="1" t="s">
        <v>1653</v>
      </c>
      <c r="B93" s="1" t="s">
        <v>2032</v>
      </c>
      <c r="C93" s="1" t="s">
        <v>278</v>
      </c>
      <c r="D93" s="1" t="s">
        <v>91</v>
      </c>
      <c r="E93" s="1" t="s">
        <v>86</v>
      </c>
      <c r="F93" s="1">
        <v>78</v>
      </c>
      <c r="G93" s="1">
        <v>2047</v>
      </c>
      <c r="H93" s="1">
        <v>300</v>
      </c>
      <c r="I93" s="1">
        <v>728</v>
      </c>
      <c r="J93" s="1">
        <v>428</v>
      </c>
      <c r="K93" s="1">
        <v>76</v>
      </c>
      <c r="L93" s="1">
        <v>226</v>
      </c>
      <c r="M93" s="1">
        <v>238</v>
      </c>
      <c r="N93" s="1">
        <v>292</v>
      </c>
      <c r="O93" s="1">
        <v>54</v>
      </c>
      <c r="P93" s="1">
        <v>42</v>
      </c>
      <c r="Q93" s="1">
        <v>253</v>
      </c>
      <c r="R93" s="1">
        <v>211</v>
      </c>
      <c r="S93" s="1">
        <v>234</v>
      </c>
      <c r="T93" s="1">
        <v>59</v>
      </c>
      <c r="U93" s="1">
        <v>151</v>
      </c>
      <c r="V93" s="1">
        <v>42</v>
      </c>
      <c r="W93" s="1">
        <v>165</v>
      </c>
      <c r="X93" s="1">
        <v>0</v>
      </c>
      <c r="Y93" s="1">
        <v>914</v>
      </c>
      <c r="Z93" s="1">
        <v>1</v>
      </c>
      <c r="AA93" s="1">
        <v>0</v>
      </c>
      <c r="AB93" s="1">
        <v>0</v>
      </c>
      <c r="AC93" s="1">
        <v>13</v>
      </c>
      <c r="AD93" s="1">
        <v>86</v>
      </c>
      <c r="AE93" s="1">
        <v>2139000</v>
      </c>
      <c r="AF93" s="1">
        <v>58545.12000000001</v>
      </c>
      <c r="AG93" s="1">
        <v>28830.391</v>
      </c>
      <c r="AH93" s="1">
        <v>29714.72900000001</v>
      </c>
      <c r="AI93" s="1">
        <v>14.516233023937474</v>
      </c>
      <c r="AJ93" s="1">
        <v>1044.943820224719</v>
      </c>
      <c r="AK93" s="1">
        <v>71.984503038880121</v>
      </c>
    </row>
    <row r="94" spans="1:37">
      <c r="A94" s="1" t="s">
        <v>1532</v>
      </c>
      <c r="B94" s="1" t="s">
        <v>1531</v>
      </c>
      <c r="C94" s="1" t="s">
        <v>60</v>
      </c>
      <c r="D94" s="1" t="s">
        <v>55</v>
      </c>
      <c r="E94" s="1" t="s">
        <v>61</v>
      </c>
      <c r="F94" s="1">
        <v>80</v>
      </c>
      <c r="G94" s="1">
        <v>2019</v>
      </c>
      <c r="H94" s="1">
        <v>261</v>
      </c>
      <c r="I94" s="1">
        <v>426</v>
      </c>
      <c r="J94" s="1">
        <v>165</v>
      </c>
      <c r="K94" s="1">
        <v>0</v>
      </c>
      <c r="L94" s="1">
        <v>0</v>
      </c>
      <c r="M94" s="1">
        <v>114</v>
      </c>
      <c r="N94" s="1">
        <v>196</v>
      </c>
      <c r="O94" s="1">
        <v>82</v>
      </c>
      <c r="P94" s="1">
        <v>218</v>
      </c>
      <c r="Q94" s="1">
        <v>531</v>
      </c>
      <c r="R94" s="1">
        <v>313</v>
      </c>
      <c r="S94" s="1">
        <v>61</v>
      </c>
      <c r="T94" s="1">
        <v>42</v>
      </c>
      <c r="U94" s="1">
        <v>84</v>
      </c>
      <c r="V94" s="1">
        <v>89</v>
      </c>
      <c r="W94" s="1">
        <v>223</v>
      </c>
      <c r="X94" s="1">
        <v>2</v>
      </c>
      <c r="Y94" s="1">
        <v>636</v>
      </c>
      <c r="Z94" s="1">
        <v>2</v>
      </c>
      <c r="AA94" s="1">
        <v>0</v>
      </c>
      <c r="AB94" s="1">
        <v>0</v>
      </c>
      <c r="AC94" s="1">
        <v>80</v>
      </c>
      <c r="AD94" s="1">
        <v>477</v>
      </c>
      <c r="AE94" s="1">
        <v>2279040</v>
      </c>
      <c r="AF94" s="1">
        <v>48776.431999999993</v>
      </c>
      <c r="AG94" s="1">
        <v>16470.962</v>
      </c>
      <c r="AH94" s="1">
        <v>32305.469999999994</v>
      </c>
      <c r="AI94" s="1">
        <v>16.000728083209506</v>
      </c>
      <c r="AJ94" s="1">
        <v>1128.7964338781576</v>
      </c>
      <c r="AK94" s="1">
        <v>70.546566881707676</v>
      </c>
    </row>
    <row r="95" spans="1:37">
      <c r="A95" s="1" t="s">
        <v>1503</v>
      </c>
      <c r="B95" s="1" t="s">
        <v>1502</v>
      </c>
      <c r="C95" s="1" t="s">
        <v>277</v>
      </c>
      <c r="D95" s="1" t="s">
        <v>73</v>
      </c>
      <c r="E95" s="1" t="s">
        <v>86</v>
      </c>
      <c r="F95" s="1">
        <v>75</v>
      </c>
      <c r="G95" s="1">
        <v>2673</v>
      </c>
      <c r="H95" s="1">
        <v>618</v>
      </c>
      <c r="I95" s="1">
        <v>1474</v>
      </c>
      <c r="J95" s="1">
        <v>856</v>
      </c>
      <c r="K95" s="1">
        <v>229</v>
      </c>
      <c r="L95" s="1">
        <v>610</v>
      </c>
      <c r="M95" s="1">
        <v>414</v>
      </c>
      <c r="N95" s="1">
        <v>464</v>
      </c>
      <c r="O95" s="1">
        <v>50</v>
      </c>
      <c r="P95" s="1">
        <v>45</v>
      </c>
      <c r="Q95" s="1">
        <v>302</v>
      </c>
      <c r="R95" s="1">
        <v>257</v>
      </c>
      <c r="S95" s="1">
        <v>512</v>
      </c>
      <c r="T95" s="1">
        <v>65</v>
      </c>
      <c r="U95" s="1">
        <v>242</v>
      </c>
      <c r="V95" s="1">
        <v>28</v>
      </c>
      <c r="W95" s="1">
        <v>165</v>
      </c>
      <c r="X95" s="1">
        <v>0</v>
      </c>
      <c r="Y95" s="1">
        <v>1879</v>
      </c>
      <c r="Z95" s="1">
        <v>1</v>
      </c>
      <c r="AA95" s="1">
        <v>0</v>
      </c>
      <c r="AB95" s="1">
        <v>0</v>
      </c>
      <c r="AC95" s="1">
        <v>75</v>
      </c>
      <c r="AD95" s="1">
        <v>78</v>
      </c>
      <c r="AE95" s="1">
        <v>4236287</v>
      </c>
      <c r="AF95" s="1">
        <v>112237.061</v>
      </c>
      <c r="AG95" s="1">
        <v>50427.974000000002</v>
      </c>
      <c r="AH95" s="1">
        <v>61809.087</v>
      </c>
      <c r="AI95" s="1">
        <v>23.123489337822669</v>
      </c>
      <c r="AJ95" s="1">
        <v>1584.843621399177</v>
      </c>
      <c r="AK95" s="1">
        <v>68.538255548087946</v>
      </c>
    </row>
    <row r="96" spans="1:37">
      <c r="A96" s="1" t="s">
        <v>1527</v>
      </c>
      <c r="B96" s="1" t="s">
        <v>1643</v>
      </c>
      <c r="C96" s="1" t="s">
        <v>76</v>
      </c>
      <c r="D96" s="1" t="s">
        <v>67</v>
      </c>
      <c r="E96" s="1" t="s">
        <v>59</v>
      </c>
      <c r="F96" s="1">
        <v>78</v>
      </c>
      <c r="G96" s="1">
        <v>1247</v>
      </c>
      <c r="H96" s="1">
        <v>138</v>
      </c>
      <c r="I96" s="1">
        <v>296</v>
      </c>
      <c r="J96" s="1">
        <v>158</v>
      </c>
      <c r="K96" s="1">
        <v>12</v>
      </c>
      <c r="L96" s="1">
        <v>37</v>
      </c>
      <c r="M96" s="1">
        <v>62</v>
      </c>
      <c r="N96" s="1">
        <v>83</v>
      </c>
      <c r="O96" s="1">
        <v>21</v>
      </c>
      <c r="P96" s="1">
        <v>25</v>
      </c>
      <c r="Q96" s="1">
        <v>245</v>
      </c>
      <c r="R96" s="1">
        <v>220</v>
      </c>
      <c r="S96" s="1">
        <v>123</v>
      </c>
      <c r="T96" s="1">
        <v>60</v>
      </c>
      <c r="U96" s="1">
        <v>59</v>
      </c>
      <c r="V96" s="1">
        <v>29</v>
      </c>
      <c r="W96" s="1">
        <v>97</v>
      </c>
      <c r="X96" s="1">
        <v>0</v>
      </c>
      <c r="Y96" s="1">
        <v>350</v>
      </c>
      <c r="Z96" s="1">
        <v>0</v>
      </c>
      <c r="AA96" s="1">
        <v>0</v>
      </c>
      <c r="AB96" s="1">
        <v>0</v>
      </c>
      <c r="AC96" s="1">
        <v>11</v>
      </c>
      <c r="AD96" s="1">
        <v>204</v>
      </c>
      <c r="AE96" s="1">
        <v>1142880</v>
      </c>
      <c r="AF96" s="1">
        <v>28231.945</v>
      </c>
      <c r="AG96" s="1">
        <v>11459.732</v>
      </c>
      <c r="AH96" s="1">
        <v>16772.213</v>
      </c>
      <c r="AI96" s="1">
        <v>13.450050521251002</v>
      </c>
      <c r="AJ96" s="1">
        <v>916.50360866078586</v>
      </c>
      <c r="AK96" s="1">
        <v>68.141276288346688</v>
      </c>
    </row>
    <row r="97" spans="1:37">
      <c r="A97" s="1" t="s">
        <v>1690</v>
      </c>
      <c r="B97" s="1" t="s">
        <v>1689</v>
      </c>
      <c r="C97" s="1" t="s">
        <v>102</v>
      </c>
      <c r="D97" s="1" t="s">
        <v>103</v>
      </c>
      <c r="E97" s="1" t="s">
        <v>56</v>
      </c>
      <c r="F97" s="1">
        <v>75</v>
      </c>
      <c r="G97" s="1">
        <v>2077</v>
      </c>
      <c r="H97" s="1">
        <v>320</v>
      </c>
      <c r="I97" s="1">
        <v>724</v>
      </c>
      <c r="J97" s="1">
        <v>404</v>
      </c>
      <c r="K97" s="1">
        <v>109</v>
      </c>
      <c r="L97" s="1">
        <v>304</v>
      </c>
      <c r="M97" s="1">
        <v>123</v>
      </c>
      <c r="N97" s="1">
        <v>151</v>
      </c>
      <c r="O97" s="1">
        <v>28</v>
      </c>
      <c r="P97" s="1">
        <v>28</v>
      </c>
      <c r="Q97" s="1">
        <v>378</v>
      </c>
      <c r="R97" s="1">
        <v>350</v>
      </c>
      <c r="S97" s="1">
        <v>171</v>
      </c>
      <c r="T97" s="1">
        <v>98</v>
      </c>
      <c r="U97" s="1">
        <v>138</v>
      </c>
      <c r="V97" s="1">
        <v>38</v>
      </c>
      <c r="W97" s="1">
        <v>176</v>
      </c>
      <c r="X97" s="1">
        <v>2</v>
      </c>
      <c r="Y97" s="1">
        <v>872</v>
      </c>
      <c r="Z97" s="1">
        <v>4</v>
      </c>
      <c r="AA97" s="1">
        <v>0</v>
      </c>
      <c r="AB97" s="1">
        <v>0</v>
      </c>
      <c r="AC97" s="1">
        <v>68</v>
      </c>
      <c r="AD97" s="1">
        <v>78</v>
      </c>
      <c r="AE97" s="1">
        <v>2000000</v>
      </c>
      <c r="AF97" s="1">
        <v>57840.310999999994</v>
      </c>
      <c r="AG97" s="1">
        <v>26855.717999999997</v>
      </c>
      <c r="AH97" s="1">
        <v>30984.592999999997</v>
      </c>
      <c r="AI97" s="1">
        <v>14.917955223880595</v>
      </c>
      <c r="AJ97" s="1">
        <v>962.92729898892628</v>
      </c>
      <c r="AK97" s="1">
        <v>64.548209492375776</v>
      </c>
    </row>
    <row r="98" spans="1:37">
      <c r="A98" s="1" t="s">
        <v>1611</v>
      </c>
      <c r="B98" s="1" t="s">
        <v>1610</v>
      </c>
      <c r="C98" s="1" t="s">
        <v>364</v>
      </c>
      <c r="D98" s="1" t="s">
        <v>103</v>
      </c>
      <c r="E98" s="1" t="s">
        <v>86</v>
      </c>
      <c r="F98" s="1">
        <v>80</v>
      </c>
      <c r="G98" s="1">
        <v>1614</v>
      </c>
      <c r="H98" s="1">
        <v>329</v>
      </c>
      <c r="I98" s="1">
        <v>782</v>
      </c>
      <c r="J98" s="1">
        <v>453</v>
      </c>
      <c r="K98" s="1">
        <v>77</v>
      </c>
      <c r="L98" s="1">
        <v>239</v>
      </c>
      <c r="M98" s="1">
        <v>144</v>
      </c>
      <c r="N98" s="1">
        <v>182</v>
      </c>
      <c r="O98" s="1">
        <v>38</v>
      </c>
      <c r="P98" s="1">
        <v>25</v>
      </c>
      <c r="Q98" s="1">
        <v>205</v>
      </c>
      <c r="R98" s="1">
        <v>180</v>
      </c>
      <c r="S98" s="1">
        <v>349</v>
      </c>
      <c r="T98" s="1">
        <v>71</v>
      </c>
      <c r="U98" s="1">
        <v>184</v>
      </c>
      <c r="V98" s="1">
        <v>9</v>
      </c>
      <c r="W98" s="1">
        <v>138</v>
      </c>
      <c r="X98" s="1">
        <v>0</v>
      </c>
      <c r="Y98" s="1">
        <v>879</v>
      </c>
      <c r="Z98" s="1">
        <v>0</v>
      </c>
      <c r="AA98" s="1">
        <v>0</v>
      </c>
      <c r="AB98" s="1">
        <v>0</v>
      </c>
      <c r="AC98" s="1">
        <v>6</v>
      </c>
      <c r="AD98" s="1">
        <v>226</v>
      </c>
      <c r="AE98" s="1">
        <v>1763400</v>
      </c>
      <c r="AF98" s="1">
        <v>58904.038999999997</v>
      </c>
      <c r="AG98" s="1">
        <v>30803.588</v>
      </c>
      <c r="AH98" s="1">
        <v>28100.450999999997</v>
      </c>
      <c r="AI98" s="1">
        <v>17.410440520446095</v>
      </c>
      <c r="AJ98" s="1">
        <v>1092.5650557620818</v>
      </c>
      <c r="AK98" s="1">
        <v>62.75344121701108</v>
      </c>
    </row>
    <row r="99" spans="1:37">
      <c r="A99" s="1" t="s">
        <v>2040</v>
      </c>
      <c r="B99" s="1" t="s">
        <v>2039</v>
      </c>
      <c r="C99" s="1" t="s">
        <v>270</v>
      </c>
      <c r="D99" s="1" t="s">
        <v>58</v>
      </c>
      <c r="E99" s="1" t="s">
        <v>86</v>
      </c>
      <c r="F99" s="1">
        <v>78</v>
      </c>
      <c r="G99" s="1">
        <v>1752</v>
      </c>
      <c r="H99" s="1">
        <v>222</v>
      </c>
      <c r="I99" s="1">
        <v>504</v>
      </c>
      <c r="J99" s="1">
        <v>282</v>
      </c>
      <c r="K99" s="1">
        <v>39</v>
      </c>
      <c r="L99" s="1">
        <v>109</v>
      </c>
      <c r="M99" s="1">
        <v>83</v>
      </c>
      <c r="N99" s="1">
        <v>107</v>
      </c>
      <c r="O99" s="1">
        <v>24</v>
      </c>
      <c r="P99" s="1">
        <v>28</v>
      </c>
      <c r="Q99" s="1">
        <v>180</v>
      </c>
      <c r="R99" s="1">
        <v>152</v>
      </c>
      <c r="S99" s="1">
        <v>343</v>
      </c>
      <c r="T99" s="1">
        <v>95</v>
      </c>
      <c r="U99" s="1">
        <v>146</v>
      </c>
      <c r="V99" s="1">
        <v>12</v>
      </c>
      <c r="W99" s="1">
        <v>121</v>
      </c>
      <c r="X99" s="1">
        <v>0</v>
      </c>
      <c r="Y99" s="1">
        <v>566</v>
      </c>
      <c r="Z99" s="1">
        <v>0</v>
      </c>
      <c r="AA99" s="1">
        <v>0</v>
      </c>
      <c r="AB99" s="1">
        <v>0</v>
      </c>
      <c r="AC99" s="1">
        <v>17</v>
      </c>
      <c r="AD99" s="1">
        <v>-349</v>
      </c>
      <c r="AE99" s="1">
        <v>1500000</v>
      </c>
      <c r="AF99" s="1">
        <v>45796.167999999998</v>
      </c>
      <c r="AG99" s="1">
        <v>21480.78</v>
      </c>
      <c r="AH99" s="1">
        <v>24315.387999999999</v>
      </c>
      <c r="AI99" s="1">
        <v>13.878646118721459</v>
      </c>
      <c r="AJ99" s="1">
        <v>856.16438356164383</v>
      </c>
      <c r="AK99" s="1">
        <v>61.689330229893933</v>
      </c>
    </row>
    <row r="100" spans="1:37">
      <c r="A100" s="1" t="s">
        <v>1761</v>
      </c>
      <c r="B100" s="1" t="s">
        <v>1975</v>
      </c>
      <c r="C100" s="1" t="s">
        <v>271</v>
      </c>
      <c r="D100" s="1" t="s">
        <v>65</v>
      </c>
      <c r="E100" s="1" t="s">
        <v>86</v>
      </c>
      <c r="F100" s="1">
        <v>82</v>
      </c>
      <c r="G100" s="1">
        <v>2295</v>
      </c>
      <c r="H100" s="1">
        <v>433</v>
      </c>
      <c r="I100" s="1">
        <v>960</v>
      </c>
      <c r="J100" s="1">
        <v>527</v>
      </c>
      <c r="K100" s="1">
        <v>123</v>
      </c>
      <c r="L100" s="1">
        <v>316</v>
      </c>
      <c r="M100" s="1">
        <v>161</v>
      </c>
      <c r="N100" s="1">
        <v>203</v>
      </c>
      <c r="O100" s="1">
        <v>42</v>
      </c>
      <c r="P100" s="1">
        <v>28</v>
      </c>
      <c r="Q100" s="1">
        <v>229</v>
      </c>
      <c r="R100" s="1">
        <v>201</v>
      </c>
      <c r="S100" s="1">
        <v>252</v>
      </c>
      <c r="T100" s="1">
        <v>69</v>
      </c>
      <c r="U100" s="1">
        <v>155</v>
      </c>
      <c r="V100" s="1">
        <v>17</v>
      </c>
      <c r="W100" s="1">
        <v>193</v>
      </c>
      <c r="X100" s="1">
        <v>1</v>
      </c>
      <c r="Y100" s="1">
        <v>1150</v>
      </c>
      <c r="Z100" s="1">
        <v>0</v>
      </c>
      <c r="AA100" s="1">
        <v>0</v>
      </c>
      <c r="AB100" s="1">
        <v>0</v>
      </c>
      <c r="AC100" s="1">
        <v>33</v>
      </c>
      <c r="AD100" s="1">
        <v>-295</v>
      </c>
      <c r="AE100" s="1">
        <v>2148360</v>
      </c>
      <c r="AF100" s="1">
        <v>68284.34</v>
      </c>
      <c r="AG100" s="1">
        <v>33165.568999999996</v>
      </c>
      <c r="AH100" s="1">
        <v>35118.771000000001</v>
      </c>
      <c r="AI100" s="1">
        <v>15.302296732026143</v>
      </c>
      <c r="AJ100" s="1">
        <v>936.10457516339875</v>
      </c>
      <c r="AK100" s="1">
        <v>61.174122522681678</v>
      </c>
    </row>
    <row r="101" spans="1:37">
      <c r="A101" s="1" t="s">
        <v>2050</v>
      </c>
      <c r="B101" s="1" t="s">
        <v>2049</v>
      </c>
      <c r="C101" s="1" t="s">
        <v>318</v>
      </c>
      <c r="D101" s="1" t="s">
        <v>124</v>
      </c>
      <c r="E101" s="1" t="s">
        <v>86</v>
      </c>
      <c r="F101" s="1">
        <v>81</v>
      </c>
      <c r="G101" s="1">
        <v>1501</v>
      </c>
      <c r="H101" s="1">
        <v>180</v>
      </c>
      <c r="I101" s="1">
        <v>418</v>
      </c>
      <c r="J101" s="1">
        <v>238</v>
      </c>
      <c r="K101" s="1">
        <v>64</v>
      </c>
      <c r="L101" s="1">
        <v>162</v>
      </c>
      <c r="M101" s="1">
        <v>52</v>
      </c>
      <c r="N101" s="1">
        <v>70</v>
      </c>
      <c r="O101" s="1">
        <v>18</v>
      </c>
      <c r="P101" s="1">
        <v>17</v>
      </c>
      <c r="Q101" s="1">
        <v>120</v>
      </c>
      <c r="R101" s="1">
        <v>103</v>
      </c>
      <c r="S101" s="1">
        <v>173</v>
      </c>
      <c r="T101" s="1">
        <v>62</v>
      </c>
      <c r="U101" s="1">
        <v>109</v>
      </c>
      <c r="V101" s="1">
        <v>2</v>
      </c>
      <c r="W101" s="1">
        <v>122</v>
      </c>
      <c r="X101" s="1">
        <v>1</v>
      </c>
      <c r="Y101" s="1">
        <v>476</v>
      </c>
      <c r="Z101" s="1">
        <v>0</v>
      </c>
      <c r="AA101" s="1">
        <v>0</v>
      </c>
      <c r="AB101" s="1">
        <v>0</v>
      </c>
      <c r="AC101" s="1">
        <v>53</v>
      </c>
      <c r="AD101" s="1">
        <v>80</v>
      </c>
      <c r="AE101" s="1">
        <v>900000</v>
      </c>
      <c r="AF101" s="1">
        <v>32812.353999999999</v>
      </c>
      <c r="AG101" s="1">
        <v>17658.859</v>
      </c>
      <c r="AH101" s="1">
        <v>15153.494999999999</v>
      </c>
      <c r="AI101" s="1">
        <v>10.095599600266489</v>
      </c>
      <c r="AJ101" s="1">
        <v>599.60026648900737</v>
      </c>
      <c r="AK101" s="1">
        <v>59.392239216101636</v>
      </c>
    </row>
    <row r="102" spans="1:37">
      <c r="A102" s="1" t="s">
        <v>2059</v>
      </c>
      <c r="B102" s="1" t="s">
        <v>2058</v>
      </c>
      <c r="C102" s="1" t="s">
        <v>1155</v>
      </c>
      <c r="D102" s="1" t="s">
        <v>71</v>
      </c>
      <c r="E102" s="1" t="s">
        <v>86</v>
      </c>
      <c r="F102" s="1">
        <v>61</v>
      </c>
      <c r="G102" s="1">
        <v>1264</v>
      </c>
      <c r="H102" s="1">
        <v>184</v>
      </c>
      <c r="I102" s="1">
        <v>446</v>
      </c>
      <c r="J102" s="1">
        <v>262</v>
      </c>
      <c r="K102" s="1">
        <v>81</v>
      </c>
      <c r="L102" s="1">
        <v>203</v>
      </c>
      <c r="M102" s="1">
        <v>84</v>
      </c>
      <c r="N102" s="1">
        <v>99</v>
      </c>
      <c r="O102" s="1">
        <v>15</v>
      </c>
      <c r="P102" s="1">
        <v>25</v>
      </c>
      <c r="Q102" s="1">
        <v>143</v>
      </c>
      <c r="R102" s="1">
        <v>118</v>
      </c>
      <c r="S102" s="1">
        <v>155</v>
      </c>
      <c r="T102" s="1">
        <v>70</v>
      </c>
      <c r="U102" s="1">
        <v>64</v>
      </c>
      <c r="V102" s="1">
        <v>5</v>
      </c>
      <c r="W102" s="1">
        <v>131</v>
      </c>
      <c r="X102" s="1">
        <v>1</v>
      </c>
      <c r="Y102" s="1">
        <v>533</v>
      </c>
      <c r="Z102" s="1">
        <v>1</v>
      </c>
      <c r="AA102" s="1">
        <v>0</v>
      </c>
      <c r="AB102" s="1">
        <v>0</v>
      </c>
      <c r="AC102" s="1">
        <v>18</v>
      </c>
      <c r="AD102" s="1">
        <v>-139</v>
      </c>
      <c r="AE102" s="1">
        <v>1164858</v>
      </c>
      <c r="AF102" s="1">
        <v>35993.587999999996</v>
      </c>
      <c r="AG102" s="1">
        <v>16268.346999999998</v>
      </c>
      <c r="AH102" s="1">
        <v>19725.240999999998</v>
      </c>
      <c r="AI102" s="1">
        <v>15.605412183544303</v>
      </c>
      <c r="AJ102" s="1">
        <v>921.56487341772151</v>
      </c>
      <c r="AK102" s="1">
        <v>59.054183419102465</v>
      </c>
    </row>
    <row r="103" spans="1:37">
      <c r="A103" s="1" t="s">
        <v>1727</v>
      </c>
      <c r="B103" s="1" t="s">
        <v>2052</v>
      </c>
      <c r="C103" s="1" t="s">
        <v>407</v>
      </c>
      <c r="D103" s="1" t="s">
        <v>67</v>
      </c>
      <c r="E103" s="1" t="s">
        <v>47</v>
      </c>
      <c r="F103" s="1">
        <v>78</v>
      </c>
      <c r="G103" s="1">
        <v>1408</v>
      </c>
      <c r="H103" s="1">
        <v>244</v>
      </c>
      <c r="I103" s="1">
        <v>448</v>
      </c>
      <c r="J103" s="1">
        <v>204</v>
      </c>
      <c r="K103" s="1">
        <v>3</v>
      </c>
      <c r="L103" s="1">
        <v>7</v>
      </c>
      <c r="M103" s="1">
        <v>63</v>
      </c>
      <c r="N103" s="1">
        <v>80</v>
      </c>
      <c r="O103" s="1">
        <v>17</v>
      </c>
      <c r="P103" s="1">
        <v>72</v>
      </c>
      <c r="Q103" s="1">
        <v>309</v>
      </c>
      <c r="R103" s="1">
        <v>237</v>
      </c>
      <c r="S103" s="1">
        <v>143</v>
      </c>
      <c r="T103" s="1">
        <v>44</v>
      </c>
      <c r="U103" s="1">
        <v>67</v>
      </c>
      <c r="V103" s="1">
        <v>55</v>
      </c>
      <c r="W103" s="1">
        <v>142</v>
      </c>
      <c r="X103" s="1">
        <v>1</v>
      </c>
      <c r="Y103" s="1">
        <v>554</v>
      </c>
      <c r="Z103" s="1">
        <v>2</v>
      </c>
      <c r="AA103" s="1">
        <v>0</v>
      </c>
      <c r="AB103" s="1">
        <v>0</v>
      </c>
      <c r="AC103" s="1">
        <v>19</v>
      </c>
      <c r="AD103" s="1">
        <v>334</v>
      </c>
      <c r="AE103" s="1">
        <v>1499187</v>
      </c>
      <c r="AF103" s="1">
        <v>39861.514000000003</v>
      </c>
      <c r="AG103" s="1">
        <v>14386.114</v>
      </c>
      <c r="AH103" s="1">
        <v>25475.4</v>
      </c>
      <c r="AI103" s="1">
        <v>18.093323863636364</v>
      </c>
      <c r="AJ103" s="1">
        <v>1064.7634943181818</v>
      </c>
      <c r="AK103" s="1">
        <v>58.848418474292842</v>
      </c>
    </row>
    <row r="104" spans="1:37">
      <c r="A104" s="1" t="s">
        <v>1630</v>
      </c>
      <c r="B104" s="1" t="s">
        <v>1676</v>
      </c>
      <c r="C104" s="1" t="s">
        <v>189</v>
      </c>
      <c r="D104" s="1" t="s">
        <v>64</v>
      </c>
      <c r="E104" s="1" t="s">
        <v>59</v>
      </c>
      <c r="F104" s="1">
        <v>79</v>
      </c>
      <c r="G104" s="1">
        <v>2568</v>
      </c>
      <c r="H104" s="1">
        <v>429</v>
      </c>
      <c r="I104" s="1">
        <v>929</v>
      </c>
      <c r="J104" s="1">
        <v>500</v>
      </c>
      <c r="K104" s="1">
        <v>156</v>
      </c>
      <c r="L104" s="1">
        <v>389</v>
      </c>
      <c r="M104" s="1">
        <v>199</v>
      </c>
      <c r="N104" s="1">
        <v>238</v>
      </c>
      <c r="O104" s="1">
        <v>39</v>
      </c>
      <c r="P104" s="1">
        <v>33</v>
      </c>
      <c r="Q104" s="1">
        <v>225</v>
      </c>
      <c r="R104" s="1">
        <v>192</v>
      </c>
      <c r="S104" s="1">
        <v>213</v>
      </c>
      <c r="T104" s="1">
        <v>96</v>
      </c>
      <c r="U104" s="1">
        <v>133</v>
      </c>
      <c r="V104" s="1">
        <v>2</v>
      </c>
      <c r="W104" s="1">
        <v>214</v>
      </c>
      <c r="X104" s="1">
        <v>4</v>
      </c>
      <c r="Y104" s="1">
        <v>1213</v>
      </c>
      <c r="Z104" s="1">
        <v>1</v>
      </c>
      <c r="AA104" s="1">
        <v>0</v>
      </c>
      <c r="AB104" s="1">
        <v>0</v>
      </c>
      <c r="AC104" s="1">
        <v>71</v>
      </c>
      <c r="AD104" s="1">
        <v>-191</v>
      </c>
      <c r="AE104" s="1">
        <v>2288205</v>
      </c>
      <c r="AF104" s="1">
        <v>71007.343999999997</v>
      </c>
      <c r="AG104" s="1">
        <v>31222.085999999999</v>
      </c>
      <c r="AH104" s="1">
        <v>39785.258000000002</v>
      </c>
      <c r="AI104" s="1">
        <v>15.492701713395638</v>
      </c>
      <c r="AJ104" s="1">
        <v>891.04556074766356</v>
      </c>
      <c r="AK104" s="1">
        <v>57.513891200605009</v>
      </c>
    </row>
    <row r="105" spans="1:37">
      <c r="A105" s="1" t="s">
        <v>1511</v>
      </c>
      <c r="B105" s="1" t="s">
        <v>1510</v>
      </c>
      <c r="C105" s="1" t="s">
        <v>175</v>
      </c>
      <c r="D105" s="1" t="s">
        <v>133</v>
      </c>
      <c r="E105" s="1" t="s">
        <v>61</v>
      </c>
      <c r="F105" s="1">
        <v>81</v>
      </c>
      <c r="G105" s="1">
        <v>2664</v>
      </c>
      <c r="H105" s="1">
        <v>552</v>
      </c>
      <c r="I105" s="1">
        <v>1061</v>
      </c>
      <c r="J105" s="1">
        <v>509</v>
      </c>
      <c r="K105" s="1">
        <v>2</v>
      </c>
      <c r="L105" s="1">
        <v>6</v>
      </c>
      <c r="M105" s="1">
        <v>208</v>
      </c>
      <c r="N105" s="1">
        <v>586</v>
      </c>
      <c r="O105" s="1">
        <v>378</v>
      </c>
      <c r="P105" s="1">
        <v>395</v>
      </c>
      <c r="Q105" s="1">
        <v>1198</v>
      </c>
      <c r="R105" s="1">
        <v>803</v>
      </c>
      <c r="S105" s="1">
        <v>67</v>
      </c>
      <c r="T105" s="1">
        <v>119</v>
      </c>
      <c r="U105" s="1">
        <v>154</v>
      </c>
      <c r="V105" s="1">
        <v>112</v>
      </c>
      <c r="W105" s="1">
        <v>245</v>
      </c>
      <c r="X105" s="1">
        <v>2</v>
      </c>
      <c r="Y105" s="1">
        <v>1314</v>
      </c>
      <c r="Z105" s="1">
        <v>7</v>
      </c>
      <c r="AA105" s="1">
        <v>0</v>
      </c>
      <c r="AB105" s="1">
        <v>0</v>
      </c>
      <c r="AC105" s="1">
        <v>81</v>
      </c>
      <c r="AD105" s="1">
        <v>127</v>
      </c>
      <c r="AE105" s="1">
        <v>3272091</v>
      </c>
      <c r="AF105" s="1">
        <v>97685.747000000018</v>
      </c>
      <c r="AG105" s="1">
        <v>40049.875999999997</v>
      </c>
      <c r="AH105" s="1">
        <v>57635.871000000021</v>
      </c>
      <c r="AI105" s="1">
        <v>21.635086711711718</v>
      </c>
      <c r="AJ105" s="1">
        <v>1228.2623873873874</v>
      </c>
      <c r="AK105" s="1">
        <v>56.771780199174906</v>
      </c>
    </row>
    <row r="106" spans="1:37">
      <c r="A106" s="1" t="s">
        <v>1595</v>
      </c>
      <c r="B106" s="1" t="s">
        <v>1620</v>
      </c>
      <c r="C106" s="1" t="s">
        <v>254</v>
      </c>
      <c r="D106" s="1" t="s">
        <v>113</v>
      </c>
      <c r="E106" s="1" t="s">
        <v>56</v>
      </c>
      <c r="F106" s="1">
        <v>80</v>
      </c>
      <c r="G106" s="1">
        <v>1664</v>
      </c>
      <c r="H106" s="1">
        <v>208</v>
      </c>
      <c r="I106" s="1">
        <v>515</v>
      </c>
      <c r="J106" s="1">
        <v>307</v>
      </c>
      <c r="K106" s="1">
        <v>103</v>
      </c>
      <c r="L106" s="1">
        <v>309</v>
      </c>
      <c r="M106" s="1">
        <v>30</v>
      </c>
      <c r="N106" s="1">
        <v>46</v>
      </c>
      <c r="O106" s="1">
        <v>16</v>
      </c>
      <c r="P106" s="1">
        <v>37</v>
      </c>
      <c r="Q106" s="1">
        <v>248</v>
      </c>
      <c r="R106" s="1">
        <v>211</v>
      </c>
      <c r="S106" s="1">
        <v>49</v>
      </c>
      <c r="T106" s="1">
        <v>89</v>
      </c>
      <c r="U106" s="1">
        <v>54</v>
      </c>
      <c r="V106" s="1">
        <v>56</v>
      </c>
      <c r="W106" s="1">
        <v>173</v>
      </c>
      <c r="X106" s="1">
        <v>1</v>
      </c>
      <c r="Y106" s="1">
        <v>549</v>
      </c>
      <c r="Z106" s="1">
        <v>0</v>
      </c>
      <c r="AA106" s="1">
        <v>0</v>
      </c>
      <c r="AB106" s="1">
        <v>0</v>
      </c>
      <c r="AC106" s="1">
        <v>9</v>
      </c>
      <c r="AD106" s="1">
        <v>135</v>
      </c>
      <c r="AE106" s="1">
        <v>1100602</v>
      </c>
      <c r="AF106" s="1">
        <v>37849.453999999998</v>
      </c>
      <c r="AG106" s="1">
        <v>18234.326000000001</v>
      </c>
      <c r="AH106" s="1">
        <v>19615.127999999997</v>
      </c>
      <c r="AI106" s="1">
        <v>11.787937499999998</v>
      </c>
      <c r="AJ106" s="1">
        <v>661.41947115384619</v>
      </c>
      <c r="AK106" s="1">
        <v>56.109855617562133</v>
      </c>
    </row>
    <row r="107" spans="1:37">
      <c r="A107" s="1" t="s">
        <v>1562</v>
      </c>
      <c r="B107" s="1" t="s">
        <v>1504</v>
      </c>
      <c r="C107" s="1" t="s">
        <v>217</v>
      </c>
      <c r="D107" s="1" t="s">
        <v>88</v>
      </c>
      <c r="E107" s="1" t="s">
        <v>56</v>
      </c>
      <c r="F107" s="1">
        <v>76</v>
      </c>
      <c r="G107" s="1">
        <v>2441</v>
      </c>
      <c r="H107" s="1">
        <v>359</v>
      </c>
      <c r="I107" s="1">
        <v>765</v>
      </c>
      <c r="J107" s="1">
        <v>406</v>
      </c>
      <c r="K107" s="1">
        <v>105</v>
      </c>
      <c r="L107" s="1">
        <v>297</v>
      </c>
      <c r="M107" s="1">
        <v>109</v>
      </c>
      <c r="N107" s="1">
        <v>133</v>
      </c>
      <c r="O107" s="1">
        <v>24</v>
      </c>
      <c r="P107" s="1">
        <v>54</v>
      </c>
      <c r="Q107" s="1">
        <v>220</v>
      </c>
      <c r="R107" s="1">
        <v>166</v>
      </c>
      <c r="S107" s="1">
        <v>147</v>
      </c>
      <c r="T107" s="1">
        <v>97</v>
      </c>
      <c r="U107" s="1">
        <v>98</v>
      </c>
      <c r="V107" s="1">
        <v>18</v>
      </c>
      <c r="W107" s="1">
        <v>143</v>
      </c>
      <c r="X107" s="1">
        <v>0</v>
      </c>
      <c r="Y107" s="1">
        <v>932</v>
      </c>
      <c r="Z107" s="1">
        <v>0</v>
      </c>
      <c r="AA107" s="1">
        <v>0</v>
      </c>
      <c r="AB107" s="1">
        <v>0</v>
      </c>
      <c r="AC107" s="1">
        <v>76</v>
      </c>
      <c r="AD107" s="1">
        <v>-209</v>
      </c>
      <c r="AE107" s="1">
        <v>1584480</v>
      </c>
      <c r="AF107" s="1">
        <v>56970.850000000006</v>
      </c>
      <c r="AG107" s="1">
        <v>24131.111999999997</v>
      </c>
      <c r="AH107" s="1">
        <v>32839.738000000012</v>
      </c>
      <c r="AI107" s="1">
        <v>13.453395329782881</v>
      </c>
      <c r="AJ107" s="1">
        <v>649.11102007374029</v>
      </c>
      <c r="AK107" s="1">
        <v>48.248862399572111</v>
      </c>
    </row>
    <row r="108" spans="1:37">
      <c r="A108" s="1" t="s">
        <v>1969</v>
      </c>
      <c r="B108" s="1" t="s">
        <v>1968</v>
      </c>
      <c r="C108" s="1" t="s">
        <v>275</v>
      </c>
      <c r="D108" s="1" t="s">
        <v>110</v>
      </c>
      <c r="E108" s="1" t="s">
        <v>47</v>
      </c>
      <c r="F108" s="1">
        <v>67</v>
      </c>
      <c r="G108" s="1">
        <v>1258</v>
      </c>
      <c r="H108" s="1">
        <v>224</v>
      </c>
      <c r="I108" s="1">
        <v>466</v>
      </c>
      <c r="J108" s="1">
        <v>242</v>
      </c>
      <c r="K108" s="1">
        <v>42</v>
      </c>
      <c r="L108" s="1">
        <v>110</v>
      </c>
      <c r="M108" s="1">
        <v>77</v>
      </c>
      <c r="N108" s="1">
        <v>101</v>
      </c>
      <c r="O108" s="1">
        <v>24</v>
      </c>
      <c r="P108" s="1">
        <v>76</v>
      </c>
      <c r="Q108" s="1">
        <v>373</v>
      </c>
      <c r="R108" s="1">
        <v>297</v>
      </c>
      <c r="S108" s="1">
        <v>72</v>
      </c>
      <c r="T108" s="1">
        <v>38</v>
      </c>
      <c r="U108" s="1">
        <v>75</v>
      </c>
      <c r="V108" s="1">
        <v>30</v>
      </c>
      <c r="W108" s="1">
        <v>125</v>
      </c>
      <c r="X108" s="1">
        <v>1</v>
      </c>
      <c r="Y108" s="1">
        <v>567</v>
      </c>
      <c r="Z108" s="1">
        <v>0</v>
      </c>
      <c r="AA108" s="1">
        <v>0</v>
      </c>
      <c r="AB108" s="1">
        <v>0</v>
      </c>
      <c r="AC108" s="1">
        <v>27</v>
      </c>
      <c r="AD108" s="1">
        <v>-66</v>
      </c>
      <c r="AE108" s="1">
        <v>1035000</v>
      </c>
      <c r="AF108" s="1">
        <v>38091.648000000001</v>
      </c>
      <c r="AG108" s="1">
        <v>16155.189</v>
      </c>
      <c r="AH108" s="1">
        <v>21936.459000000003</v>
      </c>
      <c r="AI108" s="1">
        <v>17.437566772655011</v>
      </c>
      <c r="AJ108" s="1">
        <v>822.73449920508745</v>
      </c>
      <c r="AK108" s="1">
        <v>47.181726093532227</v>
      </c>
    </row>
    <row r="109" spans="1:37">
      <c r="A109" s="1" t="s">
        <v>1628</v>
      </c>
      <c r="B109" s="1" t="s">
        <v>1627</v>
      </c>
      <c r="C109" s="1" t="s">
        <v>140</v>
      </c>
      <c r="D109" s="1" t="s">
        <v>78</v>
      </c>
      <c r="E109" s="1" t="s">
        <v>61</v>
      </c>
      <c r="F109" s="1">
        <v>77</v>
      </c>
      <c r="G109" s="1">
        <v>1468</v>
      </c>
      <c r="H109" s="1">
        <v>231</v>
      </c>
      <c r="I109" s="1">
        <v>397</v>
      </c>
      <c r="J109" s="1">
        <v>166</v>
      </c>
      <c r="K109" s="1">
        <v>0</v>
      </c>
      <c r="L109" s="1">
        <v>1</v>
      </c>
      <c r="M109" s="1">
        <v>80</v>
      </c>
      <c r="N109" s="1">
        <v>211</v>
      </c>
      <c r="O109" s="1">
        <v>131</v>
      </c>
      <c r="P109" s="1">
        <v>194</v>
      </c>
      <c r="Q109" s="1">
        <v>494</v>
      </c>
      <c r="R109" s="1">
        <v>300</v>
      </c>
      <c r="S109" s="1">
        <v>47</v>
      </c>
      <c r="T109" s="1">
        <v>59</v>
      </c>
      <c r="U109" s="1">
        <v>60</v>
      </c>
      <c r="V109" s="1">
        <v>92</v>
      </c>
      <c r="W109" s="1">
        <v>190</v>
      </c>
      <c r="X109" s="1">
        <v>3</v>
      </c>
      <c r="Y109" s="1">
        <v>542</v>
      </c>
      <c r="Z109" s="1">
        <v>0</v>
      </c>
      <c r="AA109" s="1">
        <v>0</v>
      </c>
      <c r="AB109" s="1">
        <v>0</v>
      </c>
      <c r="AC109" s="1">
        <v>35</v>
      </c>
      <c r="AD109" s="1">
        <v>101</v>
      </c>
      <c r="AE109" s="1">
        <v>1242720</v>
      </c>
      <c r="AF109" s="1">
        <v>44022.991999999998</v>
      </c>
      <c r="AG109" s="1">
        <v>15634.341</v>
      </c>
      <c r="AH109" s="1">
        <v>28388.650999999998</v>
      </c>
      <c r="AI109" s="1">
        <v>19.338318119891007</v>
      </c>
      <c r="AJ109" s="1">
        <v>846.53950953678475</v>
      </c>
      <c r="AK109" s="1">
        <v>43.775239619522608</v>
      </c>
    </row>
    <row r="110" spans="1:37">
      <c r="A110" s="1" t="s">
        <v>1499</v>
      </c>
      <c r="B110" s="1" t="s">
        <v>1498</v>
      </c>
      <c r="C110" s="1" t="s">
        <v>352</v>
      </c>
      <c r="D110" s="1" t="s">
        <v>63</v>
      </c>
      <c r="E110" s="1" t="s">
        <v>56</v>
      </c>
      <c r="F110" s="1">
        <v>52</v>
      </c>
      <c r="G110" s="1">
        <v>1105</v>
      </c>
      <c r="H110" s="1">
        <v>123</v>
      </c>
      <c r="I110" s="1">
        <v>272</v>
      </c>
      <c r="J110" s="1">
        <v>149</v>
      </c>
      <c r="K110" s="1">
        <v>53</v>
      </c>
      <c r="L110" s="1">
        <v>115</v>
      </c>
      <c r="M110" s="1">
        <v>42</v>
      </c>
      <c r="N110" s="1">
        <v>63</v>
      </c>
      <c r="O110" s="1">
        <v>21</v>
      </c>
      <c r="P110" s="1">
        <v>21</v>
      </c>
      <c r="Q110" s="1">
        <v>107</v>
      </c>
      <c r="R110" s="1">
        <v>86</v>
      </c>
      <c r="S110" s="1">
        <v>73</v>
      </c>
      <c r="T110" s="1">
        <v>36</v>
      </c>
      <c r="U110" s="1">
        <v>35</v>
      </c>
      <c r="V110" s="1">
        <v>25</v>
      </c>
      <c r="W110" s="1">
        <v>107</v>
      </c>
      <c r="X110" s="1">
        <v>0</v>
      </c>
      <c r="Y110" s="1">
        <v>341</v>
      </c>
      <c r="Z110" s="1">
        <v>0</v>
      </c>
      <c r="AA110" s="1">
        <v>0</v>
      </c>
      <c r="AB110" s="1">
        <v>0</v>
      </c>
      <c r="AC110" s="1">
        <v>2</v>
      </c>
      <c r="AD110" s="1">
        <v>36</v>
      </c>
      <c r="AE110" s="1">
        <v>525093</v>
      </c>
      <c r="AF110" s="1">
        <v>22816.796000000002</v>
      </c>
      <c r="AG110" s="1">
        <v>9985.2340000000004</v>
      </c>
      <c r="AH110" s="1">
        <v>12831.562000000002</v>
      </c>
      <c r="AI110" s="1">
        <v>11.612273303167424</v>
      </c>
      <c r="AJ110" s="1">
        <v>475.19728506787328</v>
      </c>
      <c r="AK110" s="1">
        <v>40.921985959308763</v>
      </c>
    </row>
    <row r="111" spans="1:37">
      <c r="A111" s="1" t="s">
        <v>1772</v>
      </c>
      <c r="B111" s="1" t="s">
        <v>1771</v>
      </c>
      <c r="C111" s="1" t="s">
        <v>340</v>
      </c>
      <c r="D111" s="1" t="s">
        <v>73</v>
      </c>
      <c r="E111" s="1" t="s">
        <v>47</v>
      </c>
      <c r="F111" s="1">
        <v>82</v>
      </c>
      <c r="G111" s="1">
        <v>2087</v>
      </c>
      <c r="H111" s="1">
        <v>267</v>
      </c>
      <c r="I111" s="1">
        <v>517</v>
      </c>
      <c r="J111" s="1">
        <v>250</v>
      </c>
      <c r="K111" s="1">
        <v>0</v>
      </c>
      <c r="L111" s="1">
        <v>4</v>
      </c>
      <c r="M111" s="1">
        <v>215</v>
      </c>
      <c r="N111" s="1">
        <v>335</v>
      </c>
      <c r="O111" s="1">
        <v>120</v>
      </c>
      <c r="P111" s="1">
        <v>201</v>
      </c>
      <c r="Q111" s="1">
        <v>628</v>
      </c>
      <c r="R111" s="1">
        <v>427</v>
      </c>
      <c r="S111" s="1">
        <v>226</v>
      </c>
      <c r="T111" s="1">
        <v>68</v>
      </c>
      <c r="U111" s="1">
        <v>154</v>
      </c>
      <c r="V111" s="1">
        <v>82</v>
      </c>
      <c r="W111" s="1">
        <v>253</v>
      </c>
      <c r="X111" s="1">
        <v>4</v>
      </c>
      <c r="Y111" s="1">
        <v>749</v>
      </c>
      <c r="Z111" s="1">
        <v>1</v>
      </c>
      <c r="AA111" s="1">
        <v>0</v>
      </c>
      <c r="AB111" s="1">
        <v>0</v>
      </c>
      <c r="AC111" s="1">
        <v>82</v>
      </c>
      <c r="AD111" s="1">
        <v>31</v>
      </c>
      <c r="AE111" s="1">
        <v>1415520</v>
      </c>
      <c r="AF111" s="1">
        <v>61882.302000000003</v>
      </c>
      <c r="AG111" s="1">
        <v>24853.579999999998</v>
      </c>
      <c r="AH111" s="1">
        <v>37028.722000000009</v>
      </c>
      <c r="AI111" s="1">
        <v>17.742559655007192</v>
      </c>
      <c r="AJ111" s="1">
        <v>678.25586966938192</v>
      </c>
      <c r="AK111" s="1">
        <v>38.227622330578939</v>
      </c>
    </row>
    <row r="112" spans="1:37">
      <c r="A112" s="1" t="s">
        <v>1741</v>
      </c>
      <c r="B112" s="1" t="s">
        <v>1740</v>
      </c>
      <c r="C112" s="1" t="s">
        <v>232</v>
      </c>
      <c r="D112" s="1" t="s">
        <v>124</v>
      </c>
      <c r="E112" s="1" t="s">
        <v>56</v>
      </c>
      <c r="F112" s="1">
        <v>79</v>
      </c>
      <c r="G112" s="1">
        <v>2545</v>
      </c>
      <c r="H112" s="1">
        <v>408</v>
      </c>
      <c r="I112" s="1">
        <v>972</v>
      </c>
      <c r="J112" s="1">
        <v>564</v>
      </c>
      <c r="K112" s="1">
        <v>161</v>
      </c>
      <c r="L112" s="1">
        <v>449</v>
      </c>
      <c r="M112" s="1">
        <v>172</v>
      </c>
      <c r="N112" s="1">
        <v>200</v>
      </c>
      <c r="O112" s="1">
        <v>28</v>
      </c>
      <c r="P112" s="1">
        <v>38</v>
      </c>
      <c r="Q112" s="1">
        <v>267</v>
      </c>
      <c r="R112" s="1">
        <v>229</v>
      </c>
      <c r="S112" s="1">
        <v>213</v>
      </c>
      <c r="T112" s="1">
        <v>73</v>
      </c>
      <c r="U112" s="1">
        <v>125</v>
      </c>
      <c r="V112" s="1">
        <v>16</v>
      </c>
      <c r="W112" s="1">
        <v>202</v>
      </c>
      <c r="X112" s="1">
        <v>3</v>
      </c>
      <c r="Y112" s="1">
        <v>1149</v>
      </c>
      <c r="Z112" s="1">
        <v>1</v>
      </c>
      <c r="AA112" s="1">
        <v>0</v>
      </c>
      <c r="AB112" s="1">
        <v>0</v>
      </c>
      <c r="AC112" s="1">
        <v>79</v>
      </c>
      <c r="AD112" s="1">
        <v>128</v>
      </c>
      <c r="AE112" s="1">
        <v>1348440</v>
      </c>
      <c r="AF112" s="1">
        <v>68246.342000000004</v>
      </c>
      <c r="AG112" s="1">
        <v>32871.981</v>
      </c>
      <c r="AH112" s="1">
        <v>35374.361000000004</v>
      </c>
      <c r="AI112" s="1">
        <v>13.899552455795678</v>
      </c>
      <c r="AJ112" s="1">
        <v>529.83889980353638</v>
      </c>
      <c r="AK112" s="1">
        <v>38.119133798628901</v>
      </c>
    </row>
    <row r="113" spans="1:37">
      <c r="A113" s="1" t="s">
        <v>1801</v>
      </c>
      <c r="B113" s="1" t="s">
        <v>1800</v>
      </c>
      <c r="C113" s="1" t="s">
        <v>172</v>
      </c>
      <c r="D113" s="1" t="s">
        <v>65</v>
      </c>
      <c r="E113" s="1" t="s">
        <v>61</v>
      </c>
      <c r="F113" s="1">
        <v>82</v>
      </c>
      <c r="G113" s="1">
        <v>2222</v>
      </c>
      <c r="H113" s="1">
        <v>308</v>
      </c>
      <c r="I113" s="1">
        <v>578</v>
      </c>
      <c r="J113" s="1">
        <v>270</v>
      </c>
      <c r="K113" s="1">
        <v>6</v>
      </c>
      <c r="L113" s="1">
        <v>20</v>
      </c>
      <c r="M113" s="1">
        <v>205</v>
      </c>
      <c r="N113" s="1">
        <v>248</v>
      </c>
      <c r="O113" s="1">
        <v>43</v>
      </c>
      <c r="P113" s="1">
        <v>156</v>
      </c>
      <c r="Q113" s="1">
        <v>584</v>
      </c>
      <c r="R113" s="1">
        <v>428</v>
      </c>
      <c r="S113" s="1">
        <v>143</v>
      </c>
      <c r="T113" s="1">
        <v>94</v>
      </c>
      <c r="U113" s="1">
        <v>140</v>
      </c>
      <c r="V113" s="1">
        <v>96</v>
      </c>
      <c r="W113" s="1">
        <v>219</v>
      </c>
      <c r="X113" s="1">
        <v>0</v>
      </c>
      <c r="Y113" s="1">
        <v>827</v>
      </c>
      <c r="Z113" s="1">
        <v>1</v>
      </c>
      <c r="AA113" s="1">
        <v>0</v>
      </c>
      <c r="AB113" s="1">
        <v>0</v>
      </c>
      <c r="AC113" s="1">
        <v>39</v>
      </c>
      <c r="AD113" s="1">
        <v>-4</v>
      </c>
      <c r="AE113" s="1">
        <v>1474440</v>
      </c>
      <c r="AF113" s="1">
        <v>62569.651999999995</v>
      </c>
      <c r="AG113" s="1">
        <v>22751.898999999998</v>
      </c>
      <c r="AH113" s="1">
        <v>39817.752999999997</v>
      </c>
      <c r="AI113" s="1">
        <v>17.919780828082807</v>
      </c>
      <c r="AJ113" s="1">
        <v>663.56435643564362</v>
      </c>
      <c r="AK113" s="1">
        <v>37.029713856530286</v>
      </c>
    </row>
    <row r="114" spans="1:37">
      <c r="A114" s="1" t="s">
        <v>1525</v>
      </c>
      <c r="B114" s="1" t="s">
        <v>1524</v>
      </c>
      <c r="C114" s="1" t="s">
        <v>158</v>
      </c>
      <c r="D114" s="1" t="s">
        <v>75</v>
      </c>
      <c r="E114" s="1" t="s">
        <v>59</v>
      </c>
      <c r="F114" s="1">
        <v>67</v>
      </c>
      <c r="G114" s="1">
        <v>1902</v>
      </c>
      <c r="H114" s="1">
        <v>274</v>
      </c>
      <c r="I114" s="1">
        <v>712</v>
      </c>
      <c r="J114" s="1">
        <v>438</v>
      </c>
      <c r="K114" s="1">
        <v>170</v>
      </c>
      <c r="L114" s="1">
        <v>482</v>
      </c>
      <c r="M114" s="1">
        <v>140</v>
      </c>
      <c r="N114" s="1">
        <v>177</v>
      </c>
      <c r="O114" s="1">
        <v>37</v>
      </c>
      <c r="P114" s="1">
        <v>65</v>
      </c>
      <c r="Q114" s="1">
        <v>419</v>
      </c>
      <c r="R114" s="1">
        <v>354</v>
      </c>
      <c r="S114" s="1">
        <v>97</v>
      </c>
      <c r="T114" s="1">
        <v>105</v>
      </c>
      <c r="U114" s="1">
        <v>143</v>
      </c>
      <c r="V114" s="1">
        <v>40</v>
      </c>
      <c r="W114" s="1">
        <v>232</v>
      </c>
      <c r="X114" s="1">
        <v>4</v>
      </c>
      <c r="Y114" s="1">
        <v>858</v>
      </c>
      <c r="Z114" s="1">
        <v>0</v>
      </c>
      <c r="AA114" s="1">
        <v>0</v>
      </c>
      <c r="AB114" s="1">
        <v>0</v>
      </c>
      <c r="AC114" s="1">
        <v>49</v>
      </c>
      <c r="AD114" s="1">
        <v>-284</v>
      </c>
      <c r="AE114" s="1">
        <v>1000000</v>
      </c>
      <c r="AF114" s="1">
        <v>57240.412000000004</v>
      </c>
      <c r="AG114" s="1">
        <v>29600.225999999999</v>
      </c>
      <c r="AH114" s="1">
        <v>27640.186000000005</v>
      </c>
      <c r="AI114" s="1">
        <v>14.532169295478447</v>
      </c>
      <c r="AJ114" s="1">
        <v>525.76235541535232</v>
      </c>
      <c r="AK114" s="1">
        <v>36.179206608812251</v>
      </c>
    </row>
    <row r="115" spans="1:37">
      <c r="A115" s="1" t="s">
        <v>1681</v>
      </c>
      <c r="B115" s="1" t="s">
        <v>1680</v>
      </c>
      <c r="C115" s="1" t="s">
        <v>199</v>
      </c>
      <c r="D115" s="1" t="s">
        <v>124</v>
      </c>
      <c r="E115" s="1" t="s">
        <v>61</v>
      </c>
      <c r="F115" s="1">
        <v>61</v>
      </c>
      <c r="G115" s="1">
        <v>1930</v>
      </c>
      <c r="H115" s="1">
        <v>198</v>
      </c>
      <c r="I115" s="1">
        <v>354</v>
      </c>
      <c r="J115" s="1">
        <v>156</v>
      </c>
      <c r="K115" s="1">
        <v>0</v>
      </c>
      <c r="L115" s="1">
        <v>0</v>
      </c>
      <c r="M115" s="1">
        <v>161</v>
      </c>
      <c r="N115" s="1">
        <v>283</v>
      </c>
      <c r="O115" s="1">
        <v>122</v>
      </c>
      <c r="P115" s="1">
        <v>208</v>
      </c>
      <c r="Q115" s="1">
        <v>668</v>
      </c>
      <c r="R115" s="1">
        <v>460</v>
      </c>
      <c r="S115" s="1">
        <v>89</v>
      </c>
      <c r="T115" s="1">
        <v>45</v>
      </c>
      <c r="U115" s="1">
        <v>114</v>
      </c>
      <c r="V115" s="1">
        <v>130</v>
      </c>
      <c r="W115" s="1">
        <v>163</v>
      </c>
      <c r="X115" s="1">
        <v>2</v>
      </c>
      <c r="Y115" s="1">
        <v>557</v>
      </c>
      <c r="Z115" s="1">
        <v>4</v>
      </c>
      <c r="AA115" s="1">
        <v>0</v>
      </c>
      <c r="AB115" s="1">
        <v>0</v>
      </c>
      <c r="AC115" s="1">
        <v>60</v>
      </c>
      <c r="AD115" s="1">
        <v>149</v>
      </c>
      <c r="AE115" s="1">
        <v>1175880</v>
      </c>
      <c r="AF115" s="1">
        <v>50075.282999999996</v>
      </c>
      <c r="AG115" s="1">
        <v>17508.362000000001</v>
      </c>
      <c r="AH115" s="1">
        <v>32566.920999999995</v>
      </c>
      <c r="AI115" s="1">
        <v>16.874052331606215</v>
      </c>
      <c r="AJ115" s="1">
        <v>609.26424870466326</v>
      </c>
      <c r="AK115" s="1">
        <v>36.106575749055317</v>
      </c>
    </row>
    <row r="116" spans="1:37">
      <c r="A116" s="1" t="s">
        <v>1487</v>
      </c>
      <c r="B116" s="1" t="s">
        <v>1486</v>
      </c>
      <c r="C116" s="1" t="s">
        <v>80</v>
      </c>
      <c r="D116" s="1" t="s">
        <v>81</v>
      </c>
      <c r="E116" s="1" t="s">
        <v>59</v>
      </c>
      <c r="F116" s="1">
        <v>80</v>
      </c>
      <c r="G116" s="1">
        <v>2825</v>
      </c>
      <c r="H116" s="1">
        <v>513</v>
      </c>
      <c r="I116" s="1">
        <v>1012</v>
      </c>
      <c r="J116" s="1">
        <v>499</v>
      </c>
      <c r="K116" s="1">
        <v>28</v>
      </c>
      <c r="L116" s="1">
        <v>110</v>
      </c>
      <c r="M116" s="1">
        <v>296</v>
      </c>
      <c r="N116" s="1">
        <v>409</v>
      </c>
      <c r="O116" s="1">
        <v>113</v>
      </c>
      <c r="P116" s="1">
        <v>112</v>
      </c>
      <c r="Q116" s="1">
        <v>613</v>
      </c>
      <c r="R116" s="1">
        <v>501</v>
      </c>
      <c r="S116" s="1">
        <v>347</v>
      </c>
      <c r="T116" s="1">
        <v>94</v>
      </c>
      <c r="U116" s="1">
        <v>208</v>
      </c>
      <c r="V116" s="1">
        <v>113</v>
      </c>
      <c r="W116" s="1">
        <v>258</v>
      </c>
      <c r="X116" s="1">
        <v>7</v>
      </c>
      <c r="Y116" s="1">
        <v>1350</v>
      </c>
      <c r="Z116" s="1">
        <v>1</v>
      </c>
      <c r="AA116" s="1">
        <v>0</v>
      </c>
      <c r="AB116" s="1">
        <v>0</v>
      </c>
      <c r="AC116" s="1">
        <v>79</v>
      </c>
      <c r="AD116" s="1">
        <v>-153</v>
      </c>
      <c r="AE116" s="1">
        <v>1873200</v>
      </c>
      <c r="AF116" s="1">
        <v>92672.339999999982</v>
      </c>
      <c r="AG116" s="1">
        <v>37467.560999999994</v>
      </c>
      <c r="AH116" s="1">
        <v>55204.778999999988</v>
      </c>
      <c r="AI116" s="1">
        <v>19.541514690265483</v>
      </c>
      <c r="AJ116" s="1">
        <v>663.07964601769913</v>
      </c>
      <c r="AK116" s="1">
        <v>33.931844922339067</v>
      </c>
    </row>
    <row r="117" spans="1:37">
      <c r="A117" s="1" t="s">
        <v>1538</v>
      </c>
      <c r="B117" s="1" t="s">
        <v>1537</v>
      </c>
      <c r="C117" s="1" t="s">
        <v>255</v>
      </c>
      <c r="D117" s="1" t="s">
        <v>88</v>
      </c>
      <c r="E117" s="1" t="s">
        <v>61</v>
      </c>
      <c r="F117" s="1">
        <v>80</v>
      </c>
      <c r="G117" s="1">
        <v>1733</v>
      </c>
      <c r="H117" s="1">
        <v>306</v>
      </c>
      <c r="I117" s="1">
        <v>599</v>
      </c>
      <c r="J117" s="1">
        <v>293</v>
      </c>
      <c r="K117" s="1">
        <v>28</v>
      </c>
      <c r="L117" s="1">
        <v>84</v>
      </c>
      <c r="M117" s="1">
        <v>154</v>
      </c>
      <c r="N117" s="1">
        <v>190</v>
      </c>
      <c r="O117" s="1">
        <v>36</v>
      </c>
      <c r="P117" s="1">
        <v>181</v>
      </c>
      <c r="Q117" s="1">
        <v>560</v>
      </c>
      <c r="R117" s="1">
        <v>379</v>
      </c>
      <c r="S117" s="1">
        <v>189</v>
      </c>
      <c r="T117" s="1">
        <v>79</v>
      </c>
      <c r="U117" s="1">
        <v>104</v>
      </c>
      <c r="V117" s="1">
        <v>50</v>
      </c>
      <c r="W117" s="1">
        <v>208</v>
      </c>
      <c r="X117" s="1">
        <v>3</v>
      </c>
      <c r="Y117" s="1">
        <v>794</v>
      </c>
      <c r="Z117" s="1">
        <v>1</v>
      </c>
      <c r="AA117" s="1">
        <v>0</v>
      </c>
      <c r="AB117" s="1">
        <v>0</v>
      </c>
      <c r="AC117" s="1">
        <v>55</v>
      </c>
      <c r="AD117" s="1">
        <v>92</v>
      </c>
      <c r="AE117" s="1">
        <v>1300000</v>
      </c>
      <c r="AF117" s="1">
        <v>60390.445</v>
      </c>
      <c r="AG117" s="1">
        <v>21383.425999999999</v>
      </c>
      <c r="AH117" s="1">
        <v>39007.019</v>
      </c>
      <c r="AI117" s="1">
        <v>22.50837795729948</v>
      </c>
      <c r="AJ117" s="1">
        <v>750.14425851125213</v>
      </c>
      <c r="AK117" s="1">
        <v>33.327335267532234</v>
      </c>
    </row>
    <row r="118" spans="1:37">
      <c r="A118" s="1" t="s">
        <v>2066</v>
      </c>
      <c r="B118" s="1" t="s">
        <v>2065</v>
      </c>
      <c r="C118" s="1" t="s">
        <v>361</v>
      </c>
      <c r="D118" s="1" t="s">
        <v>88</v>
      </c>
      <c r="E118" s="1" t="s">
        <v>56</v>
      </c>
      <c r="F118" s="1">
        <v>73</v>
      </c>
      <c r="G118" s="1">
        <v>1166</v>
      </c>
      <c r="H118" s="1">
        <v>140</v>
      </c>
      <c r="I118" s="1">
        <v>318</v>
      </c>
      <c r="J118" s="1">
        <v>178</v>
      </c>
      <c r="K118" s="1">
        <v>14</v>
      </c>
      <c r="L118" s="1">
        <v>63</v>
      </c>
      <c r="M118" s="1">
        <v>80</v>
      </c>
      <c r="N118" s="1">
        <v>122</v>
      </c>
      <c r="O118" s="1">
        <v>42</v>
      </c>
      <c r="P118" s="1">
        <v>46</v>
      </c>
      <c r="Q118" s="1">
        <v>190</v>
      </c>
      <c r="R118" s="1">
        <v>144</v>
      </c>
      <c r="S118" s="1">
        <v>46</v>
      </c>
      <c r="T118" s="1">
        <v>23</v>
      </c>
      <c r="U118" s="1">
        <v>70</v>
      </c>
      <c r="V118" s="1">
        <v>33</v>
      </c>
      <c r="W118" s="1">
        <v>142</v>
      </c>
      <c r="X118" s="1">
        <v>1</v>
      </c>
      <c r="Y118" s="1">
        <v>374</v>
      </c>
      <c r="Z118" s="1">
        <v>2</v>
      </c>
      <c r="AA118" s="1">
        <v>0</v>
      </c>
      <c r="AB118" s="1">
        <v>0</v>
      </c>
      <c r="AC118" s="1">
        <v>40</v>
      </c>
      <c r="AD118" s="1">
        <v>-238</v>
      </c>
      <c r="AE118" s="1">
        <v>258489</v>
      </c>
      <c r="AF118" s="1">
        <v>24548.189000000002</v>
      </c>
      <c r="AG118" s="1">
        <v>14031.14</v>
      </c>
      <c r="AH118" s="1">
        <v>10517.049000000003</v>
      </c>
      <c r="AI118" s="1">
        <v>9.019767581475131</v>
      </c>
      <c r="AJ118" s="1">
        <v>221.68867924528303</v>
      </c>
      <c r="AK118" s="1">
        <v>24.578092200578311</v>
      </c>
    </row>
    <row r="119" spans="1:37">
      <c r="A119" s="1" t="s">
        <v>1541</v>
      </c>
      <c r="B119" s="1" t="s">
        <v>1665</v>
      </c>
      <c r="C119" s="1" t="s">
        <v>150</v>
      </c>
      <c r="D119" s="1" t="s">
        <v>94</v>
      </c>
      <c r="E119" s="1" t="s">
        <v>86</v>
      </c>
      <c r="F119" s="1">
        <v>79</v>
      </c>
      <c r="G119" s="1">
        <v>2556</v>
      </c>
      <c r="H119" s="1">
        <v>475</v>
      </c>
      <c r="I119" s="1">
        <v>1099</v>
      </c>
      <c r="J119" s="1">
        <v>624</v>
      </c>
      <c r="K119" s="1">
        <v>111</v>
      </c>
      <c r="L119" s="1">
        <v>318</v>
      </c>
      <c r="M119" s="1">
        <v>164</v>
      </c>
      <c r="N119" s="1">
        <v>204</v>
      </c>
      <c r="O119" s="1">
        <v>40</v>
      </c>
      <c r="P119" s="1">
        <v>96</v>
      </c>
      <c r="Q119" s="1">
        <v>316</v>
      </c>
      <c r="R119" s="1">
        <v>220</v>
      </c>
      <c r="S119" s="1">
        <v>192</v>
      </c>
      <c r="T119" s="1">
        <v>88</v>
      </c>
      <c r="U119" s="1">
        <v>135</v>
      </c>
      <c r="V119" s="1">
        <v>7</v>
      </c>
      <c r="W119" s="1">
        <v>168</v>
      </c>
      <c r="X119" s="1">
        <v>1</v>
      </c>
      <c r="Y119" s="1">
        <v>1225</v>
      </c>
      <c r="Z119" s="1">
        <v>0</v>
      </c>
      <c r="AA119" s="1">
        <v>0</v>
      </c>
      <c r="AB119" s="1">
        <v>0</v>
      </c>
      <c r="AC119" s="1">
        <v>79</v>
      </c>
      <c r="AD119" s="1">
        <v>-629</v>
      </c>
      <c r="AE119" s="1">
        <v>845059</v>
      </c>
      <c r="AF119" s="1">
        <v>72907.887000000002</v>
      </c>
      <c r="AG119" s="1">
        <v>35419.526999999995</v>
      </c>
      <c r="AH119" s="1">
        <v>37488.360000000008</v>
      </c>
      <c r="AI119" s="1">
        <v>14.666807511737092</v>
      </c>
      <c r="AJ119" s="1">
        <v>330.61776212832552</v>
      </c>
      <c r="AK119" s="1">
        <v>22.541903673566939</v>
      </c>
    </row>
    <row r="120" spans="1:37">
      <c r="A120" s="1" t="s">
        <v>1712</v>
      </c>
      <c r="B120" s="1" t="s">
        <v>1711</v>
      </c>
      <c r="C120" s="1" t="s">
        <v>294</v>
      </c>
      <c r="D120" s="1" t="s">
        <v>75</v>
      </c>
      <c r="E120" s="1" t="s">
        <v>86</v>
      </c>
      <c r="F120" s="1">
        <v>81</v>
      </c>
      <c r="G120" s="1">
        <v>1609</v>
      </c>
      <c r="H120" s="1">
        <v>218</v>
      </c>
      <c r="I120" s="1">
        <v>464</v>
      </c>
      <c r="J120" s="1">
        <v>246</v>
      </c>
      <c r="K120" s="1">
        <v>31</v>
      </c>
      <c r="L120" s="1">
        <v>89</v>
      </c>
      <c r="M120" s="1">
        <v>26</v>
      </c>
      <c r="N120" s="1">
        <v>41</v>
      </c>
      <c r="O120" s="1">
        <v>15</v>
      </c>
      <c r="P120" s="1">
        <v>43</v>
      </c>
      <c r="Q120" s="1">
        <v>250</v>
      </c>
      <c r="R120" s="1">
        <v>207</v>
      </c>
      <c r="S120" s="1">
        <v>367</v>
      </c>
      <c r="T120" s="1">
        <v>95</v>
      </c>
      <c r="U120" s="1">
        <v>140</v>
      </c>
      <c r="V120" s="1">
        <v>10</v>
      </c>
      <c r="W120" s="1">
        <v>114</v>
      </c>
      <c r="X120" s="1">
        <v>0</v>
      </c>
      <c r="Y120" s="1">
        <v>493</v>
      </c>
      <c r="Z120" s="1">
        <v>0</v>
      </c>
      <c r="AA120" s="1">
        <v>0</v>
      </c>
      <c r="AB120" s="1">
        <v>0</v>
      </c>
      <c r="AC120" s="1">
        <v>17</v>
      </c>
      <c r="AD120" s="1">
        <v>-288</v>
      </c>
      <c r="AE120" s="1">
        <v>525093</v>
      </c>
      <c r="AF120" s="1">
        <v>44518.91</v>
      </c>
      <c r="AG120" s="1">
        <v>19445.521000000001</v>
      </c>
      <c r="AH120" s="1">
        <v>25073.389000000003</v>
      </c>
      <c r="AI120" s="1">
        <v>15.583212554381603</v>
      </c>
      <c r="AJ120" s="1">
        <v>326.34742075823493</v>
      </c>
      <c r="AK120" s="1">
        <v>20.942242789756104</v>
      </c>
    </row>
    <row r="121" spans="1:37">
      <c r="A121" s="1" t="s">
        <v>1792</v>
      </c>
      <c r="B121" s="1" t="s">
        <v>1791</v>
      </c>
      <c r="C121" s="1" t="s">
        <v>410</v>
      </c>
      <c r="D121" s="1" t="s">
        <v>63</v>
      </c>
      <c r="E121" s="1" t="s">
        <v>61</v>
      </c>
      <c r="F121" s="1">
        <v>73</v>
      </c>
      <c r="G121" s="1">
        <v>2122</v>
      </c>
      <c r="H121" s="1">
        <v>412</v>
      </c>
      <c r="I121" s="1">
        <v>681</v>
      </c>
      <c r="J121" s="1">
        <v>269</v>
      </c>
      <c r="K121" s="1">
        <v>0</v>
      </c>
      <c r="L121" s="1">
        <v>0</v>
      </c>
      <c r="M121" s="1">
        <v>214</v>
      </c>
      <c r="N121" s="1">
        <v>329</v>
      </c>
      <c r="O121" s="1">
        <v>115</v>
      </c>
      <c r="P121" s="1">
        <v>238</v>
      </c>
      <c r="Q121" s="1">
        <v>865</v>
      </c>
      <c r="R121" s="1">
        <v>627</v>
      </c>
      <c r="S121" s="1">
        <v>30</v>
      </c>
      <c r="T121" s="1">
        <v>44</v>
      </c>
      <c r="U121" s="1">
        <v>137</v>
      </c>
      <c r="V121" s="1">
        <v>269</v>
      </c>
      <c r="W121" s="1">
        <v>201</v>
      </c>
      <c r="X121" s="1">
        <v>2</v>
      </c>
      <c r="Y121" s="1">
        <v>1038</v>
      </c>
      <c r="Z121" s="1">
        <v>2</v>
      </c>
      <c r="AA121" s="1">
        <v>0</v>
      </c>
      <c r="AB121" s="1">
        <v>0</v>
      </c>
      <c r="AC121" s="1">
        <v>43</v>
      </c>
      <c r="AD121" s="1">
        <v>97</v>
      </c>
      <c r="AE121" s="1">
        <v>981348</v>
      </c>
      <c r="AF121" s="1">
        <v>77922.146999999997</v>
      </c>
      <c r="AG121" s="1">
        <v>23688.437999999998</v>
      </c>
      <c r="AH121" s="1">
        <v>54233.709000000003</v>
      </c>
      <c r="AI121" s="1">
        <v>25.557827049952873</v>
      </c>
      <c r="AJ121" s="1">
        <v>462.46371347785106</v>
      </c>
      <c r="AK121" s="1">
        <v>18.094797831363515</v>
      </c>
    </row>
    <row r="122" spans="1:37">
      <c r="A122" s="1" t="s">
        <v>1553</v>
      </c>
      <c r="B122" s="1" t="s">
        <v>1722</v>
      </c>
      <c r="C122" s="1" t="s">
        <v>1348</v>
      </c>
      <c r="D122" s="1" t="s">
        <v>67</v>
      </c>
      <c r="E122" s="1" t="s">
        <v>56</v>
      </c>
      <c r="F122" s="1">
        <v>55</v>
      </c>
      <c r="G122" s="1">
        <v>1093</v>
      </c>
      <c r="H122" s="1">
        <v>156</v>
      </c>
      <c r="I122" s="1">
        <v>419</v>
      </c>
      <c r="J122" s="1">
        <v>263</v>
      </c>
      <c r="K122" s="1">
        <v>49</v>
      </c>
      <c r="L122" s="1">
        <v>135</v>
      </c>
      <c r="M122" s="1">
        <v>153</v>
      </c>
      <c r="N122" s="1">
        <v>172</v>
      </c>
      <c r="O122" s="1">
        <v>19</v>
      </c>
      <c r="P122" s="1">
        <v>14</v>
      </c>
      <c r="Q122" s="1">
        <v>110</v>
      </c>
      <c r="R122" s="1">
        <v>96</v>
      </c>
      <c r="S122" s="1">
        <v>58</v>
      </c>
      <c r="T122" s="1">
        <v>26</v>
      </c>
      <c r="U122" s="1">
        <v>54</v>
      </c>
      <c r="V122" s="1">
        <v>3</v>
      </c>
      <c r="W122" s="1">
        <v>83</v>
      </c>
      <c r="X122" s="1">
        <v>0</v>
      </c>
      <c r="Y122" s="1">
        <v>514</v>
      </c>
      <c r="Z122" s="1">
        <v>0</v>
      </c>
      <c r="AA122" s="1">
        <v>0</v>
      </c>
      <c r="AB122" s="1">
        <v>0</v>
      </c>
      <c r="AC122" s="1">
        <v>13</v>
      </c>
      <c r="AD122" s="1">
        <v>-113</v>
      </c>
      <c r="AE122" s="1">
        <v>200600</v>
      </c>
      <c r="AF122" s="1">
        <v>28596.027999999998</v>
      </c>
      <c r="AG122" s="1">
        <v>15024.579</v>
      </c>
      <c r="AH122" s="1">
        <v>13571.448999999999</v>
      </c>
      <c r="AI122" s="1">
        <v>12.416696248856358</v>
      </c>
      <c r="AJ122" s="1">
        <v>183.53156450137237</v>
      </c>
      <c r="AK122" s="1">
        <v>14.781030382238479</v>
      </c>
    </row>
    <row r="123" spans="1:37">
      <c r="A123" s="1" t="s">
        <v>1977</v>
      </c>
      <c r="B123" s="1" t="s">
        <v>1976</v>
      </c>
      <c r="C123" s="1" t="s">
        <v>1164</v>
      </c>
      <c r="D123" s="1" t="s">
        <v>79</v>
      </c>
      <c r="E123" s="1" t="s">
        <v>86</v>
      </c>
      <c r="F123" s="1">
        <v>66</v>
      </c>
      <c r="G123" s="1">
        <v>1415</v>
      </c>
      <c r="H123" s="1">
        <v>139</v>
      </c>
      <c r="I123" s="1">
        <v>354</v>
      </c>
      <c r="J123" s="1">
        <v>215</v>
      </c>
      <c r="K123" s="1">
        <v>36</v>
      </c>
      <c r="L123" s="1">
        <v>108</v>
      </c>
      <c r="M123" s="1">
        <v>59</v>
      </c>
      <c r="N123" s="1">
        <v>86</v>
      </c>
      <c r="O123" s="1">
        <v>27</v>
      </c>
      <c r="P123" s="1">
        <v>26</v>
      </c>
      <c r="Q123" s="1">
        <v>120</v>
      </c>
      <c r="R123" s="1">
        <v>94</v>
      </c>
      <c r="S123" s="1">
        <v>237</v>
      </c>
      <c r="T123" s="1">
        <v>53</v>
      </c>
      <c r="U123" s="1">
        <v>95</v>
      </c>
      <c r="V123" s="1">
        <v>7</v>
      </c>
      <c r="W123" s="1">
        <v>87</v>
      </c>
      <c r="X123" s="1">
        <v>0</v>
      </c>
      <c r="Y123" s="1">
        <v>373</v>
      </c>
      <c r="Z123" s="1">
        <v>0</v>
      </c>
      <c r="AA123" s="1">
        <v>0</v>
      </c>
      <c r="AB123" s="1">
        <v>0</v>
      </c>
      <c r="AC123" s="1">
        <v>13</v>
      </c>
      <c r="AD123" s="1">
        <v>-157</v>
      </c>
      <c r="AE123" s="1">
        <v>211744</v>
      </c>
      <c r="AF123" s="1">
        <v>30319.314999999999</v>
      </c>
      <c r="AG123" s="1">
        <v>15582.66</v>
      </c>
      <c r="AH123" s="1">
        <v>14736.654999999999</v>
      </c>
      <c r="AI123" s="1">
        <v>10.414597173144875</v>
      </c>
      <c r="AJ123" s="1">
        <v>149.64240282685512</v>
      </c>
      <c r="AK123" s="1">
        <v>14.36852528609783</v>
      </c>
    </row>
    <row r="124" spans="1:37">
      <c r="A124" s="1" t="s">
        <v>1739</v>
      </c>
      <c r="B124" s="1" t="s">
        <v>2069</v>
      </c>
      <c r="C124" s="1" t="s">
        <v>1173</v>
      </c>
      <c r="D124" s="1" t="s">
        <v>105</v>
      </c>
      <c r="E124" s="1" t="s">
        <v>56</v>
      </c>
      <c r="F124" s="1">
        <v>61</v>
      </c>
      <c r="G124" s="1">
        <v>1110</v>
      </c>
      <c r="H124" s="1">
        <v>216</v>
      </c>
      <c r="I124" s="1">
        <v>542</v>
      </c>
      <c r="J124" s="1">
        <v>326</v>
      </c>
      <c r="K124" s="1">
        <v>91</v>
      </c>
      <c r="L124" s="1">
        <v>271</v>
      </c>
      <c r="M124" s="1">
        <v>67</v>
      </c>
      <c r="N124" s="1">
        <v>79</v>
      </c>
      <c r="O124" s="1">
        <v>12</v>
      </c>
      <c r="P124" s="1">
        <v>38</v>
      </c>
      <c r="Q124" s="1">
        <v>149</v>
      </c>
      <c r="R124" s="1">
        <v>111</v>
      </c>
      <c r="S124" s="1">
        <v>85</v>
      </c>
      <c r="T124" s="1">
        <v>47</v>
      </c>
      <c r="U124" s="1">
        <v>51</v>
      </c>
      <c r="V124" s="1">
        <v>4</v>
      </c>
      <c r="W124" s="1">
        <v>90</v>
      </c>
      <c r="X124" s="1">
        <v>0</v>
      </c>
      <c r="Y124" s="1">
        <v>590</v>
      </c>
      <c r="Z124" s="1">
        <v>0</v>
      </c>
      <c r="AA124" s="1">
        <v>0</v>
      </c>
      <c r="AB124" s="1">
        <v>0</v>
      </c>
      <c r="AC124" s="1">
        <v>8</v>
      </c>
      <c r="AD124" s="1">
        <v>40</v>
      </c>
      <c r="AE124" s="1">
        <v>200600</v>
      </c>
      <c r="AF124" s="1">
        <v>35164.222999999998</v>
      </c>
      <c r="AG124" s="1">
        <v>17311.438999999998</v>
      </c>
      <c r="AH124" s="1">
        <v>17852.784</v>
      </c>
      <c r="AI124" s="1">
        <v>16.08358918918919</v>
      </c>
      <c r="AJ124" s="1">
        <v>180.72072072072072</v>
      </c>
      <c r="AK124" s="1">
        <v>11.236342746319005</v>
      </c>
    </row>
    <row r="125" spans="1:37">
      <c r="A125" s="1" t="s">
        <v>1518</v>
      </c>
      <c r="B125" s="1" t="s">
        <v>1620</v>
      </c>
      <c r="C125" s="1" t="s">
        <v>251</v>
      </c>
      <c r="D125" s="1" t="s">
        <v>63</v>
      </c>
      <c r="E125" s="1" t="s">
        <v>59</v>
      </c>
      <c r="F125" s="1">
        <v>81</v>
      </c>
      <c r="G125" s="1">
        <v>2703</v>
      </c>
      <c r="H125" s="1">
        <v>377</v>
      </c>
      <c r="I125" s="1">
        <v>859</v>
      </c>
      <c r="J125" s="1">
        <v>482</v>
      </c>
      <c r="K125" s="1">
        <v>120</v>
      </c>
      <c r="L125" s="1">
        <v>313</v>
      </c>
      <c r="M125" s="1">
        <v>118</v>
      </c>
      <c r="N125" s="1">
        <v>142</v>
      </c>
      <c r="O125" s="1">
        <v>24</v>
      </c>
      <c r="P125" s="1">
        <v>49</v>
      </c>
      <c r="Q125" s="1">
        <v>292</v>
      </c>
      <c r="R125" s="1">
        <v>243</v>
      </c>
      <c r="S125" s="1">
        <v>318</v>
      </c>
      <c r="T125" s="1">
        <v>61</v>
      </c>
      <c r="U125" s="1">
        <v>160</v>
      </c>
      <c r="V125" s="1">
        <v>4</v>
      </c>
      <c r="W125" s="1">
        <v>146</v>
      </c>
      <c r="X125" s="1">
        <v>0</v>
      </c>
      <c r="Y125" s="1">
        <v>992</v>
      </c>
      <c r="Z125" s="1">
        <v>1</v>
      </c>
      <c r="AA125" s="1">
        <v>0</v>
      </c>
      <c r="AB125" s="1">
        <v>0</v>
      </c>
      <c r="AC125" s="1">
        <v>81</v>
      </c>
      <c r="AD125" s="1">
        <v>-50</v>
      </c>
      <c r="AE125" s="1">
        <v>261894</v>
      </c>
      <c r="AF125" s="1">
        <v>64092.493999999992</v>
      </c>
      <c r="AG125" s="1">
        <v>30502.687999999998</v>
      </c>
      <c r="AH125" s="1">
        <v>33589.805999999997</v>
      </c>
      <c r="AI125" s="1">
        <v>12.42686126526082</v>
      </c>
      <c r="AJ125" s="1">
        <v>96.890122086570472</v>
      </c>
      <c r="AK125" s="1">
        <v>7.7968297881803785</v>
      </c>
    </row>
  </sheetData>
  <sortState xmlns:xlrd2="http://schemas.microsoft.com/office/spreadsheetml/2017/richdata2" ref="A2:AK125">
    <sortCondition descending="1" ref="AK2:AK12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EA70-95AE-0643-BB10-018DC8D6DDED}">
  <dimension ref="A1:AK126"/>
  <sheetViews>
    <sheetView topLeftCell="F1" workbookViewId="0">
      <selection activeCell="AK7" sqref="AK7:AK121"/>
    </sheetView>
  </sheetViews>
  <sheetFormatPr baseColWidth="10" defaultRowHeight="16"/>
  <cols>
    <col min="1" max="1" width="10" style="3" bestFit="1" customWidth="1"/>
    <col min="2" max="2" width="14" style="3" bestFit="1" customWidth="1"/>
    <col min="3" max="3" width="18.33203125" style="3" bestFit="1" customWidth="1"/>
    <col min="4" max="4" width="5.83203125" style="3" bestFit="1" customWidth="1"/>
    <col min="5" max="6" width="3.5" style="3" bestFit="1" customWidth="1"/>
    <col min="7" max="9" width="5.1640625" style="3" bestFit="1" customWidth="1"/>
    <col min="10" max="10" width="8.33203125" style="3" bestFit="1" customWidth="1"/>
    <col min="11" max="12" width="4.1640625" style="3" bestFit="1" customWidth="1"/>
    <col min="13" max="13" width="4.83203125" style="3" bestFit="1" customWidth="1"/>
    <col min="14" max="14" width="4.33203125" style="3" bestFit="1" customWidth="1"/>
    <col min="15" max="15" width="8" style="3" bestFit="1" customWidth="1"/>
    <col min="16" max="16" width="4.1640625" style="3" bestFit="1" customWidth="1"/>
    <col min="17" max="17" width="5.1640625" style="3" bestFit="1" customWidth="1"/>
    <col min="18" max="23" width="4.1640625" style="3" bestFit="1" customWidth="1"/>
    <col min="24" max="24" width="3.6640625" style="3" bestFit="1" customWidth="1"/>
    <col min="25" max="25" width="5.1640625" style="3" bestFit="1" customWidth="1"/>
    <col min="26" max="26" width="3.1640625" style="3" bestFit="1" customWidth="1"/>
    <col min="27" max="27" width="2.83203125" style="3" bestFit="1" customWidth="1"/>
    <col min="28" max="28" width="3.1640625" style="3" bestFit="1" customWidth="1"/>
    <col min="29" max="29" width="3.83203125" style="3" bestFit="1" customWidth="1"/>
    <col min="30" max="30" width="5.1640625" style="3" bestFit="1" customWidth="1"/>
    <col min="31" max="31" width="10.1640625" style="3" bestFit="1" customWidth="1"/>
    <col min="32" max="32" width="11.1640625" style="3" bestFit="1" customWidth="1"/>
    <col min="33" max="34" width="10.1640625" style="3" bestFit="1" customWidth="1"/>
    <col min="35" max="35" width="12.1640625" style="3" bestFit="1" customWidth="1"/>
    <col min="36" max="36" width="15.6640625" style="3" bestFit="1" customWidth="1"/>
    <col min="37" max="37" width="12.1640625" style="3" bestFit="1" customWidth="1"/>
    <col min="38" max="16384" width="10.83203125" style="3"/>
  </cols>
  <sheetData>
    <row r="1" spans="1:37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1449</v>
      </c>
      <c r="P1" s="5" t="s">
        <v>41</v>
      </c>
      <c r="Q1" s="5" t="s">
        <v>42</v>
      </c>
      <c r="R1" s="5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1388</v>
      </c>
      <c r="AF1" s="5" t="s">
        <v>1458</v>
      </c>
      <c r="AG1" s="5" t="s">
        <v>1459</v>
      </c>
      <c r="AH1" s="5" t="s">
        <v>1461</v>
      </c>
      <c r="AI1" s="5" t="s">
        <v>1460</v>
      </c>
      <c r="AJ1" s="5" t="s">
        <v>1949</v>
      </c>
      <c r="AK1" s="5" t="s">
        <v>1950</v>
      </c>
    </row>
    <row r="2" spans="1:37">
      <c r="A2" s="3" t="s">
        <v>1509</v>
      </c>
      <c r="B2" s="3" t="s">
        <v>1508</v>
      </c>
      <c r="C2" s="3" t="s">
        <v>97</v>
      </c>
      <c r="D2" s="3" t="s">
        <v>96</v>
      </c>
      <c r="E2" s="3" t="s">
        <v>59</v>
      </c>
      <c r="F2" s="3">
        <v>79</v>
      </c>
      <c r="G2" s="3">
        <v>2805</v>
      </c>
      <c r="H2" s="3">
        <v>599</v>
      </c>
      <c r="I2" s="3">
        <v>1280</v>
      </c>
      <c r="J2" s="3">
        <v>681</v>
      </c>
      <c r="K2" s="3">
        <v>78</v>
      </c>
      <c r="L2" s="3">
        <v>222</v>
      </c>
      <c r="M2" s="3">
        <v>242</v>
      </c>
      <c r="N2" s="3">
        <v>281</v>
      </c>
      <c r="O2" s="3">
        <v>39</v>
      </c>
      <c r="P2" s="3">
        <v>96</v>
      </c>
      <c r="Q2" s="3">
        <v>399</v>
      </c>
      <c r="R2" s="3">
        <v>303</v>
      </c>
      <c r="S2" s="3">
        <v>117</v>
      </c>
      <c r="T2" s="3">
        <v>67</v>
      </c>
      <c r="U2" s="3">
        <v>103</v>
      </c>
      <c r="V2" s="3">
        <v>14</v>
      </c>
      <c r="W2" s="3">
        <v>128</v>
      </c>
      <c r="X2" s="3">
        <v>0</v>
      </c>
      <c r="Y2" s="3">
        <v>1518</v>
      </c>
      <c r="Z2" s="3">
        <v>0</v>
      </c>
      <c r="AA2" s="3">
        <v>0</v>
      </c>
      <c r="AB2" s="3">
        <v>0</v>
      </c>
      <c r="AC2" s="3">
        <v>79</v>
      </c>
      <c r="AD2" s="3">
        <v>-136</v>
      </c>
      <c r="AE2" s="3">
        <v>2211675</v>
      </c>
      <c r="AF2" s="3">
        <v>83269.055000000022</v>
      </c>
      <c r="AG2" s="3">
        <v>35221.601999999999</v>
      </c>
      <c r="AH2" s="3">
        <v>48047.453000000023</v>
      </c>
      <c r="AI2" s="3">
        <v>17.129216755793234</v>
      </c>
      <c r="AJ2" s="3" t="e">
        <v>#VALUE!</v>
      </c>
      <c r="AK2" s="3" t="e">
        <v>#VALUE!</v>
      </c>
    </row>
    <row r="3" spans="1:37">
      <c r="A3" s="3" t="s">
        <v>1955</v>
      </c>
      <c r="B3" s="3" t="s">
        <v>1683</v>
      </c>
      <c r="C3" s="3" t="s">
        <v>227</v>
      </c>
      <c r="D3" s="3" t="s">
        <v>71</v>
      </c>
      <c r="E3" s="3" t="s">
        <v>59</v>
      </c>
      <c r="F3" s="3">
        <v>80</v>
      </c>
      <c r="G3" s="3">
        <v>2374</v>
      </c>
      <c r="H3" s="3">
        <v>183</v>
      </c>
      <c r="I3" s="3">
        <v>476</v>
      </c>
      <c r="J3" s="3">
        <v>293</v>
      </c>
      <c r="K3" s="3">
        <v>94</v>
      </c>
      <c r="L3" s="3">
        <v>270</v>
      </c>
      <c r="M3" s="3">
        <v>103</v>
      </c>
      <c r="N3" s="3">
        <v>128</v>
      </c>
      <c r="O3" s="3">
        <v>25</v>
      </c>
      <c r="P3" s="3">
        <v>50</v>
      </c>
      <c r="Q3" s="3">
        <v>303</v>
      </c>
      <c r="R3" s="3">
        <v>253</v>
      </c>
      <c r="S3" s="3">
        <v>141</v>
      </c>
      <c r="T3" s="3">
        <v>72</v>
      </c>
      <c r="U3" s="3">
        <v>82</v>
      </c>
      <c r="V3" s="3">
        <v>31</v>
      </c>
      <c r="W3" s="3">
        <v>182</v>
      </c>
      <c r="X3" s="3">
        <v>0</v>
      </c>
      <c r="Y3" s="3">
        <v>563</v>
      </c>
      <c r="Z3" s="3">
        <v>1</v>
      </c>
      <c r="AA3" s="3">
        <v>0</v>
      </c>
      <c r="AB3" s="3">
        <v>0</v>
      </c>
      <c r="AC3" s="3">
        <v>71</v>
      </c>
      <c r="AD3" s="3">
        <v>5</v>
      </c>
      <c r="AE3" s="3">
        <v>11241218</v>
      </c>
      <c r="AF3" s="3">
        <v>41077.024999999994</v>
      </c>
      <c r="AG3" s="3">
        <v>19530.167000000001</v>
      </c>
      <c r="AH3" s="3">
        <v>21546.857999999993</v>
      </c>
      <c r="AI3" s="3">
        <v>9.0761828138163398</v>
      </c>
      <c r="AJ3" s="3">
        <v>4735.1381634372365</v>
      </c>
      <c r="AK3" s="3">
        <v>521.71031154519164</v>
      </c>
    </row>
    <row r="4" spans="1:37">
      <c r="A4" s="3" t="s">
        <v>1469</v>
      </c>
      <c r="B4" s="3" t="s">
        <v>1468</v>
      </c>
      <c r="C4" s="3" t="s">
        <v>246</v>
      </c>
      <c r="D4" s="3" t="s">
        <v>138</v>
      </c>
      <c r="E4" s="3" t="s">
        <v>59</v>
      </c>
      <c r="F4" s="3">
        <v>74</v>
      </c>
      <c r="G4" s="3">
        <v>2793</v>
      </c>
      <c r="H4" s="3">
        <v>736</v>
      </c>
      <c r="I4" s="3">
        <v>1344</v>
      </c>
      <c r="J4" s="3">
        <v>608</v>
      </c>
      <c r="K4" s="3">
        <v>124</v>
      </c>
      <c r="L4" s="3">
        <v>342</v>
      </c>
      <c r="M4" s="3">
        <v>358</v>
      </c>
      <c r="N4" s="3">
        <v>531</v>
      </c>
      <c r="O4" s="3">
        <v>173</v>
      </c>
      <c r="P4" s="3">
        <v>97</v>
      </c>
      <c r="Q4" s="3">
        <v>639</v>
      </c>
      <c r="R4" s="3">
        <v>542</v>
      </c>
      <c r="S4" s="3">
        <v>646</v>
      </c>
      <c r="T4" s="3">
        <v>92</v>
      </c>
      <c r="U4" s="3">
        <v>302</v>
      </c>
      <c r="V4" s="3">
        <v>44</v>
      </c>
      <c r="W4" s="3">
        <v>134</v>
      </c>
      <c r="X4" s="3">
        <v>2</v>
      </c>
      <c r="Y4" s="3">
        <v>1954</v>
      </c>
      <c r="Z4" s="3">
        <v>4</v>
      </c>
      <c r="AA4" s="3">
        <v>0</v>
      </c>
      <c r="AB4" s="3">
        <v>0</v>
      </c>
      <c r="AC4" s="3">
        <v>74</v>
      </c>
      <c r="AD4" s="3">
        <v>482</v>
      </c>
      <c r="AE4" s="3">
        <v>30963450</v>
      </c>
      <c r="AF4" s="3">
        <v>127274.988</v>
      </c>
      <c r="AG4" s="3">
        <v>45881.472999999998</v>
      </c>
      <c r="AH4" s="3">
        <v>81393.514999999999</v>
      </c>
      <c r="AI4" s="3">
        <v>29.141967418546368</v>
      </c>
      <c r="AJ4" s="3">
        <v>11086.09022556391</v>
      </c>
      <c r="AK4" s="3">
        <v>380.41667078759281</v>
      </c>
    </row>
    <row r="5" spans="1:37">
      <c r="A5" s="3" t="s">
        <v>1505</v>
      </c>
      <c r="B5" s="3" t="s">
        <v>1504</v>
      </c>
      <c r="C5" s="3" t="s">
        <v>219</v>
      </c>
      <c r="D5" s="3" t="s">
        <v>133</v>
      </c>
      <c r="E5" s="3" t="s">
        <v>59</v>
      </c>
      <c r="F5" s="3">
        <v>82</v>
      </c>
      <c r="G5" s="3">
        <v>2566</v>
      </c>
      <c r="H5" s="3">
        <v>511</v>
      </c>
      <c r="I5" s="3">
        <v>1063</v>
      </c>
      <c r="J5" s="3">
        <v>552</v>
      </c>
      <c r="K5" s="3">
        <v>109</v>
      </c>
      <c r="L5" s="3">
        <v>314</v>
      </c>
      <c r="M5" s="3">
        <v>190</v>
      </c>
      <c r="N5" s="3">
        <v>226</v>
      </c>
      <c r="O5" s="3">
        <v>36</v>
      </c>
      <c r="P5" s="3">
        <v>63</v>
      </c>
      <c r="Q5" s="3">
        <v>416</v>
      </c>
      <c r="R5" s="3">
        <v>353</v>
      </c>
      <c r="S5" s="3">
        <v>141</v>
      </c>
      <c r="T5" s="3">
        <v>60</v>
      </c>
      <c r="U5" s="3">
        <v>93</v>
      </c>
      <c r="V5" s="3">
        <v>39</v>
      </c>
      <c r="W5" s="3">
        <v>133</v>
      </c>
      <c r="X5" s="3">
        <v>0</v>
      </c>
      <c r="Y5" s="3">
        <v>1321</v>
      </c>
      <c r="Z5" s="3">
        <v>3</v>
      </c>
      <c r="AA5" s="3">
        <v>0</v>
      </c>
      <c r="AB5" s="3">
        <v>0</v>
      </c>
      <c r="AC5" s="3">
        <v>48</v>
      </c>
      <c r="AD5" s="3">
        <v>1</v>
      </c>
      <c r="AE5" s="3">
        <v>17200000</v>
      </c>
      <c r="AF5" s="3">
        <v>75754.300999999992</v>
      </c>
      <c r="AG5" s="3">
        <v>29652.718999999997</v>
      </c>
      <c r="AH5" s="3">
        <v>46101.581999999995</v>
      </c>
      <c r="AI5" s="3">
        <v>17.966321901792671</v>
      </c>
      <c r="AJ5" s="3">
        <v>6703.0397505845676</v>
      </c>
      <c r="AK5" s="3">
        <v>373.0891490882027</v>
      </c>
    </row>
    <row r="6" spans="1:37">
      <c r="A6" s="3" t="s">
        <v>1640</v>
      </c>
      <c r="B6" s="3" t="s">
        <v>1514</v>
      </c>
      <c r="C6" s="3" t="s">
        <v>414</v>
      </c>
      <c r="D6" s="3" t="s">
        <v>91</v>
      </c>
      <c r="E6" s="3" t="s">
        <v>47</v>
      </c>
      <c r="F6" s="3">
        <v>76</v>
      </c>
      <c r="G6" s="3">
        <v>2300</v>
      </c>
      <c r="H6" s="3">
        <v>297</v>
      </c>
      <c r="I6" s="3">
        <v>704</v>
      </c>
      <c r="J6" s="3">
        <v>407</v>
      </c>
      <c r="K6" s="3">
        <v>124</v>
      </c>
      <c r="L6" s="3">
        <v>353</v>
      </c>
      <c r="M6" s="3">
        <v>131</v>
      </c>
      <c r="N6" s="3">
        <v>150</v>
      </c>
      <c r="O6" s="3">
        <v>19</v>
      </c>
      <c r="P6" s="3">
        <v>89</v>
      </c>
      <c r="Q6" s="3">
        <v>494</v>
      </c>
      <c r="R6" s="3">
        <v>405</v>
      </c>
      <c r="S6" s="3">
        <v>106</v>
      </c>
      <c r="T6" s="3">
        <v>58</v>
      </c>
      <c r="U6" s="3">
        <v>60</v>
      </c>
      <c r="V6" s="3">
        <v>55</v>
      </c>
      <c r="W6" s="3">
        <v>134</v>
      </c>
      <c r="X6" s="3">
        <v>0</v>
      </c>
      <c r="Y6" s="3">
        <v>849</v>
      </c>
      <c r="Z6" s="3">
        <v>0</v>
      </c>
      <c r="AA6" s="3">
        <v>0</v>
      </c>
      <c r="AB6" s="3">
        <v>0</v>
      </c>
      <c r="AC6" s="3">
        <v>76</v>
      </c>
      <c r="AD6" s="3">
        <v>-32</v>
      </c>
      <c r="AE6" s="3">
        <v>12250000</v>
      </c>
      <c r="AF6" s="3">
        <v>56471.315999999999</v>
      </c>
      <c r="AG6" s="3">
        <v>21867.195</v>
      </c>
      <c r="AH6" s="3">
        <v>34604.120999999999</v>
      </c>
      <c r="AI6" s="3">
        <v>15.04527</v>
      </c>
      <c r="AJ6" s="3">
        <v>5326.086956521739</v>
      </c>
      <c r="AK6" s="3">
        <v>354.00407945631679</v>
      </c>
    </row>
    <row r="7" spans="1:37">
      <c r="A7" s="3" t="s">
        <v>1559</v>
      </c>
      <c r="B7" s="3" t="s">
        <v>1558</v>
      </c>
      <c r="C7" s="3" t="s">
        <v>272</v>
      </c>
      <c r="D7" s="3" t="s">
        <v>92</v>
      </c>
      <c r="E7" s="3" t="s">
        <v>56</v>
      </c>
      <c r="F7" s="3">
        <v>77</v>
      </c>
      <c r="G7" s="3">
        <v>2459</v>
      </c>
      <c r="H7" s="3">
        <v>321</v>
      </c>
      <c r="I7" s="3">
        <v>706</v>
      </c>
      <c r="J7" s="3">
        <v>385</v>
      </c>
      <c r="K7" s="3">
        <v>108</v>
      </c>
      <c r="L7" s="3">
        <v>268</v>
      </c>
      <c r="M7" s="3">
        <v>85</v>
      </c>
      <c r="N7" s="3">
        <v>98</v>
      </c>
      <c r="O7" s="3">
        <v>13</v>
      </c>
      <c r="P7" s="3">
        <v>54</v>
      </c>
      <c r="Q7" s="3">
        <v>260</v>
      </c>
      <c r="R7" s="3">
        <v>206</v>
      </c>
      <c r="S7" s="3">
        <v>179</v>
      </c>
      <c r="T7" s="3">
        <v>81</v>
      </c>
      <c r="U7" s="3">
        <v>69</v>
      </c>
      <c r="V7" s="3">
        <v>22</v>
      </c>
      <c r="W7" s="3">
        <v>141</v>
      </c>
      <c r="X7" s="3">
        <v>1</v>
      </c>
      <c r="Y7" s="3">
        <v>835</v>
      </c>
      <c r="Z7" s="3">
        <v>2</v>
      </c>
      <c r="AA7" s="3">
        <v>0</v>
      </c>
      <c r="AB7" s="3">
        <v>0</v>
      </c>
      <c r="AC7" s="3">
        <v>74</v>
      </c>
      <c r="AD7" s="3">
        <v>-233</v>
      </c>
      <c r="AE7" s="3">
        <v>11242000</v>
      </c>
      <c r="AF7" s="3">
        <v>53729.612999999998</v>
      </c>
      <c r="AG7" s="3">
        <v>21489.759999999998</v>
      </c>
      <c r="AH7" s="3">
        <v>32239.852999999999</v>
      </c>
      <c r="AI7" s="3">
        <v>13.110960959739732</v>
      </c>
      <c r="AJ7" s="3">
        <v>4571.7771451809676</v>
      </c>
      <c r="AK7" s="3">
        <v>348.69886038252093</v>
      </c>
    </row>
    <row r="8" spans="1:37">
      <c r="A8" s="3" t="s">
        <v>1555</v>
      </c>
      <c r="B8" s="3" t="s">
        <v>1590</v>
      </c>
      <c r="C8" s="3" t="s">
        <v>201</v>
      </c>
      <c r="D8" s="3" t="s">
        <v>78</v>
      </c>
      <c r="E8" s="3" t="s">
        <v>56</v>
      </c>
      <c r="F8" s="3">
        <v>75</v>
      </c>
      <c r="G8" s="3">
        <v>2321</v>
      </c>
      <c r="H8" s="3">
        <v>412</v>
      </c>
      <c r="I8" s="3">
        <v>1014</v>
      </c>
      <c r="J8" s="3">
        <v>602</v>
      </c>
      <c r="K8" s="3">
        <v>246</v>
      </c>
      <c r="L8" s="3">
        <v>661</v>
      </c>
      <c r="M8" s="3">
        <v>147</v>
      </c>
      <c r="N8" s="3">
        <v>175</v>
      </c>
      <c r="O8" s="3">
        <v>28</v>
      </c>
      <c r="P8" s="3">
        <v>29</v>
      </c>
      <c r="Q8" s="3">
        <v>203</v>
      </c>
      <c r="R8" s="3">
        <v>174</v>
      </c>
      <c r="S8" s="3">
        <v>187</v>
      </c>
      <c r="T8" s="3">
        <v>48</v>
      </c>
      <c r="U8" s="3">
        <v>121</v>
      </c>
      <c r="V8" s="3">
        <v>38</v>
      </c>
      <c r="W8" s="3">
        <v>150</v>
      </c>
      <c r="X8" s="3">
        <v>0</v>
      </c>
      <c r="Y8" s="3">
        <v>1217</v>
      </c>
      <c r="Z8" s="3">
        <v>0</v>
      </c>
      <c r="AA8" s="3">
        <v>0</v>
      </c>
      <c r="AB8" s="3">
        <v>0</v>
      </c>
      <c r="AC8" s="3">
        <v>15</v>
      </c>
      <c r="AD8" s="3">
        <v>295</v>
      </c>
      <c r="AE8" s="3">
        <v>12385364</v>
      </c>
      <c r="AF8" s="3">
        <v>69269.759999999995</v>
      </c>
      <c r="AG8" s="3">
        <v>33252.565000000002</v>
      </c>
      <c r="AH8" s="3">
        <v>36017.194999999992</v>
      </c>
      <c r="AI8" s="3">
        <v>15.517964239551914</v>
      </c>
      <c r="AJ8" s="3">
        <v>5336.2188711762174</v>
      </c>
      <c r="AK8" s="3">
        <v>343.87364146486152</v>
      </c>
    </row>
    <row r="9" spans="1:37">
      <c r="A9" s="3" t="s">
        <v>1564</v>
      </c>
      <c r="B9" s="3" t="s">
        <v>1563</v>
      </c>
      <c r="C9" s="3" t="s">
        <v>207</v>
      </c>
      <c r="D9" s="3" t="s">
        <v>108</v>
      </c>
      <c r="E9" s="3" t="s">
        <v>47</v>
      </c>
      <c r="F9" s="3">
        <v>76</v>
      </c>
      <c r="G9" s="3">
        <v>2474</v>
      </c>
      <c r="H9" s="3">
        <v>272</v>
      </c>
      <c r="I9" s="3">
        <v>653</v>
      </c>
      <c r="J9" s="3">
        <v>381</v>
      </c>
      <c r="K9" s="3">
        <v>81</v>
      </c>
      <c r="L9" s="3">
        <v>264</v>
      </c>
      <c r="M9" s="3">
        <v>151</v>
      </c>
      <c r="N9" s="3">
        <v>213</v>
      </c>
      <c r="O9" s="3">
        <v>62</v>
      </c>
      <c r="P9" s="3">
        <v>99</v>
      </c>
      <c r="Q9" s="3">
        <v>599</v>
      </c>
      <c r="R9" s="3">
        <v>500</v>
      </c>
      <c r="S9" s="3">
        <v>531</v>
      </c>
      <c r="T9" s="3">
        <v>155</v>
      </c>
      <c r="U9" s="3">
        <v>184</v>
      </c>
      <c r="V9" s="3">
        <v>106</v>
      </c>
      <c r="W9" s="3">
        <v>217</v>
      </c>
      <c r="X9" s="3">
        <v>2</v>
      </c>
      <c r="Y9" s="3">
        <v>776</v>
      </c>
      <c r="Z9" s="3">
        <v>15</v>
      </c>
      <c r="AA9" s="3">
        <v>0</v>
      </c>
      <c r="AB9" s="3">
        <v>0</v>
      </c>
      <c r="AC9" s="3">
        <v>76</v>
      </c>
      <c r="AD9" s="3">
        <v>819</v>
      </c>
      <c r="AE9" s="3">
        <v>15330435</v>
      </c>
      <c r="AF9" s="3">
        <v>76788.40400000001</v>
      </c>
      <c r="AG9" s="3">
        <v>29820.838</v>
      </c>
      <c r="AH9" s="3">
        <v>46967.566000000006</v>
      </c>
      <c r="AI9" s="3">
        <v>18.984464834276476</v>
      </c>
      <c r="AJ9" s="3">
        <v>6196.6188358932905</v>
      </c>
      <c r="AK9" s="3">
        <v>326.40471511766225</v>
      </c>
    </row>
    <row r="10" spans="1:37">
      <c r="A10" s="3" t="s">
        <v>1485</v>
      </c>
      <c r="B10" s="3" t="s">
        <v>1484</v>
      </c>
      <c r="C10" s="3" t="s">
        <v>196</v>
      </c>
      <c r="D10" s="3" t="s">
        <v>79</v>
      </c>
      <c r="E10" s="3" t="s">
        <v>59</v>
      </c>
      <c r="F10" s="3">
        <v>75</v>
      </c>
      <c r="G10" s="3">
        <v>2686</v>
      </c>
      <c r="H10" s="3">
        <v>622</v>
      </c>
      <c r="I10" s="3">
        <v>1349</v>
      </c>
      <c r="J10" s="3">
        <v>727</v>
      </c>
      <c r="K10" s="3">
        <v>195</v>
      </c>
      <c r="L10" s="3">
        <v>494</v>
      </c>
      <c r="M10" s="3">
        <v>336</v>
      </c>
      <c r="N10" s="3">
        <v>374</v>
      </c>
      <c r="O10" s="3">
        <v>38</v>
      </c>
      <c r="P10" s="3">
        <v>58</v>
      </c>
      <c r="Q10" s="3">
        <v>495</v>
      </c>
      <c r="R10" s="3">
        <v>437</v>
      </c>
      <c r="S10" s="3">
        <v>251</v>
      </c>
      <c r="T10" s="3">
        <v>119</v>
      </c>
      <c r="U10" s="3">
        <v>220</v>
      </c>
      <c r="V10" s="3">
        <v>25</v>
      </c>
      <c r="W10" s="3">
        <v>206</v>
      </c>
      <c r="X10" s="3">
        <v>2</v>
      </c>
      <c r="Y10" s="3">
        <v>1775</v>
      </c>
      <c r="Z10" s="3">
        <v>9</v>
      </c>
      <c r="AA10" s="3">
        <v>0</v>
      </c>
      <c r="AB10" s="3">
        <v>0</v>
      </c>
      <c r="AC10" s="3">
        <v>75</v>
      </c>
      <c r="AD10" s="3">
        <v>168</v>
      </c>
      <c r="AE10" s="3">
        <v>18314532</v>
      </c>
      <c r="AF10" s="3">
        <v>104065.954</v>
      </c>
      <c r="AG10" s="3">
        <v>44649.771999999997</v>
      </c>
      <c r="AH10" s="3">
        <v>59416.182000000001</v>
      </c>
      <c r="AI10" s="3">
        <v>22.120693224125095</v>
      </c>
      <c r="AJ10" s="3">
        <v>6818.5152643335814</v>
      </c>
      <c r="AK10" s="3">
        <v>308.24148209321157</v>
      </c>
    </row>
    <row r="11" spans="1:37">
      <c r="A11" s="3" t="s">
        <v>1575</v>
      </c>
      <c r="B11" s="3" t="s">
        <v>1574</v>
      </c>
      <c r="C11" s="3" t="s">
        <v>358</v>
      </c>
      <c r="D11" s="3" t="s">
        <v>65</v>
      </c>
      <c r="E11" s="3" t="s">
        <v>86</v>
      </c>
      <c r="F11" s="3">
        <v>75</v>
      </c>
      <c r="G11" s="3">
        <v>2467</v>
      </c>
      <c r="H11" s="3">
        <v>261</v>
      </c>
      <c r="I11" s="3">
        <v>649</v>
      </c>
      <c r="J11" s="3">
        <v>388</v>
      </c>
      <c r="K11" s="3">
        <v>60</v>
      </c>
      <c r="L11" s="3">
        <v>196</v>
      </c>
      <c r="M11" s="3">
        <v>254</v>
      </c>
      <c r="N11" s="3">
        <v>285</v>
      </c>
      <c r="O11" s="3">
        <v>31</v>
      </c>
      <c r="P11" s="3">
        <v>69</v>
      </c>
      <c r="Q11" s="3">
        <v>307</v>
      </c>
      <c r="R11" s="3">
        <v>238</v>
      </c>
      <c r="S11" s="3">
        <v>680</v>
      </c>
      <c r="T11" s="3">
        <v>127</v>
      </c>
      <c r="U11" s="3">
        <v>196</v>
      </c>
      <c r="V11" s="3">
        <v>10</v>
      </c>
      <c r="W11" s="3">
        <v>202</v>
      </c>
      <c r="X11" s="3">
        <v>1</v>
      </c>
      <c r="Y11" s="3">
        <v>836</v>
      </c>
      <c r="Z11" s="3">
        <v>0</v>
      </c>
      <c r="AA11" s="3">
        <v>0</v>
      </c>
      <c r="AB11" s="3">
        <v>0</v>
      </c>
      <c r="AC11" s="3">
        <v>75</v>
      </c>
      <c r="AD11" s="3">
        <v>-9</v>
      </c>
      <c r="AE11" s="3">
        <v>13550000</v>
      </c>
      <c r="AF11" s="3">
        <v>74448.114999999991</v>
      </c>
      <c r="AG11" s="3">
        <v>29861.500999999997</v>
      </c>
      <c r="AH11" s="3">
        <v>44586.613999999994</v>
      </c>
      <c r="AI11" s="3">
        <v>18.073211998378596</v>
      </c>
      <c r="AJ11" s="3">
        <v>5492.5010133765709</v>
      </c>
      <c r="AK11" s="3">
        <v>303.90287093790079</v>
      </c>
    </row>
    <row r="12" spans="1:37">
      <c r="A12" s="3" t="s">
        <v>1530</v>
      </c>
      <c r="B12" s="3" t="s">
        <v>1529</v>
      </c>
      <c r="C12" s="3" t="s">
        <v>388</v>
      </c>
      <c r="D12" s="3" t="s">
        <v>108</v>
      </c>
      <c r="E12" s="3" t="s">
        <v>56</v>
      </c>
      <c r="F12" s="3">
        <v>78</v>
      </c>
      <c r="G12" s="3">
        <v>2645</v>
      </c>
      <c r="H12" s="3">
        <v>644</v>
      </c>
      <c r="I12" s="3">
        <v>1377</v>
      </c>
      <c r="J12" s="3">
        <v>733</v>
      </c>
      <c r="K12" s="3">
        <v>268</v>
      </c>
      <c r="L12" s="3">
        <v>646</v>
      </c>
      <c r="M12" s="3">
        <v>186</v>
      </c>
      <c r="N12" s="3">
        <v>218</v>
      </c>
      <c r="O12" s="3">
        <v>32</v>
      </c>
      <c r="P12" s="3">
        <v>50</v>
      </c>
      <c r="Q12" s="3">
        <v>289</v>
      </c>
      <c r="R12" s="3">
        <v>239</v>
      </c>
      <c r="S12" s="3">
        <v>160</v>
      </c>
      <c r="T12" s="3">
        <v>66</v>
      </c>
      <c r="U12" s="3">
        <v>127</v>
      </c>
      <c r="V12" s="3">
        <v>39</v>
      </c>
      <c r="W12" s="3">
        <v>139</v>
      </c>
      <c r="X12" s="3">
        <v>0</v>
      </c>
      <c r="Y12" s="3">
        <v>1742</v>
      </c>
      <c r="Z12" s="3">
        <v>1</v>
      </c>
      <c r="AA12" s="3">
        <v>0</v>
      </c>
      <c r="AB12" s="3">
        <v>0</v>
      </c>
      <c r="AC12" s="3">
        <v>78</v>
      </c>
      <c r="AD12" s="3">
        <v>800</v>
      </c>
      <c r="AE12" s="3">
        <v>16663575</v>
      </c>
      <c r="AF12" s="3">
        <v>94018.491000000009</v>
      </c>
      <c r="AG12" s="3">
        <v>38601.286999999997</v>
      </c>
      <c r="AH12" s="3">
        <v>55417.204000000012</v>
      </c>
      <c r="AI12" s="3">
        <v>20.951683931947077</v>
      </c>
      <c r="AJ12" s="3">
        <v>6300.0283553875233</v>
      </c>
      <c r="AK12" s="3">
        <v>300.69317463219534</v>
      </c>
    </row>
    <row r="13" spans="1:37">
      <c r="A13" s="3" t="s">
        <v>1551</v>
      </c>
      <c r="B13" s="3" t="s">
        <v>1550</v>
      </c>
      <c r="C13" s="3" t="s">
        <v>147</v>
      </c>
      <c r="D13" s="3" t="s">
        <v>88</v>
      </c>
      <c r="E13" s="3" t="s">
        <v>59</v>
      </c>
      <c r="F13" s="3">
        <v>71</v>
      </c>
      <c r="G13" s="3">
        <v>2192</v>
      </c>
      <c r="H13" s="3">
        <v>433</v>
      </c>
      <c r="I13" s="3">
        <v>939</v>
      </c>
      <c r="J13" s="3">
        <v>506</v>
      </c>
      <c r="K13" s="3">
        <v>110</v>
      </c>
      <c r="L13" s="3">
        <v>326</v>
      </c>
      <c r="M13" s="3">
        <v>141</v>
      </c>
      <c r="N13" s="3">
        <v>194</v>
      </c>
      <c r="O13" s="3">
        <v>53</v>
      </c>
      <c r="P13" s="3">
        <v>105</v>
      </c>
      <c r="Q13" s="3">
        <v>459</v>
      </c>
      <c r="R13" s="3">
        <v>354</v>
      </c>
      <c r="S13" s="3">
        <v>143</v>
      </c>
      <c r="T13" s="3">
        <v>53</v>
      </c>
      <c r="U13" s="3">
        <v>113</v>
      </c>
      <c r="V13" s="3">
        <v>32</v>
      </c>
      <c r="W13" s="3">
        <v>172</v>
      </c>
      <c r="X13" s="3">
        <v>2</v>
      </c>
      <c r="Y13" s="3">
        <v>1117</v>
      </c>
      <c r="Z13" s="3">
        <v>1</v>
      </c>
      <c r="AA13" s="3">
        <v>0</v>
      </c>
      <c r="AB13" s="3">
        <v>0</v>
      </c>
      <c r="AC13" s="3">
        <v>33</v>
      </c>
      <c r="AD13" s="3">
        <v>-34</v>
      </c>
      <c r="AE13" s="3">
        <v>11233146</v>
      </c>
      <c r="AF13" s="3">
        <v>67888.104999999996</v>
      </c>
      <c r="AG13" s="3">
        <v>29939.252</v>
      </c>
      <c r="AH13" s="3">
        <v>37948.852999999996</v>
      </c>
      <c r="AI13" s="3">
        <v>17.312432937956203</v>
      </c>
      <c r="AJ13" s="3">
        <v>5124.6104014598541</v>
      </c>
      <c r="AK13" s="3">
        <v>296.00752360025217</v>
      </c>
    </row>
    <row r="14" spans="1:37">
      <c r="A14" s="3" t="s">
        <v>1807</v>
      </c>
      <c r="B14" s="3" t="s">
        <v>1806</v>
      </c>
      <c r="C14" s="3" t="s">
        <v>214</v>
      </c>
      <c r="D14" s="3" t="s">
        <v>73</v>
      </c>
      <c r="E14" s="3" t="s">
        <v>59</v>
      </c>
      <c r="F14" s="3">
        <v>77</v>
      </c>
      <c r="G14" s="3">
        <v>2219</v>
      </c>
      <c r="H14" s="3">
        <v>314</v>
      </c>
      <c r="I14" s="3">
        <v>625</v>
      </c>
      <c r="J14" s="3">
        <v>311</v>
      </c>
      <c r="K14" s="3">
        <v>68</v>
      </c>
      <c r="L14" s="3">
        <v>194</v>
      </c>
      <c r="M14" s="3">
        <v>77</v>
      </c>
      <c r="N14" s="3">
        <v>124</v>
      </c>
      <c r="O14" s="3">
        <v>47</v>
      </c>
      <c r="P14" s="3">
        <v>125</v>
      </c>
      <c r="Q14" s="3">
        <v>340</v>
      </c>
      <c r="R14" s="3">
        <v>215</v>
      </c>
      <c r="S14" s="3">
        <v>89</v>
      </c>
      <c r="T14" s="3">
        <v>83</v>
      </c>
      <c r="U14" s="3">
        <v>86</v>
      </c>
      <c r="V14" s="3">
        <v>68</v>
      </c>
      <c r="W14" s="3">
        <v>214</v>
      </c>
      <c r="X14" s="3">
        <v>4</v>
      </c>
      <c r="Y14" s="3">
        <v>773</v>
      </c>
      <c r="Z14" s="3">
        <v>1</v>
      </c>
      <c r="AA14" s="3">
        <v>0</v>
      </c>
      <c r="AB14" s="3">
        <v>0</v>
      </c>
      <c r="AC14" s="3">
        <v>69</v>
      </c>
      <c r="AD14" s="3">
        <v>48</v>
      </c>
      <c r="AE14" s="3">
        <v>8988765</v>
      </c>
      <c r="AF14" s="3">
        <v>52387.659999999996</v>
      </c>
      <c r="AG14" s="3">
        <v>21442.744999999999</v>
      </c>
      <c r="AH14" s="3">
        <v>30944.914999999997</v>
      </c>
      <c r="AI14" s="3">
        <v>13.945432627309598</v>
      </c>
      <c r="AJ14" s="3">
        <v>4050.8179360072104</v>
      </c>
      <c r="AK14" s="3">
        <v>290.47631896872235</v>
      </c>
    </row>
    <row r="15" spans="1:37">
      <c r="A15" s="3" t="s">
        <v>1603</v>
      </c>
      <c r="B15" s="3" t="s">
        <v>1602</v>
      </c>
      <c r="C15" s="3" t="s">
        <v>235</v>
      </c>
      <c r="D15" s="3" t="s">
        <v>84</v>
      </c>
      <c r="E15" s="3" t="s">
        <v>47</v>
      </c>
      <c r="F15" s="3">
        <v>79</v>
      </c>
      <c r="G15" s="3">
        <v>2423</v>
      </c>
      <c r="H15" s="3">
        <v>471</v>
      </c>
      <c r="I15" s="3">
        <v>983</v>
      </c>
      <c r="J15" s="3">
        <v>512</v>
      </c>
      <c r="K15" s="3">
        <v>124</v>
      </c>
      <c r="L15" s="3">
        <v>318</v>
      </c>
      <c r="M15" s="3">
        <v>107</v>
      </c>
      <c r="N15" s="3">
        <v>125</v>
      </c>
      <c r="O15" s="3">
        <v>18</v>
      </c>
      <c r="P15" s="3">
        <v>129</v>
      </c>
      <c r="Q15" s="3">
        <v>537</v>
      </c>
      <c r="R15" s="3">
        <v>408</v>
      </c>
      <c r="S15" s="3">
        <v>74</v>
      </c>
      <c r="T15" s="3">
        <v>41</v>
      </c>
      <c r="U15" s="3">
        <v>105</v>
      </c>
      <c r="V15" s="3">
        <v>124</v>
      </c>
      <c r="W15" s="3">
        <v>215</v>
      </c>
      <c r="X15" s="3">
        <v>2</v>
      </c>
      <c r="Y15" s="3">
        <v>1173</v>
      </c>
      <c r="Z15" s="3">
        <v>6</v>
      </c>
      <c r="AA15" s="3">
        <v>0</v>
      </c>
      <c r="AB15" s="3">
        <v>0</v>
      </c>
      <c r="AC15" s="3">
        <v>79</v>
      </c>
      <c r="AD15" s="3">
        <v>-142</v>
      </c>
      <c r="AE15" s="3">
        <v>12250000</v>
      </c>
      <c r="AF15" s="3">
        <v>72585.294000000009</v>
      </c>
      <c r="AG15" s="3">
        <v>29778.512999999999</v>
      </c>
      <c r="AH15" s="3">
        <v>42806.78100000001</v>
      </c>
      <c r="AI15" s="3">
        <v>17.66685142385473</v>
      </c>
      <c r="AJ15" s="3">
        <v>5055.7160544779199</v>
      </c>
      <c r="AK15" s="3">
        <v>286.1696141085684</v>
      </c>
    </row>
    <row r="16" spans="1:37">
      <c r="A16" s="3" t="s">
        <v>1468</v>
      </c>
      <c r="B16" s="3" t="s">
        <v>1523</v>
      </c>
      <c r="C16" s="3" t="s">
        <v>213</v>
      </c>
      <c r="D16" s="3" t="s">
        <v>78</v>
      </c>
      <c r="E16" s="3" t="s">
        <v>56</v>
      </c>
      <c r="F16" s="3">
        <v>81</v>
      </c>
      <c r="G16" s="3">
        <v>2954</v>
      </c>
      <c r="H16" s="3">
        <v>674</v>
      </c>
      <c r="I16" s="3">
        <v>1532</v>
      </c>
      <c r="J16" s="3">
        <v>858</v>
      </c>
      <c r="K16" s="3">
        <v>262</v>
      </c>
      <c r="L16" s="3">
        <v>756</v>
      </c>
      <c r="M16" s="3">
        <v>746</v>
      </c>
      <c r="N16" s="3">
        <v>881</v>
      </c>
      <c r="O16" s="3">
        <v>135</v>
      </c>
      <c r="P16" s="3">
        <v>94</v>
      </c>
      <c r="Q16" s="3">
        <v>662</v>
      </c>
      <c r="R16" s="3">
        <v>568</v>
      </c>
      <c r="S16" s="3">
        <v>906</v>
      </c>
      <c r="T16" s="3">
        <v>122</v>
      </c>
      <c r="U16" s="3">
        <v>462</v>
      </c>
      <c r="V16" s="3">
        <v>37</v>
      </c>
      <c r="W16" s="3">
        <v>215</v>
      </c>
      <c r="X16" s="3">
        <v>0</v>
      </c>
      <c r="Y16" s="3">
        <v>2356</v>
      </c>
      <c r="Z16" s="3">
        <v>4</v>
      </c>
      <c r="AA16" s="3">
        <v>0</v>
      </c>
      <c r="AB16" s="3">
        <v>0</v>
      </c>
      <c r="AC16" s="3">
        <v>81</v>
      </c>
      <c r="AD16" s="3">
        <v>424</v>
      </c>
      <c r="AE16" s="3">
        <v>26540100</v>
      </c>
      <c r="AF16" s="3">
        <v>157890.30600000001</v>
      </c>
      <c r="AG16" s="3">
        <v>64930.129000000001</v>
      </c>
      <c r="AH16" s="3">
        <v>92960.177000000011</v>
      </c>
      <c r="AI16" s="3">
        <v>31.469254231550444</v>
      </c>
      <c r="AJ16" s="3">
        <v>8984.4617467840217</v>
      </c>
      <c r="AK16" s="3">
        <v>285.49967154214858</v>
      </c>
    </row>
    <row r="17" spans="1:37">
      <c r="A17" s="3" t="s">
        <v>1590</v>
      </c>
      <c r="B17" s="3" t="s">
        <v>1952</v>
      </c>
      <c r="C17" s="3" t="s">
        <v>222</v>
      </c>
      <c r="D17" s="3" t="s">
        <v>124</v>
      </c>
      <c r="E17" s="3" t="s">
        <v>59</v>
      </c>
      <c r="F17" s="3">
        <v>73</v>
      </c>
      <c r="G17" s="3">
        <v>2517</v>
      </c>
      <c r="H17" s="3">
        <v>545</v>
      </c>
      <c r="I17" s="3">
        <v>1155</v>
      </c>
      <c r="J17" s="3">
        <v>610</v>
      </c>
      <c r="K17" s="3">
        <v>149</v>
      </c>
      <c r="L17" s="3">
        <v>374</v>
      </c>
      <c r="M17" s="3">
        <v>362</v>
      </c>
      <c r="N17" s="3">
        <v>429</v>
      </c>
      <c r="O17" s="3">
        <v>67</v>
      </c>
      <c r="P17" s="3">
        <v>48</v>
      </c>
      <c r="Q17" s="3">
        <v>394</v>
      </c>
      <c r="R17" s="3">
        <v>346</v>
      </c>
      <c r="S17" s="3">
        <v>252</v>
      </c>
      <c r="T17" s="3">
        <v>73</v>
      </c>
      <c r="U17" s="3">
        <v>140</v>
      </c>
      <c r="V17" s="3">
        <v>20</v>
      </c>
      <c r="W17" s="3">
        <v>117</v>
      </c>
      <c r="X17" s="3">
        <v>0</v>
      </c>
      <c r="Y17" s="3">
        <v>1601</v>
      </c>
      <c r="Z17" s="3">
        <v>0</v>
      </c>
      <c r="AA17" s="3">
        <v>0</v>
      </c>
      <c r="AB17" s="3">
        <v>0</v>
      </c>
      <c r="AC17" s="3">
        <v>73</v>
      </c>
      <c r="AD17" s="3">
        <v>347</v>
      </c>
      <c r="AE17" s="3">
        <v>16073140</v>
      </c>
      <c r="AF17" s="3">
        <v>91917.260000000009</v>
      </c>
      <c r="AG17" s="3">
        <v>34806.934999999998</v>
      </c>
      <c r="AH17" s="3">
        <v>57110.325000000012</v>
      </c>
      <c r="AI17" s="3">
        <v>22.689839094159719</v>
      </c>
      <c r="AJ17" s="3">
        <v>6385.832340087406</v>
      </c>
      <c r="AK17" s="3">
        <v>281.44017741100225</v>
      </c>
    </row>
    <row r="18" spans="1:37">
      <c r="A18" s="3" t="s">
        <v>1483</v>
      </c>
      <c r="B18" s="3" t="s">
        <v>1482</v>
      </c>
      <c r="C18" s="3" t="s">
        <v>408</v>
      </c>
      <c r="D18" s="3" t="s">
        <v>55</v>
      </c>
      <c r="E18" s="3" t="s">
        <v>86</v>
      </c>
      <c r="F18" s="3">
        <v>81</v>
      </c>
      <c r="G18" s="3">
        <v>2802</v>
      </c>
      <c r="H18" s="3">
        <v>824</v>
      </c>
      <c r="I18" s="3">
        <v>1940</v>
      </c>
      <c r="J18" s="3">
        <v>1116</v>
      </c>
      <c r="K18" s="3">
        <v>200</v>
      </c>
      <c r="L18" s="3">
        <v>583</v>
      </c>
      <c r="M18" s="3">
        <v>710</v>
      </c>
      <c r="N18" s="3">
        <v>840</v>
      </c>
      <c r="O18" s="3">
        <v>130</v>
      </c>
      <c r="P18" s="3">
        <v>139</v>
      </c>
      <c r="Q18" s="3">
        <v>868</v>
      </c>
      <c r="R18" s="3">
        <v>729</v>
      </c>
      <c r="S18" s="3">
        <v>841</v>
      </c>
      <c r="T18" s="3">
        <v>135</v>
      </c>
      <c r="U18" s="3">
        <v>436</v>
      </c>
      <c r="V18" s="3">
        <v>31</v>
      </c>
      <c r="W18" s="3">
        <v>190</v>
      </c>
      <c r="X18" s="3">
        <v>0</v>
      </c>
      <c r="Y18" s="3">
        <v>2558</v>
      </c>
      <c r="Z18" s="3">
        <v>17</v>
      </c>
      <c r="AA18" s="3">
        <v>0</v>
      </c>
      <c r="AB18" s="3">
        <v>0</v>
      </c>
      <c r="AC18" s="3">
        <v>81</v>
      </c>
      <c r="AD18" s="3">
        <v>249</v>
      </c>
      <c r="AE18" s="3">
        <v>26540100</v>
      </c>
      <c r="AF18" s="3">
        <v>168224.34499999997</v>
      </c>
      <c r="AG18" s="3">
        <v>73110.021999999997</v>
      </c>
      <c r="AH18" s="3">
        <v>95114.322999999975</v>
      </c>
      <c r="AI18" s="3">
        <v>33.945154532476792</v>
      </c>
      <c r="AJ18" s="3">
        <v>9471.8415417558881</v>
      </c>
      <c r="AK18" s="3">
        <v>279.03368454822527</v>
      </c>
    </row>
    <row r="19" spans="1:37">
      <c r="A19" s="3" t="s">
        <v>1609</v>
      </c>
      <c r="B19" s="3" t="s">
        <v>1608</v>
      </c>
      <c r="C19" s="3" t="s">
        <v>202</v>
      </c>
      <c r="D19" s="3" t="s">
        <v>105</v>
      </c>
      <c r="E19" s="3" t="s">
        <v>61</v>
      </c>
      <c r="F19" s="3">
        <v>82</v>
      </c>
      <c r="G19" s="3">
        <v>2561</v>
      </c>
      <c r="H19" s="3">
        <v>390</v>
      </c>
      <c r="I19" s="3">
        <v>674</v>
      </c>
      <c r="J19" s="3">
        <v>284</v>
      </c>
      <c r="K19" s="3">
        <v>0</v>
      </c>
      <c r="L19" s="3">
        <v>2</v>
      </c>
      <c r="M19" s="3">
        <v>103</v>
      </c>
      <c r="N19" s="3">
        <v>159</v>
      </c>
      <c r="O19" s="3">
        <v>56</v>
      </c>
      <c r="P19" s="3">
        <v>237</v>
      </c>
      <c r="Q19" s="3">
        <v>844</v>
      </c>
      <c r="R19" s="3">
        <v>607</v>
      </c>
      <c r="S19" s="3">
        <v>123</v>
      </c>
      <c r="T19" s="3">
        <v>37</v>
      </c>
      <c r="U19" s="3">
        <v>118</v>
      </c>
      <c r="V19" s="3">
        <v>66</v>
      </c>
      <c r="W19" s="3">
        <v>213</v>
      </c>
      <c r="X19" s="3">
        <v>1</v>
      </c>
      <c r="Y19" s="3">
        <v>883</v>
      </c>
      <c r="Z19" s="3">
        <v>3</v>
      </c>
      <c r="AA19" s="3">
        <v>0</v>
      </c>
      <c r="AB19" s="3">
        <v>0</v>
      </c>
      <c r="AC19" s="3">
        <v>82</v>
      </c>
      <c r="AD19" s="3">
        <v>202</v>
      </c>
      <c r="AE19" s="3">
        <v>12000000</v>
      </c>
      <c r="AF19" s="3">
        <v>65391.114000000001</v>
      </c>
      <c r="AG19" s="3">
        <v>22272.964</v>
      </c>
      <c r="AH19" s="3">
        <v>43118.15</v>
      </c>
      <c r="AI19" s="3">
        <v>16.836450605232333</v>
      </c>
      <c r="AJ19" s="3">
        <v>4685.6696602889497</v>
      </c>
      <c r="AK19" s="3">
        <v>278.30507570477857</v>
      </c>
    </row>
    <row r="20" spans="1:37">
      <c r="A20" s="3" t="s">
        <v>1664</v>
      </c>
      <c r="B20" s="3" t="s">
        <v>1620</v>
      </c>
      <c r="C20" s="3" t="s">
        <v>252</v>
      </c>
      <c r="D20" s="3" t="s">
        <v>133</v>
      </c>
      <c r="E20" s="3" t="s">
        <v>59</v>
      </c>
      <c r="F20" s="3">
        <v>77</v>
      </c>
      <c r="G20" s="3">
        <v>1373</v>
      </c>
      <c r="H20" s="3">
        <v>129</v>
      </c>
      <c r="I20" s="3">
        <v>365</v>
      </c>
      <c r="J20" s="3">
        <v>236</v>
      </c>
      <c r="K20" s="3">
        <v>45</v>
      </c>
      <c r="L20" s="3">
        <v>154</v>
      </c>
      <c r="M20" s="3">
        <v>36</v>
      </c>
      <c r="N20" s="3">
        <v>53</v>
      </c>
      <c r="O20" s="3">
        <v>17</v>
      </c>
      <c r="P20" s="3">
        <v>36</v>
      </c>
      <c r="Q20" s="3">
        <v>189</v>
      </c>
      <c r="R20" s="3">
        <v>153</v>
      </c>
      <c r="S20" s="3">
        <v>104</v>
      </c>
      <c r="T20" s="3">
        <v>56</v>
      </c>
      <c r="U20" s="3">
        <v>71</v>
      </c>
      <c r="V20" s="3">
        <v>24</v>
      </c>
      <c r="W20" s="3">
        <v>121</v>
      </c>
      <c r="X20" s="3">
        <v>0</v>
      </c>
      <c r="Y20" s="3">
        <v>339</v>
      </c>
      <c r="Z20" s="3">
        <v>1</v>
      </c>
      <c r="AA20" s="3">
        <v>0</v>
      </c>
      <c r="AB20" s="3">
        <v>0</v>
      </c>
      <c r="AC20" s="3">
        <v>1</v>
      </c>
      <c r="AD20" s="3">
        <v>3</v>
      </c>
      <c r="AE20" s="3">
        <v>2969880</v>
      </c>
      <c r="AF20" s="3">
        <v>26324.085999999996</v>
      </c>
      <c r="AG20" s="3">
        <v>15495.128000000001</v>
      </c>
      <c r="AH20" s="3">
        <v>10828.957999999995</v>
      </c>
      <c r="AI20" s="3">
        <v>7.8870779315367781</v>
      </c>
      <c r="AJ20" s="3">
        <v>2163.0589949016753</v>
      </c>
      <c r="AK20" s="3">
        <v>274.25353390418553</v>
      </c>
    </row>
    <row r="21" spans="1:37">
      <c r="A21" s="3" t="s">
        <v>1580</v>
      </c>
      <c r="B21" s="3" t="s">
        <v>1579</v>
      </c>
      <c r="C21" s="3" t="s">
        <v>258</v>
      </c>
      <c r="D21" s="3" t="s">
        <v>84</v>
      </c>
      <c r="E21" s="3" t="s">
        <v>86</v>
      </c>
      <c r="F21" s="3">
        <v>80</v>
      </c>
      <c r="G21" s="3">
        <v>2002</v>
      </c>
      <c r="H21" s="3">
        <v>299</v>
      </c>
      <c r="I21" s="3">
        <v>660</v>
      </c>
      <c r="J21" s="3">
        <v>361</v>
      </c>
      <c r="K21" s="3">
        <v>48</v>
      </c>
      <c r="L21" s="3">
        <v>134</v>
      </c>
      <c r="M21" s="3">
        <v>94</v>
      </c>
      <c r="N21" s="3">
        <v>122</v>
      </c>
      <c r="O21" s="3">
        <v>28</v>
      </c>
      <c r="P21" s="3">
        <v>50</v>
      </c>
      <c r="Q21" s="3">
        <v>233</v>
      </c>
      <c r="R21" s="3">
        <v>183</v>
      </c>
      <c r="S21" s="3">
        <v>266</v>
      </c>
      <c r="T21" s="3">
        <v>69</v>
      </c>
      <c r="U21" s="3">
        <v>109</v>
      </c>
      <c r="V21" s="3">
        <v>11</v>
      </c>
      <c r="W21" s="3">
        <v>140</v>
      </c>
      <c r="X21" s="3">
        <v>0</v>
      </c>
      <c r="Y21" s="3">
        <v>740</v>
      </c>
      <c r="Z21" s="3">
        <v>1</v>
      </c>
      <c r="AA21" s="3">
        <v>0</v>
      </c>
      <c r="AB21" s="3">
        <v>0</v>
      </c>
      <c r="AC21" s="3">
        <v>22</v>
      </c>
      <c r="AD21" s="3">
        <v>43</v>
      </c>
      <c r="AE21" s="3">
        <v>7315000</v>
      </c>
      <c r="AF21" s="3">
        <v>50599.801999999996</v>
      </c>
      <c r="AG21" s="3">
        <v>22989.271000000001</v>
      </c>
      <c r="AH21" s="3">
        <v>27610.530999999995</v>
      </c>
      <c r="AI21" s="3">
        <v>13.791474025974024</v>
      </c>
      <c r="AJ21" s="3">
        <v>3653.8461538461538</v>
      </c>
      <c r="AK21" s="3">
        <v>264.93514376815142</v>
      </c>
    </row>
    <row r="22" spans="1:37">
      <c r="A22" s="3" t="s">
        <v>1645</v>
      </c>
      <c r="B22" s="3" t="s">
        <v>1644</v>
      </c>
      <c r="C22" s="3" t="s">
        <v>239</v>
      </c>
      <c r="D22" s="3" t="s">
        <v>94</v>
      </c>
      <c r="E22" s="3" t="s">
        <v>59</v>
      </c>
      <c r="F22" s="3">
        <v>79</v>
      </c>
      <c r="G22" s="3">
        <v>2277</v>
      </c>
      <c r="H22" s="3">
        <v>276</v>
      </c>
      <c r="I22" s="3">
        <v>687</v>
      </c>
      <c r="J22" s="3">
        <v>411</v>
      </c>
      <c r="K22" s="3">
        <v>55</v>
      </c>
      <c r="L22" s="3">
        <v>187</v>
      </c>
      <c r="M22" s="3">
        <v>133</v>
      </c>
      <c r="N22" s="3">
        <v>214</v>
      </c>
      <c r="O22" s="3">
        <v>81</v>
      </c>
      <c r="P22" s="3">
        <v>60</v>
      </c>
      <c r="Q22" s="3">
        <v>317</v>
      </c>
      <c r="R22" s="3">
        <v>257</v>
      </c>
      <c r="S22" s="3">
        <v>166</v>
      </c>
      <c r="T22" s="3">
        <v>50</v>
      </c>
      <c r="U22" s="3">
        <v>116</v>
      </c>
      <c r="V22" s="3">
        <v>36</v>
      </c>
      <c r="W22" s="3">
        <v>158</v>
      </c>
      <c r="X22" s="3">
        <v>1</v>
      </c>
      <c r="Y22" s="3">
        <v>740</v>
      </c>
      <c r="Z22" s="3">
        <v>1</v>
      </c>
      <c r="AA22" s="3">
        <v>0</v>
      </c>
      <c r="AB22" s="3">
        <v>0</v>
      </c>
      <c r="AC22" s="3">
        <v>40</v>
      </c>
      <c r="AD22" s="3">
        <v>-384</v>
      </c>
      <c r="AE22" s="3">
        <v>5281680</v>
      </c>
      <c r="AF22" s="3">
        <v>48781.350999999995</v>
      </c>
      <c r="AG22" s="3">
        <v>26700.004999999997</v>
      </c>
      <c r="AH22" s="3">
        <v>22081.345999999998</v>
      </c>
      <c r="AI22" s="3">
        <v>9.6975608256477823</v>
      </c>
      <c r="AJ22" s="3">
        <v>2319.578392621871</v>
      </c>
      <c r="AK22" s="3">
        <v>239.19194056376818</v>
      </c>
    </row>
    <row r="23" spans="1:37">
      <c r="A23" s="3" t="s">
        <v>1649</v>
      </c>
      <c r="B23" s="3" t="s">
        <v>1779</v>
      </c>
      <c r="C23" s="3" t="s">
        <v>405</v>
      </c>
      <c r="D23" s="3" t="s">
        <v>105</v>
      </c>
      <c r="E23" s="3" t="s">
        <v>86</v>
      </c>
      <c r="F23" s="3">
        <v>78</v>
      </c>
      <c r="G23" s="3">
        <v>2836</v>
      </c>
      <c r="H23" s="3">
        <v>647</v>
      </c>
      <c r="I23" s="3">
        <v>1433</v>
      </c>
      <c r="J23" s="3">
        <v>786</v>
      </c>
      <c r="K23" s="3">
        <v>89</v>
      </c>
      <c r="L23" s="3">
        <v>271</v>
      </c>
      <c r="M23" s="3">
        <v>422</v>
      </c>
      <c r="N23" s="3">
        <v>527</v>
      </c>
      <c r="O23" s="3">
        <v>105</v>
      </c>
      <c r="P23" s="3">
        <v>57</v>
      </c>
      <c r="Q23" s="3">
        <v>331</v>
      </c>
      <c r="R23" s="3">
        <v>274</v>
      </c>
      <c r="S23" s="3">
        <v>829</v>
      </c>
      <c r="T23" s="3">
        <v>159</v>
      </c>
      <c r="U23" s="3">
        <v>322</v>
      </c>
      <c r="V23" s="3">
        <v>50</v>
      </c>
      <c r="W23" s="3">
        <v>151</v>
      </c>
      <c r="X23" s="3">
        <v>0</v>
      </c>
      <c r="Y23" s="3">
        <v>1805</v>
      </c>
      <c r="Z23" s="3">
        <v>15</v>
      </c>
      <c r="AA23" s="3">
        <v>0</v>
      </c>
      <c r="AB23" s="3">
        <v>0</v>
      </c>
      <c r="AC23" s="3">
        <v>78</v>
      </c>
      <c r="AD23" s="3">
        <v>248</v>
      </c>
      <c r="AE23" s="3">
        <v>16957900</v>
      </c>
      <c r="AF23" s="3">
        <v>125498.63699999999</v>
      </c>
      <c r="AG23" s="3">
        <v>52861.002999999997</v>
      </c>
      <c r="AH23" s="3">
        <v>72637.633999999991</v>
      </c>
      <c r="AI23" s="3">
        <v>25.612705923836387</v>
      </c>
      <c r="AJ23" s="3">
        <v>5979.5133991537377</v>
      </c>
      <c r="AK23" s="3">
        <v>233.45887064548387</v>
      </c>
    </row>
    <row r="24" spans="1:37">
      <c r="A24" s="3" t="s">
        <v>1587</v>
      </c>
      <c r="B24" s="3" t="s">
        <v>1586</v>
      </c>
      <c r="C24" s="3" t="s">
        <v>136</v>
      </c>
      <c r="D24" s="3" t="s">
        <v>85</v>
      </c>
      <c r="E24" s="3" t="s">
        <v>56</v>
      </c>
      <c r="F24" s="3">
        <v>76</v>
      </c>
      <c r="G24" s="3">
        <v>2806</v>
      </c>
      <c r="H24" s="3">
        <v>570</v>
      </c>
      <c r="I24" s="3">
        <v>1252</v>
      </c>
      <c r="J24" s="3">
        <v>682</v>
      </c>
      <c r="K24" s="3">
        <v>91</v>
      </c>
      <c r="L24" s="3">
        <v>248</v>
      </c>
      <c r="M24" s="3">
        <v>585</v>
      </c>
      <c r="N24" s="3">
        <v>676</v>
      </c>
      <c r="O24" s="3">
        <v>91</v>
      </c>
      <c r="P24" s="3">
        <v>129</v>
      </c>
      <c r="Q24" s="3">
        <v>469</v>
      </c>
      <c r="R24" s="3">
        <v>340</v>
      </c>
      <c r="S24" s="3">
        <v>418</v>
      </c>
      <c r="T24" s="3">
        <v>144</v>
      </c>
      <c r="U24" s="3">
        <v>158</v>
      </c>
      <c r="V24" s="3">
        <v>31</v>
      </c>
      <c r="W24" s="3">
        <v>112</v>
      </c>
      <c r="X24" s="3">
        <v>0</v>
      </c>
      <c r="Y24" s="3">
        <v>1816</v>
      </c>
      <c r="Z24" s="3">
        <v>3</v>
      </c>
      <c r="AA24" s="3">
        <v>0</v>
      </c>
      <c r="AB24" s="3">
        <v>0</v>
      </c>
      <c r="AC24" s="3">
        <v>75</v>
      </c>
      <c r="AD24" s="3">
        <v>205</v>
      </c>
      <c r="AE24" s="3">
        <v>17552209</v>
      </c>
      <c r="AF24" s="3">
        <v>114609.84600000001</v>
      </c>
      <c r="AG24" s="3">
        <v>38995.074999999997</v>
      </c>
      <c r="AH24" s="3">
        <v>75614.771000000008</v>
      </c>
      <c r="AI24" s="3">
        <v>26.947530648610126</v>
      </c>
      <c r="AJ24" s="3">
        <v>6255.2419814682826</v>
      </c>
      <c r="AK24" s="3">
        <v>232.12672296527882</v>
      </c>
    </row>
    <row r="25" spans="1:37">
      <c r="A25" s="3" t="s">
        <v>1706</v>
      </c>
      <c r="B25" s="3" t="s">
        <v>1705</v>
      </c>
      <c r="C25" s="3" t="s">
        <v>237</v>
      </c>
      <c r="D25" s="3" t="s">
        <v>103</v>
      </c>
      <c r="E25" s="3" t="s">
        <v>47</v>
      </c>
      <c r="F25" s="3">
        <v>82</v>
      </c>
      <c r="G25" s="3">
        <v>2141</v>
      </c>
      <c r="H25" s="3">
        <v>384</v>
      </c>
      <c r="I25" s="3">
        <v>889</v>
      </c>
      <c r="J25" s="3">
        <v>505</v>
      </c>
      <c r="K25" s="3">
        <v>142</v>
      </c>
      <c r="L25" s="3">
        <v>402</v>
      </c>
      <c r="M25" s="3">
        <v>163</v>
      </c>
      <c r="N25" s="3">
        <v>209</v>
      </c>
      <c r="O25" s="3">
        <v>46</v>
      </c>
      <c r="P25" s="3">
        <v>116</v>
      </c>
      <c r="Q25" s="3">
        <v>483</v>
      </c>
      <c r="R25" s="3">
        <v>367</v>
      </c>
      <c r="S25" s="3">
        <v>138</v>
      </c>
      <c r="T25" s="3">
        <v>59</v>
      </c>
      <c r="U25" s="3">
        <v>116</v>
      </c>
      <c r="V25" s="3">
        <v>25</v>
      </c>
      <c r="W25" s="3">
        <v>211</v>
      </c>
      <c r="X25" s="3">
        <v>3</v>
      </c>
      <c r="Y25" s="3">
        <v>1073</v>
      </c>
      <c r="Z25" s="3">
        <v>2</v>
      </c>
      <c r="AA25" s="3">
        <v>0</v>
      </c>
      <c r="AB25" s="3">
        <v>0</v>
      </c>
      <c r="AC25" s="3">
        <v>52</v>
      </c>
      <c r="AD25" s="3">
        <v>-30</v>
      </c>
      <c r="AE25" s="3">
        <v>8400000</v>
      </c>
      <c r="AF25" s="3">
        <v>66863.277000000002</v>
      </c>
      <c r="AG25" s="3">
        <v>30590.901999999998</v>
      </c>
      <c r="AH25" s="3">
        <v>36272.375</v>
      </c>
      <c r="AI25" s="3">
        <v>16.941791219056515</v>
      </c>
      <c r="AJ25" s="3">
        <v>3923.4002802428772</v>
      </c>
      <c r="AK25" s="3">
        <v>231.58119643392527</v>
      </c>
    </row>
    <row r="26" spans="1:37">
      <c r="A26" s="3" t="s">
        <v>2004</v>
      </c>
      <c r="B26" s="3" t="s">
        <v>2003</v>
      </c>
      <c r="C26" s="3" t="s">
        <v>1157</v>
      </c>
      <c r="D26" s="3" t="s">
        <v>58</v>
      </c>
      <c r="E26" s="3" t="s">
        <v>56</v>
      </c>
      <c r="F26" s="3">
        <v>69</v>
      </c>
      <c r="G26" s="3">
        <v>1284</v>
      </c>
      <c r="H26" s="3">
        <v>118</v>
      </c>
      <c r="I26" s="3">
        <v>325</v>
      </c>
      <c r="J26" s="3">
        <v>207</v>
      </c>
      <c r="K26" s="3">
        <v>67</v>
      </c>
      <c r="L26" s="3">
        <v>203</v>
      </c>
      <c r="M26" s="3">
        <v>54</v>
      </c>
      <c r="N26" s="3">
        <v>63</v>
      </c>
      <c r="O26" s="3">
        <v>9</v>
      </c>
      <c r="P26" s="3">
        <v>10</v>
      </c>
      <c r="Q26" s="3">
        <v>155</v>
      </c>
      <c r="R26" s="3">
        <v>145</v>
      </c>
      <c r="S26" s="3">
        <v>135</v>
      </c>
      <c r="T26" s="3">
        <v>35</v>
      </c>
      <c r="U26" s="3">
        <v>80</v>
      </c>
      <c r="V26" s="3">
        <v>9</v>
      </c>
      <c r="W26" s="3">
        <v>99</v>
      </c>
      <c r="X26" s="3">
        <v>0</v>
      </c>
      <c r="Y26" s="3">
        <v>357</v>
      </c>
      <c r="Z26" s="3">
        <v>2</v>
      </c>
      <c r="AA26" s="3">
        <v>0</v>
      </c>
      <c r="AB26" s="3">
        <v>0</v>
      </c>
      <c r="AC26" s="3">
        <v>40</v>
      </c>
      <c r="AD26" s="3">
        <v>-205</v>
      </c>
      <c r="AE26" s="3">
        <v>2500000</v>
      </c>
      <c r="AF26" s="3">
        <v>25579.644</v>
      </c>
      <c r="AG26" s="3">
        <v>14305.135</v>
      </c>
      <c r="AH26" s="3">
        <v>11274.509</v>
      </c>
      <c r="AI26" s="3">
        <v>8.7807702492211828</v>
      </c>
      <c r="AJ26" s="3">
        <v>1947.0404984423676</v>
      </c>
      <c r="AK26" s="3">
        <v>221.73914624574783</v>
      </c>
    </row>
    <row r="27" spans="1:37">
      <c r="A27" s="3" t="s">
        <v>1527</v>
      </c>
      <c r="B27" s="3" t="s">
        <v>1746</v>
      </c>
      <c r="C27" s="3" t="s">
        <v>265</v>
      </c>
      <c r="D27" s="3" t="s">
        <v>138</v>
      </c>
      <c r="E27" s="3" t="s">
        <v>59</v>
      </c>
      <c r="F27" s="3">
        <v>67</v>
      </c>
      <c r="G27" s="3">
        <v>1750</v>
      </c>
      <c r="H27" s="3">
        <v>239</v>
      </c>
      <c r="I27" s="3">
        <v>513</v>
      </c>
      <c r="J27" s="3">
        <v>274</v>
      </c>
      <c r="K27" s="3">
        <v>162</v>
      </c>
      <c r="L27" s="3">
        <v>358</v>
      </c>
      <c r="M27" s="3">
        <v>38</v>
      </c>
      <c r="N27" s="3">
        <v>42</v>
      </c>
      <c r="O27" s="3">
        <v>4</v>
      </c>
      <c r="P27" s="3">
        <v>9</v>
      </c>
      <c r="Q27" s="3">
        <v>187</v>
      </c>
      <c r="R27" s="3">
        <v>178</v>
      </c>
      <c r="S27" s="3">
        <v>110</v>
      </c>
      <c r="T27" s="3">
        <v>33</v>
      </c>
      <c r="U27" s="3">
        <v>69</v>
      </c>
      <c r="V27" s="3">
        <v>21</v>
      </c>
      <c r="W27" s="3">
        <v>107</v>
      </c>
      <c r="X27" s="3">
        <v>0</v>
      </c>
      <c r="Y27" s="3">
        <v>678</v>
      </c>
      <c r="Z27" s="3">
        <v>0</v>
      </c>
      <c r="AA27" s="3">
        <v>0</v>
      </c>
      <c r="AB27" s="3">
        <v>0</v>
      </c>
      <c r="AC27" s="3">
        <v>22</v>
      </c>
      <c r="AD27" s="3">
        <v>-169</v>
      </c>
      <c r="AE27" s="3">
        <v>5239437</v>
      </c>
      <c r="AF27" s="3">
        <v>40083.850999999995</v>
      </c>
      <c r="AG27" s="3">
        <v>16374.934999999999</v>
      </c>
      <c r="AH27" s="3">
        <v>23708.915999999997</v>
      </c>
      <c r="AI27" s="3">
        <v>13.547952</v>
      </c>
      <c r="AJ27" s="3">
        <v>2993.9639999999999</v>
      </c>
      <c r="AK27" s="3">
        <v>220.99015408380544</v>
      </c>
    </row>
    <row r="28" spans="1:37">
      <c r="A28" s="3" t="s">
        <v>1774</v>
      </c>
      <c r="B28" s="3" t="s">
        <v>1841</v>
      </c>
      <c r="C28" s="3" t="s">
        <v>169</v>
      </c>
      <c r="D28" s="3" t="s">
        <v>103</v>
      </c>
      <c r="E28" s="3" t="s">
        <v>86</v>
      </c>
      <c r="F28" s="3">
        <v>73</v>
      </c>
      <c r="G28" s="3">
        <v>1246</v>
      </c>
      <c r="H28" s="3">
        <v>145</v>
      </c>
      <c r="I28" s="3">
        <v>387</v>
      </c>
      <c r="J28" s="3">
        <v>242</v>
      </c>
      <c r="K28" s="3">
        <v>26</v>
      </c>
      <c r="L28" s="3">
        <v>109</v>
      </c>
      <c r="M28" s="3">
        <v>75</v>
      </c>
      <c r="N28" s="3">
        <v>93</v>
      </c>
      <c r="O28" s="3">
        <v>18</v>
      </c>
      <c r="P28" s="3">
        <v>11</v>
      </c>
      <c r="Q28" s="3">
        <v>126</v>
      </c>
      <c r="R28" s="3">
        <v>115</v>
      </c>
      <c r="S28" s="3">
        <v>194</v>
      </c>
      <c r="T28" s="3">
        <v>39</v>
      </c>
      <c r="U28" s="3">
        <v>95</v>
      </c>
      <c r="V28" s="3">
        <v>1</v>
      </c>
      <c r="W28" s="3">
        <v>112</v>
      </c>
      <c r="X28" s="3">
        <v>0</v>
      </c>
      <c r="Y28" s="3">
        <v>391</v>
      </c>
      <c r="Z28" s="3">
        <v>0</v>
      </c>
      <c r="AA28" s="3">
        <v>0</v>
      </c>
      <c r="AB28" s="3">
        <v>0</v>
      </c>
      <c r="AC28" s="3">
        <v>2</v>
      </c>
      <c r="AD28" s="3">
        <v>32</v>
      </c>
      <c r="AE28" s="3">
        <v>2500000</v>
      </c>
      <c r="AF28" s="3">
        <v>28306.912999999997</v>
      </c>
      <c r="AG28" s="3">
        <v>16889.321</v>
      </c>
      <c r="AH28" s="3">
        <v>11417.591999999997</v>
      </c>
      <c r="AI28" s="3">
        <v>9.1633964686998368</v>
      </c>
      <c r="AJ28" s="3">
        <v>2006.4205457463884</v>
      </c>
      <c r="AK28" s="3">
        <v>218.96035521325342</v>
      </c>
    </row>
    <row r="29" spans="1:37">
      <c r="A29" s="3" t="s">
        <v>1645</v>
      </c>
      <c r="B29" s="3" t="s">
        <v>1972</v>
      </c>
      <c r="C29" s="3" t="s">
        <v>247</v>
      </c>
      <c r="D29" s="3" t="s">
        <v>105</v>
      </c>
      <c r="E29" s="3" t="s">
        <v>86</v>
      </c>
      <c r="F29" s="3">
        <v>81</v>
      </c>
      <c r="G29" s="3">
        <v>1801</v>
      </c>
      <c r="H29" s="3">
        <v>192</v>
      </c>
      <c r="I29" s="3">
        <v>534</v>
      </c>
      <c r="J29" s="3">
        <v>342</v>
      </c>
      <c r="K29" s="3">
        <v>79</v>
      </c>
      <c r="L29" s="3">
        <v>252</v>
      </c>
      <c r="M29" s="3">
        <v>114</v>
      </c>
      <c r="N29" s="3">
        <v>152</v>
      </c>
      <c r="O29" s="3">
        <v>38</v>
      </c>
      <c r="P29" s="3">
        <v>28</v>
      </c>
      <c r="Q29" s="3">
        <v>194</v>
      </c>
      <c r="R29" s="3">
        <v>166</v>
      </c>
      <c r="S29" s="3">
        <v>393</v>
      </c>
      <c r="T29" s="3">
        <v>69</v>
      </c>
      <c r="U29" s="3">
        <v>128</v>
      </c>
      <c r="V29" s="3">
        <v>5</v>
      </c>
      <c r="W29" s="3">
        <v>116</v>
      </c>
      <c r="X29" s="3">
        <v>0</v>
      </c>
      <c r="Y29" s="3">
        <v>577</v>
      </c>
      <c r="Z29" s="3">
        <v>7</v>
      </c>
      <c r="AA29" s="3">
        <v>0</v>
      </c>
      <c r="AB29" s="3">
        <v>0</v>
      </c>
      <c r="AC29" s="3">
        <v>13</v>
      </c>
      <c r="AD29" s="3">
        <v>-63</v>
      </c>
      <c r="AE29" s="3">
        <v>5000000</v>
      </c>
      <c r="AF29" s="3">
        <v>47005.438999999998</v>
      </c>
      <c r="AG29" s="3">
        <v>23057.437999999998</v>
      </c>
      <c r="AH29" s="3">
        <v>23948.001</v>
      </c>
      <c r="AI29" s="3">
        <v>13.297057745696836</v>
      </c>
      <c r="AJ29" s="3">
        <v>2776.2354247640201</v>
      </c>
      <c r="AK29" s="3">
        <v>208.78569363680919</v>
      </c>
    </row>
    <row r="30" spans="1:37">
      <c r="A30" s="3" t="s">
        <v>1623</v>
      </c>
      <c r="B30" s="3" t="s">
        <v>1581</v>
      </c>
      <c r="C30" s="3" t="s">
        <v>70</v>
      </c>
      <c r="D30" s="3" t="s">
        <v>130</v>
      </c>
      <c r="E30" s="3" t="s">
        <v>56</v>
      </c>
      <c r="F30" s="3">
        <v>71</v>
      </c>
      <c r="G30" s="3">
        <v>1915</v>
      </c>
      <c r="H30" s="3">
        <v>274</v>
      </c>
      <c r="I30" s="3">
        <v>595</v>
      </c>
      <c r="J30" s="3">
        <v>321</v>
      </c>
      <c r="K30" s="3">
        <v>15</v>
      </c>
      <c r="L30" s="3">
        <v>54</v>
      </c>
      <c r="M30" s="3">
        <v>80</v>
      </c>
      <c r="N30" s="3">
        <v>130</v>
      </c>
      <c r="O30" s="3">
        <v>50</v>
      </c>
      <c r="P30" s="3">
        <v>166</v>
      </c>
      <c r="Q30" s="3">
        <v>394</v>
      </c>
      <c r="R30" s="3">
        <v>228</v>
      </c>
      <c r="S30" s="3">
        <v>98</v>
      </c>
      <c r="T30" s="3">
        <v>114</v>
      </c>
      <c r="U30" s="3">
        <v>100</v>
      </c>
      <c r="V30" s="3">
        <v>29</v>
      </c>
      <c r="W30" s="3">
        <v>178</v>
      </c>
      <c r="X30" s="3">
        <v>2</v>
      </c>
      <c r="Y30" s="3">
        <v>643</v>
      </c>
      <c r="Z30" s="3">
        <v>1</v>
      </c>
      <c r="AA30" s="3">
        <v>0</v>
      </c>
      <c r="AB30" s="3">
        <v>0</v>
      </c>
      <c r="AC30" s="3">
        <v>66</v>
      </c>
      <c r="AD30" s="3">
        <v>-9</v>
      </c>
      <c r="AE30" s="3">
        <v>5505618</v>
      </c>
      <c r="AF30" s="3">
        <v>48601.145000000004</v>
      </c>
      <c r="AG30" s="3">
        <v>22031.212</v>
      </c>
      <c r="AH30" s="3">
        <v>26569.933000000005</v>
      </c>
      <c r="AI30" s="3">
        <v>13.874638642297652</v>
      </c>
      <c r="AJ30" s="3">
        <v>2874.9963446475194</v>
      </c>
      <c r="AK30" s="3">
        <v>207.21234035479122</v>
      </c>
    </row>
    <row r="31" spans="1:37">
      <c r="A31" s="3" t="s">
        <v>1597</v>
      </c>
      <c r="B31" s="3" t="s">
        <v>1596</v>
      </c>
      <c r="C31" s="3" t="s">
        <v>350</v>
      </c>
      <c r="D31" s="3" t="s">
        <v>113</v>
      </c>
      <c r="E31" s="3" t="s">
        <v>56</v>
      </c>
      <c r="F31" s="3">
        <v>78</v>
      </c>
      <c r="G31" s="3">
        <v>2197</v>
      </c>
      <c r="H31" s="3">
        <v>396</v>
      </c>
      <c r="I31" s="3">
        <v>891</v>
      </c>
      <c r="J31" s="3">
        <v>495</v>
      </c>
      <c r="K31" s="3">
        <v>201</v>
      </c>
      <c r="L31" s="3">
        <v>468</v>
      </c>
      <c r="M31" s="3">
        <v>180</v>
      </c>
      <c r="N31" s="3">
        <v>202</v>
      </c>
      <c r="O31" s="3">
        <v>22</v>
      </c>
      <c r="P31" s="3">
        <v>12</v>
      </c>
      <c r="Q31" s="3">
        <v>170</v>
      </c>
      <c r="R31" s="3">
        <v>158</v>
      </c>
      <c r="S31" s="3">
        <v>110</v>
      </c>
      <c r="T31" s="3">
        <v>56</v>
      </c>
      <c r="U31" s="3">
        <v>98</v>
      </c>
      <c r="V31" s="3">
        <v>13</v>
      </c>
      <c r="W31" s="3">
        <v>125</v>
      </c>
      <c r="X31" s="3">
        <v>0</v>
      </c>
      <c r="Y31" s="3">
        <v>1173</v>
      </c>
      <c r="Z31" s="3">
        <v>2</v>
      </c>
      <c r="AA31" s="3">
        <v>0</v>
      </c>
      <c r="AB31" s="3">
        <v>0</v>
      </c>
      <c r="AC31" s="3">
        <v>78</v>
      </c>
      <c r="AD31" s="3">
        <v>472</v>
      </c>
      <c r="AE31" s="3">
        <v>7377500</v>
      </c>
      <c r="AF31" s="3">
        <v>62991.775000000001</v>
      </c>
      <c r="AG31" s="3">
        <v>27269.707999999999</v>
      </c>
      <c r="AH31" s="3">
        <v>35722.067000000003</v>
      </c>
      <c r="AI31" s="3">
        <v>16.25947519344561</v>
      </c>
      <c r="AJ31" s="3">
        <v>3357.9881656804732</v>
      </c>
      <c r="AK31" s="3">
        <v>206.52500315841183</v>
      </c>
    </row>
    <row r="32" spans="1:37">
      <c r="A32" s="3" t="s">
        <v>1651</v>
      </c>
      <c r="B32" s="3" t="s">
        <v>1650</v>
      </c>
      <c r="C32" s="3" t="s">
        <v>308</v>
      </c>
      <c r="D32" s="3" t="s">
        <v>105</v>
      </c>
      <c r="E32" s="3" t="s">
        <v>47</v>
      </c>
      <c r="F32" s="3">
        <v>76</v>
      </c>
      <c r="G32" s="3">
        <v>2371</v>
      </c>
      <c r="H32" s="3">
        <v>406</v>
      </c>
      <c r="I32" s="3">
        <v>887</v>
      </c>
      <c r="J32" s="3">
        <v>481</v>
      </c>
      <c r="K32" s="3">
        <v>71</v>
      </c>
      <c r="L32" s="3">
        <v>196</v>
      </c>
      <c r="M32" s="3">
        <v>180</v>
      </c>
      <c r="N32" s="3">
        <v>215</v>
      </c>
      <c r="O32" s="3">
        <v>35</v>
      </c>
      <c r="P32" s="3">
        <v>108</v>
      </c>
      <c r="Q32" s="3">
        <v>492</v>
      </c>
      <c r="R32" s="3">
        <v>384</v>
      </c>
      <c r="S32" s="3">
        <v>127</v>
      </c>
      <c r="T32" s="3">
        <v>82</v>
      </c>
      <c r="U32" s="3">
        <v>130</v>
      </c>
      <c r="V32" s="3">
        <v>44</v>
      </c>
      <c r="W32" s="3">
        <v>254</v>
      </c>
      <c r="X32" s="3">
        <v>4</v>
      </c>
      <c r="Y32" s="3">
        <v>1063</v>
      </c>
      <c r="Z32" s="3">
        <v>11</v>
      </c>
      <c r="AA32" s="3">
        <v>0</v>
      </c>
      <c r="AB32" s="3">
        <v>0</v>
      </c>
      <c r="AC32" s="3">
        <v>76</v>
      </c>
      <c r="AD32" s="3">
        <v>179</v>
      </c>
      <c r="AE32" s="3">
        <v>7400000</v>
      </c>
      <c r="AF32" s="3">
        <v>67414.207999999999</v>
      </c>
      <c r="AG32" s="3">
        <v>30922.381000000001</v>
      </c>
      <c r="AH32" s="3">
        <v>36491.826999999997</v>
      </c>
      <c r="AI32" s="3">
        <v>15.390901307465203</v>
      </c>
      <c r="AJ32" s="3">
        <v>3121.0459721636439</v>
      </c>
      <c r="AK32" s="3">
        <v>202.78513322996957</v>
      </c>
    </row>
    <row r="33" spans="1:37">
      <c r="A33" s="3" t="s">
        <v>1572</v>
      </c>
      <c r="B33" s="3" t="s">
        <v>1571</v>
      </c>
      <c r="C33" s="3" t="s">
        <v>87</v>
      </c>
      <c r="D33" s="3" t="s">
        <v>78</v>
      </c>
      <c r="E33" s="3" t="s">
        <v>59</v>
      </c>
      <c r="F33" s="3">
        <v>80</v>
      </c>
      <c r="G33" s="3">
        <v>2772</v>
      </c>
      <c r="H33" s="3">
        <v>326</v>
      </c>
      <c r="I33" s="3">
        <v>796</v>
      </c>
      <c r="J33" s="3">
        <v>470</v>
      </c>
      <c r="K33" s="3">
        <v>190</v>
      </c>
      <c r="L33" s="3">
        <v>553</v>
      </c>
      <c r="M33" s="3">
        <v>93</v>
      </c>
      <c r="N33" s="3">
        <v>126</v>
      </c>
      <c r="O33" s="3">
        <v>33</v>
      </c>
      <c r="P33" s="3">
        <v>54</v>
      </c>
      <c r="Q33" s="3">
        <v>457</v>
      </c>
      <c r="R33" s="3">
        <v>403</v>
      </c>
      <c r="S33" s="3">
        <v>175</v>
      </c>
      <c r="T33" s="3">
        <v>147</v>
      </c>
      <c r="U33" s="3">
        <v>75</v>
      </c>
      <c r="V33" s="3">
        <v>20</v>
      </c>
      <c r="W33" s="3">
        <v>133</v>
      </c>
      <c r="X33" s="3">
        <v>0</v>
      </c>
      <c r="Y33" s="3">
        <v>935</v>
      </c>
      <c r="Z33" s="3">
        <v>5</v>
      </c>
      <c r="AA33" s="3">
        <v>0</v>
      </c>
      <c r="AB33" s="3">
        <v>0</v>
      </c>
      <c r="AC33" s="3">
        <v>80</v>
      </c>
      <c r="AD33" s="3">
        <v>366</v>
      </c>
      <c r="AE33" s="3">
        <v>7806971</v>
      </c>
      <c r="AF33" s="3">
        <v>65015.390000000007</v>
      </c>
      <c r="AG33" s="3">
        <v>25408.720000000001</v>
      </c>
      <c r="AH33" s="3">
        <v>39606.670000000006</v>
      </c>
      <c r="AI33" s="3">
        <v>14.288120490620493</v>
      </c>
      <c r="AJ33" s="3">
        <v>2816.3676046176047</v>
      </c>
      <c r="AK33" s="3">
        <v>197.11253180335532</v>
      </c>
    </row>
    <row r="34" spans="1:37">
      <c r="A34" s="3" t="s">
        <v>1522</v>
      </c>
      <c r="B34" s="3" t="s">
        <v>1521</v>
      </c>
      <c r="C34" s="3" t="s">
        <v>329</v>
      </c>
      <c r="D34" s="3" t="s">
        <v>55</v>
      </c>
      <c r="E34" s="3" t="s">
        <v>56</v>
      </c>
      <c r="F34" s="3">
        <v>67</v>
      </c>
      <c r="G34" s="3">
        <v>2225</v>
      </c>
      <c r="H34" s="3">
        <v>412</v>
      </c>
      <c r="I34" s="3">
        <v>929</v>
      </c>
      <c r="J34" s="3">
        <v>517</v>
      </c>
      <c r="K34" s="3">
        <v>127</v>
      </c>
      <c r="L34" s="3">
        <v>352</v>
      </c>
      <c r="M34" s="3">
        <v>116</v>
      </c>
      <c r="N34" s="3">
        <v>154</v>
      </c>
      <c r="O34" s="3">
        <v>38</v>
      </c>
      <c r="P34" s="3">
        <v>39</v>
      </c>
      <c r="Q34" s="3">
        <v>290</v>
      </c>
      <c r="R34" s="3">
        <v>251</v>
      </c>
      <c r="S34" s="3">
        <v>176</v>
      </c>
      <c r="T34" s="3">
        <v>77</v>
      </c>
      <c r="U34" s="3">
        <v>119</v>
      </c>
      <c r="V34" s="3">
        <v>22</v>
      </c>
      <c r="W34" s="3">
        <v>155</v>
      </c>
      <c r="X34" s="3">
        <v>0</v>
      </c>
      <c r="Y34" s="3">
        <v>1067</v>
      </c>
      <c r="Z34" s="3">
        <v>0</v>
      </c>
      <c r="AA34" s="3">
        <v>0</v>
      </c>
      <c r="AB34" s="3">
        <v>0</v>
      </c>
      <c r="AC34" s="3">
        <v>67</v>
      </c>
      <c r="AD34" s="3">
        <v>175</v>
      </c>
      <c r="AE34" s="3">
        <v>6552961</v>
      </c>
      <c r="AF34" s="3">
        <v>63737.347000000002</v>
      </c>
      <c r="AG34" s="3">
        <v>30100.400999999998</v>
      </c>
      <c r="AH34" s="3">
        <v>33636.946000000004</v>
      </c>
      <c r="AI34" s="3">
        <v>15.117728539325844</v>
      </c>
      <c r="AJ34" s="3">
        <v>2945.1510112359551</v>
      </c>
      <c r="AK34" s="3">
        <v>194.8143865379455</v>
      </c>
    </row>
    <row r="35" spans="1:37">
      <c r="A35" s="3" t="s">
        <v>1961</v>
      </c>
      <c r="B35" s="3" t="s">
        <v>1960</v>
      </c>
      <c r="C35" s="3" t="s">
        <v>112</v>
      </c>
      <c r="D35" s="3" t="s">
        <v>78</v>
      </c>
      <c r="E35" s="3" t="s">
        <v>86</v>
      </c>
      <c r="F35" s="3">
        <v>67</v>
      </c>
      <c r="G35" s="3">
        <v>2055</v>
      </c>
      <c r="H35" s="3">
        <v>228</v>
      </c>
      <c r="I35" s="3">
        <v>543</v>
      </c>
      <c r="J35" s="3">
        <v>315</v>
      </c>
      <c r="K35" s="3">
        <v>110</v>
      </c>
      <c r="L35" s="3">
        <v>287</v>
      </c>
      <c r="M35" s="3">
        <v>73</v>
      </c>
      <c r="N35" s="3">
        <v>95</v>
      </c>
      <c r="O35" s="3">
        <v>22</v>
      </c>
      <c r="P35" s="3">
        <v>95</v>
      </c>
      <c r="Q35" s="3">
        <v>396</v>
      </c>
      <c r="R35" s="3">
        <v>301</v>
      </c>
      <c r="S35" s="3">
        <v>282</v>
      </c>
      <c r="T35" s="3">
        <v>98</v>
      </c>
      <c r="U35" s="3">
        <v>100</v>
      </c>
      <c r="V35" s="3">
        <v>25</v>
      </c>
      <c r="W35" s="3">
        <v>222</v>
      </c>
      <c r="X35" s="3">
        <v>3</v>
      </c>
      <c r="Y35" s="3">
        <v>639</v>
      </c>
      <c r="Z35" s="3">
        <v>12</v>
      </c>
      <c r="AA35" s="3">
        <v>0</v>
      </c>
      <c r="AB35" s="3">
        <v>0</v>
      </c>
      <c r="AC35" s="3">
        <v>67</v>
      </c>
      <c r="AD35" s="3">
        <v>354</v>
      </c>
      <c r="AE35" s="3">
        <v>6000000</v>
      </c>
      <c r="AF35" s="3">
        <v>52890.862000000008</v>
      </c>
      <c r="AG35" s="3">
        <v>21989.18</v>
      </c>
      <c r="AH35" s="3">
        <v>30901.682000000008</v>
      </c>
      <c r="AI35" s="3">
        <v>15.037314841849152</v>
      </c>
      <c r="AJ35" s="3">
        <v>2919.7080291970801</v>
      </c>
      <c r="AK35" s="3">
        <v>194.16418821473854</v>
      </c>
    </row>
    <row r="36" spans="1:37">
      <c r="A36" s="3" t="s">
        <v>1624</v>
      </c>
      <c r="B36" s="3" t="s">
        <v>1576</v>
      </c>
      <c r="C36" s="3" t="s">
        <v>374</v>
      </c>
      <c r="D36" s="3" t="s">
        <v>133</v>
      </c>
      <c r="E36" s="3" t="s">
        <v>86</v>
      </c>
      <c r="F36" s="3">
        <v>81</v>
      </c>
      <c r="G36" s="3">
        <v>1957</v>
      </c>
      <c r="H36" s="3">
        <v>329</v>
      </c>
      <c r="I36" s="3">
        <v>748</v>
      </c>
      <c r="J36" s="3">
        <v>419</v>
      </c>
      <c r="K36" s="3">
        <v>28</v>
      </c>
      <c r="L36" s="3">
        <v>105</v>
      </c>
      <c r="M36" s="3">
        <v>72</v>
      </c>
      <c r="N36" s="3">
        <v>102</v>
      </c>
      <c r="O36" s="3">
        <v>30</v>
      </c>
      <c r="P36" s="3">
        <v>20</v>
      </c>
      <c r="Q36" s="3">
        <v>232</v>
      </c>
      <c r="R36" s="3">
        <v>212</v>
      </c>
      <c r="S36" s="3">
        <v>419</v>
      </c>
      <c r="T36" s="3">
        <v>62</v>
      </c>
      <c r="U36" s="3">
        <v>111</v>
      </c>
      <c r="V36" s="3">
        <v>33</v>
      </c>
      <c r="W36" s="3">
        <v>127</v>
      </c>
      <c r="X36" s="3">
        <v>0</v>
      </c>
      <c r="Y36" s="3">
        <v>758</v>
      </c>
      <c r="Z36" s="3">
        <v>1</v>
      </c>
      <c r="AA36" s="3">
        <v>0</v>
      </c>
      <c r="AB36" s="3">
        <v>0</v>
      </c>
      <c r="AC36" s="3">
        <v>32</v>
      </c>
      <c r="AD36" s="3">
        <v>48</v>
      </c>
      <c r="AE36" s="3">
        <v>6000000</v>
      </c>
      <c r="AF36" s="3">
        <v>56152.656999999992</v>
      </c>
      <c r="AG36" s="3">
        <v>25187.005000000001</v>
      </c>
      <c r="AH36" s="3">
        <v>30965.651999999991</v>
      </c>
      <c r="AI36" s="3">
        <v>15.823020950434335</v>
      </c>
      <c r="AJ36" s="3">
        <v>3065.9172202350537</v>
      </c>
      <c r="AK36" s="3">
        <v>193.76307658563113</v>
      </c>
    </row>
    <row r="37" spans="1:37">
      <c r="A37" s="3" t="s">
        <v>1838</v>
      </c>
      <c r="B37" s="3" t="s">
        <v>1837</v>
      </c>
      <c r="C37" s="3" t="s">
        <v>142</v>
      </c>
      <c r="D37" s="3" t="s">
        <v>130</v>
      </c>
      <c r="E37" s="3" t="s">
        <v>56</v>
      </c>
      <c r="F37" s="3">
        <v>73</v>
      </c>
      <c r="G37" s="3">
        <v>1800</v>
      </c>
      <c r="H37" s="3">
        <v>193</v>
      </c>
      <c r="I37" s="3">
        <v>490</v>
      </c>
      <c r="J37" s="3">
        <v>297</v>
      </c>
      <c r="K37" s="3">
        <v>112</v>
      </c>
      <c r="L37" s="3">
        <v>296</v>
      </c>
      <c r="M37" s="3">
        <v>88</v>
      </c>
      <c r="N37" s="3">
        <v>115</v>
      </c>
      <c r="O37" s="3">
        <v>27</v>
      </c>
      <c r="P37" s="3">
        <v>36</v>
      </c>
      <c r="Q37" s="3">
        <v>226</v>
      </c>
      <c r="R37" s="3">
        <v>190</v>
      </c>
      <c r="S37" s="3">
        <v>133</v>
      </c>
      <c r="T37" s="3">
        <v>60</v>
      </c>
      <c r="U37" s="3">
        <v>50</v>
      </c>
      <c r="V37" s="3">
        <v>36</v>
      </c>
      <c r="W37" s="3">
        <v>163</v>
      </c>
      <c r="X37" s="3">
        <v>1</v>
      </c>
      <c r="Y37" s="3">
        <v>586</v>
      </c>
      <c r="Z37" s="3">
        <v>5</v>
      </c>
      <c r="AA37" s="3">
        <v>0</v>
      </c>
      <c r="AB37" s="3">
        <v>0</v>
      </c>
      <c r="AC37" s="3">
        <v>15</v>
      </c>
      <c r="AD37" s="3">
        <v>157</v>
      </c>
      <c r="AE37" s="3">
        <v>4264057</v>
      </c>
      <c r="AF37" s="3">
        <v>39961.645000000004</v>
      </c>
      <c r="AG37" s="3">
        <v>17676.098999999998</v>
      </c>
      <c r="AH37" s="3">
        <v>22285.546000000006</v>
      </c>
      <c r="AI37" s="3">
        <v>12.380858888888891</v>
      </c>
      <c r="AJ37" s="3">
        <v>2368.9205555555554</v>
      </c>
      <c r="AK37" s="3">
        <v>191.33733586783106</v>
      </c>
    </row>
    <row r="38" spans="1:37">
      <c r="A38" s="3" t="s">
        <v>1685</v>
      </c>
      <c r="B38" s="3" t="s">
        <v>1684</v>
      </c>
      <c r="C38" s="3" t="s">
        <v>360</v>
      </c>
      <c r="D38" s="3" t="s">
        <v>55</v>
      </c>
      <c r="E38" s="3" t="s">
        <v>47</v>
      </c>
      <c r="F38" s="3">
        <v>81</v>
      </c>
      <c r="G38" s="3">
        <v>1630</v>
      </c>
      <c r="H38" s="3">
        <v>192</v>
      </c>
      <c r="I38" s="3">
        <v>481</v>
      </c>
      <c r="J38" s="3">
        <v>289</v>
      </c>
      <c r="K38" s="3">
        <v>51</v>
      </c>
      <c r="L38" s="3">
        <v>159</v>
      </c>
      <c r="M38" s="3">
        <v>44</v>
      </c>
      <c r="N38" s="3">
        <v>67</v>
      </c>
      <c r="O38" s="3">
        <v>23</v>
      </c>
      <c r="P38" s="3">
        <v>45</v>
      </c>
      <c r="Q38" s="3">
        <v>287</v>
      </c>
      <c r="R38" s="3">
        <v>242</v>
      </c>
      <c r="S38" s="3">
        <v>81</v>
      </c>
      <c r="T38" s="3">
        <v>39</v>
      </c>
      <c r="U38" s="3">
        <v>85</v>
      </c>
      <c r="V38" s="3">
        <v>33</v>
      </c>
      <c r="W38" s="3">
        <v>200</v>
      </c>
      <c r="X38" s="3">
        <v>2</v>
      </c>
      <c r="Y38" s="3">
        <v>479</v>
      </c>
      <c r="Z38" s="3">
        <v>0</v>
      </c>
      <c r="AA38" s="3">
        <v>0</v>
      </c>
      <c r="AB38" s="3">
        <v>0</v>
      </c>
      <c r="AC38" s="3">
        <v>66</v>
      </c>
      <c r="AD38" s="3">
        <v>16</v>
      </c>
      <c r="AE38" s="3">
        <v>2440200</v>
      </c>
      <c r="AF38" s="3">
        <v>32722.241000000002</v>
      </c>
      <c r="AG38" s="3">
        <v>19804.047999999999</v>
      </c>
      <c r="AH38" s="3">
        <v>12918.193000000003</v>
      </c>
      <c r="AI38" s="3">
        <v>7.9252717791411067</v>
      </c>
      <c r="AJ38" s="3">
        <v>1497.0552147239264</v>
      </c>
      <c r="AK38" s="3">
        <v>188.89638821776384</v>
      </c>
    </row>
    <row r="39" spans="1:37">
      <c r="A39" s="3" t="s">
        <v>1784</v>
      </c>
      <c r="B39" s="3" t="s">
        <v>1783</v>
      </c>
      <c r="C39" s="3" t="s">
        <v>273</v>
      </c>
      <c r="D39" s="3" t="s">
        <v>110</v>
      </c>
      <c r="E39" s="3" t="s">
        <v>61</v>
      </c>
      <c r="F39" s="3">
        <v>77</v>
      </c>
      <c r="G39" s="3">
        <v>1558</v>
      </c>
      <c r="H39" s="3">
        <v>230</v>
      </c>
      <c r="I39" s="3">
        <v>462</v>
      </c>
      <c r="J39" s="3">
        <v>232</v>
      </c>
      <c r="K39" s="3">
        <v>3</v>
      </c>
      <c r="L39" s="3">
        <v>12</v>
      </c>
      <c r="M39" s="3">
        <v>150</v>
      </c>
      <c r="N39" s="3">
        <v>208</v>
      </c>
      <c r="O39" s="3">
        <v>58</v>
      </c>
      <c r="P39" s="3">
        <v>153</v>
      </c>
      <c r="Q39" s="3">
        <v>506</v>
      </c>
      <c r="R39" s="3">
        <v>353</v>
      </c>
      <c r="S39" s="3">
        <v>44</v>
      </c>
      <c r="T39" s="3">
        <v>36</v>
      </c>
      <c r="U39" s="3">
        <v>102</v>
      </c>
      <c r="V39" s="3">
        <v>99</v>
      </c>
      <c r="W39" s="3">
        <v>242</v>
      </c>
      <c r="X39" s="3">
        <v>7</v>
      </c>
      <c r="Y39" s="3">
        <v>613</v>
      </c>
      <c r="Z39" s="3">
        <v>5</v>
      </c>
      <c r="AA39" s="3">
        <v>0</v>
      </c>
      <c r="AB39" s="3">
        <v>0</v>
      </c>
      <c r="AC39" s="3">
        <v>34</v>
      </c>
      <c r="AD39" s="3">
        <v>-397</v>
      </c>
      <c r="AE39" s="3">
        <v>4823621</v>
      </c>
      <c r="AF39" s="3">
        <v>45474.851999999999</v>
      </c>
      <c r="AG39" s="3">
        <v>19910.96</v>
      </c>
      <c r="AH39" s="3">
        <v>25563.892</v>
      </c>
      <c r="AI39" s="3">
        <v>16.408146341463414</v>
      </c>
      <c r="AJ39" s="3">
        <v>3096.0340179717587</v>
      </c>
      <c r="AK39" s="3">
        <v>188.68883501776648</v>
      </c>
    </row>
    <row r="40" spans="1:37">
      <c r="A40" s="3" t="s">
        <v>1788</v>
      </c>
      <c r="B40" s="3" t="s">
        <v>1787</v>
      </c>
      <c r="C40" s="3" t="s">
        <v>284</v>
      </c>
      <c r="D40" s="3" t="s">
        <v>124</v>
      </c>
      <c r="E40" s="3" t="s">
        <v>47</v>
      </c>
      <c r="F40" s="3">
        <v>71</v>
      </c>
      <c r="G40" s="3">
        <v>1158</v>
      </c>
      <c r="H40" s="3">
        <v>159</v>
      </c>
      <c r="I40" s="3">
        <v>439</v>
      </c>
      <c r="J40" s="3">
        <v>280</v>
      </c>
      <c r="K40" s="3">
        <v>65</v>
      </c>
      <c r="L40" s="3">
        <v>204</v>
      </c>
      <c r="M40" s="3">
        <v>57</v>
      </c>
      <c r="N40" s="3">
        <v>79</v>
      </c>
      <c r="O40" s="3">
        <v>22</v>
      </c>
      <c r="P40" s="3">
        <v>48</v>
      </c>
      <c r="Q40" s="3">
        <v>234</v>
      </c>
      <c r="R40" s="3">
        <v>186</v>
      </c>
      <c r="S40" s="3">
        <v>70</v>
      </c>
      <c r="T40" s="3">
        <v>26</v>
      </c>
      <c r="U40" s="3">
        <v>63</v>
      </c>
      <c r="V40" s="3">
        <v>20</v>
      </c>
      <c r="W40" s="3">
        <v>97</v>
      </c>
      <c r="X40" s="3">
        <v>1</v>
      </c>
      <c r="Y40" s="3">
        <v>440</v>
      </c>
      <c r="Z40" s="3">
        <v>1</v>
      </c>
      <c r="AA40" s="3">
        <v>0</v>
      </c>
      <c r="AB40" s="3">
        <v>0</v>
      </c>
      <c r="AC40" s="3">
        <v>4</v>
      </c>
      <c r="AD40" s="3">
        <v>26</v>
      </c>
      <c r="AE40" s="3">
        <v>2340600</v>
      </c>
      <c r="AF40" s="3">
        <v>28923.193999999996</v>
      </c>
      <c r="AG40" s="3">
        <v>16476.590999999997</v>
      </c>
      <c r="AH40" s="3">
        <v>12446.602999999999</v>
      </c>
      <c r="AI40" s="3">
        <v>10.748361830742658</v>
      </c>
      <c r="AJ40" s="3">
        <v>2021.2435233160622</v>
      </c>
      <c r="AK40" s="3">
        <v>188.05131006428022</v>
      </c>
    </row>
    <row r="41" spans="1:37">
      <c r="A41" s="3" t="s">
        <v>1491</v>
      </c>
      <c r="B41" s="3" t="s">
        <v>1490</v>
      </c>
      <c r="C41" s="3" t="s">
        <v>404</v>
      </c>
      <c r="D41" s="3" t="s">
        <v>91</v>
      </c>
      <c r="E41" s="3" t="s">
        <v>86</v>
      </c>
      <c r="F41" s="3">
        <v>79</v>
      </c>
      <c r="G41" s="3">
        <v>2743</v>
      </c>
      <c r="H41" s="3">
        <v>643</v>
      </c>
      <c r="I41" s="3">
        <v>1450</v>
      </c>
      <c r="J41" s="3">
        <v>807</v>
      </c>
      <c r="K41" s="3">
        <v>240</v>
      </c>
      <c r="L41" s="3">
        <v>601</v>
      </c>
      <c r="M41" s="3">
        <v>304</v>
      </c>
      <c r="N41" s="3">
        <v>359</v>
      </c>
      <c r="O41" s="3">
        <v>55</v>
      </c>
      <c r="P41" s="3">
        <v>44</v>
      </c>
      <c r="Q41" s="3">
        <v>313</v>
      </c>
      <c r="R41" s="3">
        <v>269</v>
      </c>
      <c r="S41" s="3">
        <v>434</v>
      </c>
      <c r="T41" s="3">
        <v>86</v>
      </c>
      <c r="U41" s="3">
        <v>168</v>
      </c>
      <c r="V41" s="3">
        <v>20</v>
      </c>
      <c r="W41" s="3">
        <v>119</v>
      </c>
      <c r="X41" s="3">
        <v>0</v>
      </c>
      <c r="Y41" s="3">
        <v>1830</v>
      </c>
      <c r="Z41" s="3">
        <v>0</v>
      </c>
      <c r="AA41" s="3">
        <v>0</v>
      </c>
      <c r="AB41" s="3">
        <v>0</v>
      </c>
      <c r="AC41" s="3">
        <v>79</v>
      </c>
      <c r="AD41" s="3">
        <v>189</v>
      </c>
      <c r="AE41" s="3">
        <v>12000000</v>
      </c>
      <c r="AF41" s="3">
        <v>108051.993</v>
      </c>
      <c r="AG41" s="3">
        <v>43829.736999999994</v>
      </c>
      <c r="AH41" s="3">
        <v>64222.256000000008</v>
      </c>
      <c r="AI41" s="3">
        <v>23.413144732045208</v>
      </c>
      <c r="AJ41" s="3">
        <v>4374.7721472839958</v>
      </c>
      <c r="AK41" s="3">
        <v>186.85111279803064</v>
      </c>
    </row>
    <row r="42" spans="1:37">
      <c r="A42" s="3" t="s">
        <v>2006</v>
      </c>
      <c r="B42" s="3" t="s">
        <v>2005</v>
      </c>
      <c r="C42" s="3" t="s">
        <v>400</v>
      </c>
      <c r="D42" s="3" t="s">
        <v>73</v>
      </c>
      <c r="E42" s="3" t="s">
        <v>47</v>
      </c>
      <c r="F42" s="3">
        <v>74</v>
      </c>
      <c r="G42" s="3">
        <v>1265</v>
      </c>
      <c r="H42" s="3">
        <v>130</v>
      </c>
      <c r="I42" s="3">
        <v>270</v>
      </c>
      <c r="J42" s="3">
        <v>140</v>
      </c>
      <c r="K42" s="3">
        <v>7</v>
      </c>
      <c r="L42" s="3">
        <v>20</v>
      </c>
      <c r="M42" s="3">
        <v>60</v>
      </c>
      <c r="N42" s="3">
        <v>94</v>
      </c>
      <c r="O42" s="3">
        <v>34</v>
      </c>
      <c r="P42" s="3">
        <v>130</v>
      </c>
      <c r="Q42" s="3">
        <v>388</v>
      </c>
      <c r="R42" s="3">
        <v>258</v>
      </c>
      <c r="S42" s="3">
        <v>31</v>
      </c>
      <c r="T42" s="3">
        <v>31</v>
      </c>
      <c r="U42" s="3">
        <v>64</v>
      </c>
      <c r="V42" s="3">
        <v>27</v>
      </c>
      <c r="W42" s="3">
        <v>154</v>
      </c>
      <c r="X42" s="3">
        <v>3</v>
      </c>
      <c r="Y42" s="3">
        <v>327</v>
      </c>
      <c r="Z42" s="3">
        <v>1</v>
      </c>
      <c r="AA42" s="3">
        <v>0</v>
      </c>
      <c r="AB42" s="3">
        <v>0</v>
      </c>
      <c r="AC42" s="3">
        <v>41</v>
      </c>
      <c r="AD42" s="3">
        <v>-88</v>
      </c>
      <c r="AE42" s="3">
        <v>2751360</v>
      </c>
      <c r="AF42" s="3">
        <v>27034.329000000002</v>
      </c>
      <c r="AG42" s="3">
        <v>12263.897999999999</v>
      </c>
      <c r="AH42" s="3">
        <v>14770.431000000002</v>
      </c>
      <c r="AI42" s="3">
        <v>11.676230039525693</v>
      </c>
      <c r="AJ42" s="3">
        <v>2174.98814229249</v>
      </c>
      <c r="AK42" s="3">
        <v>186.27486225689688</v>
      </c>
    </row>
    <row r="43" spans="1:37">
      <c r="A43" s="3" t="s">
        <v>1985</v>
      </c>
      <c r="B43" s="3" t="s">
        <v>1984</v>
      </c>
      <c r="C43" s="3" t="s">
        <v>366</v>
      </c>
      <c r="D43" s="3" t="s">
        <v>103</v>
      </c>
      <c r="E43" s="3" t="s">
        <v>59</v>
      </c>
      <c r="F43" s="3">
        <v>62</v>
      </c>
      <c r="G43" s="3">
        <v>1595</v>
      </c>
      <c r="H43" s="3">
        <v>174</v>
      </c>
      <c r="I43" s="3">
        <v>394</v>
      </c>
      <c r="J43" s="3">
        <v>220</v>
      </c>
      <c r="K43" s="3">
        <v>41</v>
      </c>
      <c r="L43" s="3">
        <v>120</v>
      </c>
      <c r="M43" s="3">
        <v>55</v>
      </c>
      <c r="N43" s="3">
        <v>75</v>
      </c>
      <c r="O43" s="3">
        <v>20</v>
      </c>
      <c r="P43" s="3">
        <v>52</v>
      </c>
      <c r="Q43" s="3">
        <v>270</v>
      </c>
      <c r="R43" s="3">
        <v>218</v>
      </c>
      <c r="S43" s="3">
        <v>107</v>
      </c>
      <c r="T43" s="3">
        <v>92</v>
      </c>
      <c r="U43" s="3">
        <v>59</v>
      </c>
      <c r="V43" s="3">
        <v>31</v>
      </c>
      <c r="W43" s="3">
        <v>97</v>
      </c>
      <c r="X43" s="3">
        <v>0</v>
      </c>
      <c r="Y43" s="3">
        <v>444</v>
      </c>
      <c r="Z43" s="3">
        <v>2</v>
      </c>
      <c r="AA43" s="3">
        <v>0</v>
      </c>
      <c r="AB43" s="3">
        <v>0</v>
      </c>
      <c r="AC43" s="3">
        <v>42</v>
      </c>
      <c r="AD43" s="3">
        <v>-65</v>
      </c>
      <c r="AE43" s="3">
        <v>3850000</v>
      </c>
      <c r="AF43" s="3">
        <v>34774.710999999996</v>
      </c>
      <c r="AG43" s="3">
        <v>13869.420999999998</v>
      </c>
      <c r="AH43" s="3">
        <v>20905.289999999997</v>
      </c>
      <c r="AI43" s="3">
        <v>13.106764890282131</v>
      </c>
      <c r="AJ43" s="3">
        <v>2413.7931034482758</v>
      </c>
      <c r="AK43" s="3">
        <v>184.16391257906491</v>
      </c>
    </row>
    <row r="44" spans="1:37">
      <c r="A44" s="3" t="s">
        <v>1809</v>
      </c>
      <c r="B44" s="3" t="s">
        <v>1808</v>
      </c>
      <c r="C44" s="3" t="s">
        <v>310</v>
      </c>
      <c r="D44" s="3" t="s">
        <v>88</v>
      </c>
      <c r="E44" s="3" t="s">
        <v>86</v>
      </c>
      <c r="F44" s="3">
        <v>55</v>
      </c>
      <c r="G44" s="3">
        <v>1409</v>
      </c>
      <c r="H44" s="3">
        <v>208</v>
      </c>
      <c r="I44" s="3">
        <v>551</v>
      </c>
      <c r="J44" s="3">
        <v>343</v>
      </c>
      <c r="K44" s="3">
        <v>56</v>
      </c>
      <c r="L44" s="3">
        <v>177</v>
      </c>
      <c r="M44" s="3">
        <v>131</v>
      </c>
      <c r="N44" s="3">
        <v>167</v>
      </c>
      <c r="O44" s="3">
        <v>36</v>
      </c>
      <c r="P44" s="3">
        <v>30</v>
      </c>
      <c r="Q44" s="3">
        <v>180</v>
      </c>
      <c r="R44" s="3">
        <v>150</v>
      </c>
      <c r="S44" s="3">
        <v>217</v>
      </c>
      <c r="T44" s="3">
        <v>43</v>
      </c>
      <c r="U44" s="3">
        <v>123</v>
      </c>
      <c r="V44" s="3">
        <v>13</v>
      </c>
      <c r="W44" s="3">
        <v>95</v>
      </c>
      <c r="X44" s="3">
        <v>0</v>
      </c>
      <c r="Y44" s="3">
        <v>603</v>
      </c>
      <c r="Z44" s="3">
        <v>0</v>
      </c>
      <c r="AA44" s="3">
        <v>0</v>
      </c>
      <c r="AB44" s="3">
        <v>0</v>
      </c>
      <c r="AC44" s="3">
        <v>41</v>
      </c>
      <c r="AD44" s="3">
        <v>-132</v>
      </c>
      <c r="AE44" s="3">
        <v>3241800</v>
      </c>
      <c r="AF44" s="3">
        <v>40638.067000000003</v>
      </c>
      <c r="AG44" s="3">
        <v>22426.307000000001</v>
      </c>
      <c r="AH44" s="3">
        <v>18211.760000000002</v>
      </c>
      <c r="AI44" s="3">
        <v>12.925308729595459</v>
      </c>
      <c r="AJ44" s="3">
        <v>2300.7806955287438</v>
      </c>
      <c r="AK44" s="3">
        <v>178.00585994983459</v>
      </c>
    </row>
    <row r="45" spans="1:37">
      <c r="A45" s="3" t="s">
        <v>1796</v>
      </c>
      <c r="B45" s="3" t="s">
        <v>1795</v>
      </c>
      <c r="C45" s="3" t="s">
        <v>285</v>
      </c>
      <c r="D45" s="3" t="s">
        <v>124</v>
      </c>
      <c r="E45" s="3" t="s">
        <v>86</v>
      </c>
      <c r="F45" s="3">
        <v>55</v>
      </c>
      <c r="G45" s="3">
        <v>1202</v>
      </c>
      <c r="H45" s="3">
        <v>170</v>
      </c>
      <c r="I45" s="3">
        <v>382</v>
      </c>
      <c r="J45" s="3">
        <v>212</v>
      </c>
      <c r="K45" s="3">
        <v>37</v>
      </c>
      <c r="L45" s="3">
        <v>120</v>
      </c>
      <c r="M45" s="3">
        <v>53</v>
      </c>
      <c r="N45" s="3">
        <v>77</v>
      </c>
      <c r="O45" s="3">
        <v>24</v>
      </c>
      <c r="P45" s="3">
        <v>20</v>
      </c>
      <c r="Q45" s="3">
        <v>128</v>
      </c>
      <c r="R45" s="3">
        <v>108</v>
      </c>
      <c r="S45" s="3">
        <v>154</v>
      </c>
      <c r="T45" s="3">
        <v>43</v>
      </c>
      <c r="U45" s="3">
        <v>90</v>
      </c>
      <c r="V45" s="3">
        <v>2</v>
      </c>
      <c r="W45" s="3">
        <v>100</v>
      </c>
      <c r="X45" s="3">
        <v>0</v>
      </c>
      <c r="Y45" s="3">
        <v>430</v>
      </c>
      <c r="Z45" s="3">
        <v>0</v>
      </c>
      <c r="AA45" s="3">
        <v>0</v>
      </c>
      <c r="AB45" s="3">
        <v>0</v>
      </c>
      <c r="AC45" s="3">
        <v>9</v>
      </c>
      <c r="AD45" s="3">
        <v>16</v>
      </c>
      <c r="AE45" s="3">
        <v>2433334</v>
      </c>
      <c r="AF45" s="3">
        <v>29110.858999999997</v>
      </c>
      <c r="AG45" s="3">
        <v>15358.593999999997</v>
      </c>
      <c r="AH45" s="3">
        <v>13752.264999999999</v>
      </c>
      <c r="AI45" s="3">
        <v>11.441152246256239</v>
      </c>
      <c r="AJ45" s="3">
        <v>2024.4043261231282</v>
      </c>
      <c r="AK45" s="3">
        <v>176.94059851231779</v>
      </c>
    </row>
    <row r="46" spans="1:37">
      <c r="A46" s="3" t="s">
        <v>1979</v>
      </c>
      <c r="B46" s="3" t="s">
        <v>1826</v>
      </c>
      <c r="C46" s="3" t="s">
        <v>419</v>
      </c>
      <c r="D46" s="3" t="s">
        <v>91</v>
      </c>
      <c r="E46" s="3" t="s">
        <v>61</v>
      </c>
      <c r="F46" s="3">
        <v>62</v>
      </c>
      <c r="G46" s="3">
        <v>1721</v>
      </c>
      <c r="H46" s="3">
        <v>253</v>
      </c>
      <c r="I46" s="3">
        <v>443</v>
      </c>
      <c r="J46" s="3">
        <v>190</v>
      </c>
      <c r="K46" s="3">
        <v>0</v>
      </c>
      <c r="L46" s="3">
        <v>1</v>
      </c>
      <c r="M46" s="3">
        <v>133</v>
      </c>
      <c r="N46" s="3">
        <v>196</v>
      </c>
      <c r="O46" s="3">
        <v>63</v>
      </c>
      <c r="P46" s="3">
        <v>135</v>
      </c>
      <c r="Q46" s="3">
        <v>405</v>
      </c>
      <c r="R46" s="3">
        <v>270</v>
      </c>
      <c r="S46" s="3">
        <v>99</v>
      </c>
      <c r="T46" s="3">
        <v>58</v>
      </c>
      <c r="U46" s="3">
        <v>65</v>
      </c>
      <c r="V46" s="3">
        <v>63</v>
      </c>
      <c r="W46" s="3">
        <v>189</v>
      </c>
      <c r="X46" s="3">
        <v>2</v>
      </c>
      <c r="Y46" s="3">
        <v>639</v>
      </c>
      <c r="Z46" s="3">
        <v>0</v>
      </c>
      <c r="AA46" s="3">
        <v>0</v>
      </c>
      <c r="AB46" s="3">
        <v>0</v>
      </c>
      <c r="AC46" s="3">
        <v>58</v>
      </c>
      <c r="AD46" s="3">
        <v>210</v>
      </c>
      <c r="AE46" s="3">
        <v>5318313</v>
      </c>
      <c r="AF46" s="3">
        <v>46255.174000000006</v>
      </c>
      <c r="AG46" s="3">
        <v>15461.024000000001</v>
      </c>
      <c r="AH46" s="3">
        <v>30794.150000000005</v>
      </c>
      <c r="AI46" s="3">
        <v>17.893172574084836</v>
      </c>
      <c r="AJ46" s="3">
        <v>3090.2457873329458</v>
      </c>
      <c r="AK46" s="3">
        <v>172.70530279290057</v>
      </c>
    </row>
    <row r="47" spans="1:37">
      <c r="A47" s="3" t="s">
        <v>1813</v>
      </c>
      <c r="B47" s="3" t="s">
        <v>1812</v>
      </c>
      <c r="C47" s="3" t="s">
        <v>359</v>
      </c>
      <c r="D47" s="3" t="s">
        <v>94</v>
      </c>
      <c r="E47" s="3" t="s">
        <v>86</v>
      </c>
      <c r="F47" s="3">
        <v>63</v>
      </c>
      <c r="G47" s="3">
        <v>1813</v>
      </c>
      <c r="H47" s="3">
        <v>351</v>
      </c>
      <c r="I47" s="3">
        <v>867</v>
      </c>
      <c r="J47" s="3">
        <v>516</v>
      </c>
      <c r="K47" s="3">
        <v>135</v>
      </c>
      <c r="L47" s="3">
        <v>385</v>
      </c>
      <c r="M47" s="3">
        <v>147</v>
      </c>
      <c r="N47" s="3">
        <v>188</v>
      </c>
      <c r="O47" s="3">
        <v>41</v>
      </c>
      <c r="P47" s="3">
        <v>32</v>
      </c>
      <c r="Q47" s="3">
        <v>223</v>
      </c>
      <c r="R47" s="3">
        <v>191</v>
      </c>
      <c r="S47" s="3">
        <v>302</v>
      </c>
      <c r="T47" s="3">
        <v>87</v>
      </c>
      <c r="U47" s="3">
        <v>175</v>
      </c>
      <c r="V47" s="3">
        <v>17</v>
      </c>
      <c r="W47" s="3">
        <v>130</v>
      </c>
      <c r="X47" s="3">
        <v>1</v>
      </c>
      <c r="Y47" s="3">
        <v>984</v>
      </c>
      <c r="Z47" s="3">
        <v>5</v>
      </c>
      <c r="AA47" s="3">
        <v>0</v>
      </c>
      <c r="AB47" s="3">
        <v>0</v>
      </c>
      <c r="AC47" s="3">
        <v>60</v>
      </c>
      <c r="AD47" s="3">
        <v>-357</v>
      </c>
      <c r="AE47" s="3">
        <v>5332800</v>
      </c>
      <c r="AF47" s="3">
        <v>63918.66</v>
      </c>
      <c r="AG47" s="3">
        <v>32710.365999999995</v>
      </c>
      <c r="AH47" s="3">
        <v>31208.294000000009</v>
      </c>
      <c r="AI47" s="3">
        <v>17.213620518477668</v>
      </c>
      <c r="AJ47" s="3">
        <v>2941.4230557087699</v>
      </c>
      <c r="AK47" s="3">
        <v>170.87765194726754</v>
      </c>
    </row>
    <row r="48" spans="1:37">
      <c r="A48" s="3" t="s">
        <v>1840</v>
      </c>
      <c r="B48" s="3" t="s">
        <v>1839</v>
      </c>
      <c r="C48" s="3" t="s">
        <v>317</v>
      </c>
      <c r="D48" s="3" t="s">
        <v>88</v>
      </c>
      <c r="E48" s="3" t="s">
        <v>86</v>
      </c>
      <c r="F48" s="3">
        <v>75</v>
      </c>
      <c r="G48" s="3">
        <v>2046</v>
      </c>
      <c r="H48" s="3">
        <v>268</v>
      </c>
      <c r="I48" s="3">
        <v>604</v>
      </c>
      <c r="J48" s="3">
        <v>336</v>
      </c>
      <c r="K48" s="3">
        <v>106</v>
      </c>
      <c r="L48" s="3">
        <v>273</v>
      </c>
      <c r="M48" s="3">
        <v>45</v>
      </c>
      <c r="N48" s="3">
        <v>63</v>
      </c>
      <c r="O48" s="3">
        <v>18</v>
      </c>
      <c r="P48" s="3">
        <v>27</v>
      </c>
      <c r="Q48" s="3">
        <v>189</v>
      </c>
      <c r="R48" s="3">
        <v>162</v>
      </c>
      <c r="S48" s="3">
        <v>385</v>
      </c>
      <c r="T48" s="3">
        <v>53</v>
      </c>
      <c r="U48" s="3">
        <v>129</v>
      </c>
      <c r="V48" s="3">
        <v>8</v>
      </c>
      <c r="W48" s="3">
        <v>197</v>
      </c>
      <c r="X48" s="3">
        <v>0</v>
      </c>
      <c r="Y48" s="3">
        <v>687</v>
      </c>
      <c r="Z48" s="3">
        <v>4</v>
      </c>
      <c r="AA48" s="3">
        <v>0</v>
      </c>
      <c r="AB48" s="3">
        <v>0</v>
      </c>
      <c r="AC48" s="3">
        <v>40</v>
      </c>
      <c r="AD48" s="3">
        <v>128</v>
      </c>
      <c r="AE48" s="3">
        <v>4540525</v>
      </c>
      <c r="AF48" s="3">
        <v>50579.516999999993</v>
      </c>
      <c r="AG48" s="3">
        <v>23865.469000000001</v>
      </c>
      <c r="AH48" s="3">
        <v>26714.047999999992</v>
      </c>
      <c r="AI48" s="3">
        <v>13.056719452590416</v>
      </c>
      <c r="AJ48" s="3">
        <v>2219.2204301075267</v>
      </c>
      <c r="AK48" s="3">
        <v>169.96768891034415</v>
      </c>
    </row>
    <row r="49" spans="1:37">
      <c r="A49" s="3" t="s">
        <v>1748</v>
      </c>
      <c r="B49" s="3" t="s">
        <v>1747</v>
      </c>
      <c r="C49" s="3" t="s">
        <v>162</v>
      </c>
      <c r="D49" s="3" t="s">
        <v>71</v>
      </c>
      <c r="E49" s="3" t="s">
        <v>47</v>
      </c>
      <c r="F49" s="3">
        <v>66</v>
      </c>
      <c r="G49" s="3">
        <v>1646</v>
      </c>
      <c r="H49" s="3">
        <v>174</v>
      </c>
      <c r="I49" s="3">
        <v>360</v>
      </c>
      <c r="J49" s="3">
        <v>186</v>
      </c>
      <c r="K49" s="3">
        <v>71</v>
      </c>
      <c r="L49" s="3">
        <v>182</v>
      </c>
      <c r="M49" s="3">
        <v>16</v>
      </c>
      <c r="N49" s="3">
        <v>27</v>
      </c>
      <c r="O49" s="3">
        <v>11</v>
      </c>
      <c r="P49" s="3">
        <v>58</v>
      </c>
      <c r="Q49" s="3">
        <v>278</v>
      </c>
      <c r="R49" s="3">
        <v>220</v>
      </c>
      <c r="S49" s="3">
        <v>35</v>
      </c>
      <c r="T49" s="3">
        <v>39</v>
      </c>
      <c r="U49" s="3">
        <v>28</v>
      </c>
      <c r="V49" s="3">
        <v>29</v>
      </c>
      <c r="W49" s="3">
        <v>100</v>
      </c>
      <c r="X49" s="3">
        <v>0</v>
      </c>
      <c r="Y49" s="3">
        <v>435</v>
      </c>
      <c r="Z49" s="3">
        <v>3</v>
      </c>
      <c r="AA49" s="3">
        <v>0</v>
      </c>
      <c r="AB49" s="3">
        <v>0</v>
      </c>
      <c r="AC49" s="3">
        <v>35</v>
      </c>
      <c r="AD49" s="3">
        <v>-52</v>
      </c>
      <c r="AE49" s="3">
        <v>2978250</v>
      </c>
      <c r="AF49" s="3">
        <v>29333.355</v>
      </c>
      <c r="AG49" s="3">
        <v>10736.856999999998</v>
      </c>
      <c r="AH49" s="3">
        <v>18596.498</v>
      </c>
      <c r="AI49" s="3">
        <v>11.297993924665855</v>
      </c>
      <c r="AJ49" s="3">
        <v>1809.3863912515189</v>
      </c>
      <c r="AK49" s="3">
        <v>160.15112092610127</v>
      </c>
    </row>
    <row r="50" spans="1:37">
      <c r="A50" s="3" t="s">
        <v>1605</v>
      </c>
      <c r="B50" s="3" t="s">
        <v>1604</v>
      </c>
      <c r="C50" s="3" t="s">
        <v>161</v>
      </c>
      <c r="D50" s="3" t="s">
        <v>69</v>
      </c>
      <c r="E50" s="3" t="s">
        <v>59</v>
      </c>
      <c r="F50" s="3">
        <v>72</v>
      </c>
      <c r="G50" s="3">
        <v>2334</v>
      </c>
      <c r="H50" s="3">
        <v>333</v>
      </c>
      <c r="I50" s="3">
        <v>720</v>
      </c>
      <c r="J50" s="3">
        <v>387</v>
      </c>
      <c r="K50" s="3">
        <v>157</v>
      </c>
      <c r="L50" s="3">
        <v>394</v>
      </c>
      <c r="M50" s="3">
        <v>176</v>
      </c>
      <c r="N50" s="3">
        <v>217</v>
      </c>
      <c r="O50" s="3">
        <v>41</v>
      </c>
      <c r="P50" s="3">
        <v>49</v>
      </c>
      <c r="Q50" s="3">
        <v>417</v>
      </c>
      <c r="R50" s="3">
        <v>368</v>
      </c>
      <c r="S50" s="3">
        <v>155</v>
      </c>
      <c r="T50" s="3">
        <v>71</v>
      </c>
      <c r="U50" s="3">
        <v>80</v>
      </c>
      <c r="V50" s="3">
        <v>23</v>
      </c>
      <c r="W50" s="3">
        <v>161</v>
      </c>
      <c r="X50" s="3">
        <v>2</v>
      </c>
      <c r="Y50" s="3">
        <v>999</v>
      </c>
      <c r="Z50" s="3">
        <v>6</v>
      </c>
      <c r="AA50" s="3">
        <v>0</v>
      </c>
      <c r="AB50" s="3">
        <v>0</v>
      </c>
      <c r="AC50" s="3">
        <v>72</v>
      </c>
      <c r="AD50" s="3">
        <v>344</v>
      </c>
      <c r="AE50" s="3">
        <v>6286408</v>
      </c>
      <c r="AF50" s="3">
        <v>62414.076999999997</v>
      </c>
      <c r="AG50" s="3">
        <v>23067.034999999996</v>
      </c>
      <c r="AH50" s="3">
        <v>39347.042000000001</v>
      </c>
      <c r="AI50" s="3">
        <v>16.858201371036849</v>
      </c>
      <c r="AJ50" s="3">
        <v>2693.4053127677807</v>
      </c>
      <c r="AK50" s="3">
        <v>159.76824890674118</v>
      </c>
    </row>
    <row r="51" spans="1:37">
      <c r="A51" s="3" t="s">
        <v>1557</v>
      </c>
      <c r="B51" s="3" t="s">
        <v>1556</v>
      </c>
      <c r="C51" s="3" t="s">
        <v>382</v>
      </c>
      <c r="D51" s="3" t="s">
        <v>79</v>
      </c>
      <c r="E51" s="3" t="s">
        <v>86</v>
      </c>
      <c r="F51" s="3">
        <v>82</v>
      </c>
      <c r="G51" s="3">
        <v>2658</v>
      </c>
      <c r="H51" s="3">
        <v>402</v>
      </c>
      <c r="I51" s="3">
        <v>909</v>
      </c>
      <c r="J51" s="3">
        <v>507</v>
      </c>
      <c r="K51" s="3">
        <v>90</v>
      </c>
      <c r="L51" s="3">
        <v>252</v>
      </c>
      <c r="M51" s="3">
        <v>360</v>
      </c>
      <c r="N51" s="3">
        <v>415</v>
      </c>
      <c r="O51" s="3">
        <v>55</v>
      </c>
      <c r="P51" s="3">
        <v>32</v>
      </c>
      <c r="Q51" s="3">
        <v>332</v>
      </c>
      <c r="R51" s="3">
        <v>300</v>
      </c>
      <c r="S51" s="3">
        <v>639</v>
      </c>
      <c r="T51" s="3">
        <v>101</v>
      </c>
      <c r="U51" s="3">
        <v>216</v>
      </c>
      <c r="V51" s="3">
        <v>32</v>
      </c>
      <c r="W51" s="3">
        <v>165</v>
      </c>
      <c r="X51" s="3">
        <v>1</v>
      </c>
      <c r="Y51" s="3">
        <v>1254</v>
      </c>
      <c r="Z51" s="3">
        <v>1</v>
      </c>
      <c r="AA51" s="3">
        <v>0</v>
      </c>
      <c r="AB51" s="3">
        <v>0</v>
      </c>
      <c r="AC51" s="3">
        <v>82</v>
      </c>
      <c r="AD51" s="3">
        <v>49</v>
      </c>
      <c r="AE51" s="3">
        <v>8800000</v>
      </c>
      <c r="AF51" s="3">
        <v>90580.610000000015</v>
      </c>
      <c r="AG51" s="3">
        <v>35449.796999999999</v>
      </c>
      <c r="AH51" s="3">
        <v>55130.813000000016</v>
      </c>
      <c r="AI51" s="3">
        <v>20.741464635063963</v>
      </c>
      <c r="AJ51" s="3">
        <v>3310.7599699021821</v>
      </c>
      <c r="AK51" s="3">
        <v>159.62035604299899</v>
      </c>
    </row>
    <row r="52" spans="1:37">
      <c r="A52" s="3" t="s">
        <v>1734</v>
      </c>
      <c r="B52" s="3" t="s">
        <v>1733</v>
      </c>
      <c r="C52" s="3" t="s">
        <v>163</v>
      </c>
      <c r="D52" s="3" t="s">
        <v>108</v>
      </c>
      <c r="E52" s="3" t="s">
        <v>86</v>
      </c>
      <c r="F52" s="3">
        <v>79</v>
      </c>
      <c r="G52" s="3">
        <v>2636</v>
      </c>
      <c r="H52" s="3">
        <v>675</v>
      </c>
      <c r="I52" s="3">
        <v>1443</v>
      </c>
      <c r="J52" s="3">
        <v>768</v>
      </c>
      <c r="K52" s="3">
        <v>324</v>
      </c>
      <c r="L52" s="3">
        <v>789</v>
      </c>
      <c r="M52" s="3">
        <v>325</v>
      </c>
      <c r="N52" s="3">
        <v>362</v>
      </c>
      <c r="O52" s="3">
        <v>37</v>
      </c>
      <c r="P52" s="3">
        <v>61</v>
      </c>
      <c r="Q52" s="3">
        <v>353</v>
      </c>
      <c r="R52" s="3">
        <v>292</v>
      </c>
      <c r="S52" s="3">
        <v>524</v>
      </c>
      <c r="T52" s="3">
        <v>143</v>
      </c>
      <c r="U52" s="3">
        <v>238</v>
      </c>
      <c r="V52" s="3">
        <v>17</v>
      </c>
      <c r="W52" s="3">
        <v>183</v>
      </c>
      <c r="X52" s="3">
        <v>1</v>
      </c>
      <c r="Y52" s="3">
        <v>1999</v>
      </c>
      <c r="Z52" s="3">
        <v>4</v>
      </c>
      <c r="AA52" s="3">
        <v>0</v>
      </c>
      <c r="AB52" s="3">
        <v>0</v>
      </c>
      <c r="AC52" s="3">
        <v>79</v>
      </c>
      <c r="AD52" s="3">
        <v>1015</v>
      </c>
      <c r="AE52" s="3">
        <v>12112359</v>
      </c>
      <c r="AF52" s="3">
        <v>123212.42599999999</v>
      </c>
      <c r="AG52" s="3">
        <v>46811.614999999998</v>
      </c>
      <c r="AH52" s="3">
        <v>76400.810999999987</v>
      </c>
      <c r="AI52" s="3">
        <v>28.983615705614564</v>
      </c>
      <c r="AJ52" s="3">
        <v>4594.9768588770903</v>
      </c>
      <c r="AK52" s="3">
        <v>158.53704746668203</v>
      </c>
    </row>
    <row r="53" spans="1:37">
      <c r="A53" s="3" t="s">
        <v>1639</v>
      </c>
      <c r="B53" s="3" t="s">
        <v>1638</v>
      </c>
      <c r="C53" s="3" t="s">
        <v>153</v>
      </c>
      <c r="D53" s="3" t="s">
        <v>119</v>
      </c>
      <c r="E53" s="3" t="s">
        <v>86</v>
      </c>
      <c r="F53" s="3">
        <v>68</v>
      </c>
      <c r="G53" s="3">
        <v>2068</v>
      </c>
      <c r="H53" s="3">
        <v>340</v>
      </c>
      <c r="I53" s="3">
        <v>714</v>
      </c>
      <c r="J53" s="3">
        <v>374</v>
      </c>
      <c r="K53" s="3">
        <v>73</v>
      </c>
      <c r="L53" s="3">
        <v>174</v>
      </c>
      <c r="M53" s="3">
        <v>147</v>
      </c>
      <c r="N53" s="3">
        <v>171</v>
      </c>
      <c r="O53" s="3">
        <v>24</v>
      </c>
      <c r="P53" s="3">
        <v>24</v>
      </c>
      <c r="Q53" s="3">
        <v>156</v>
      </c>
      <c r="R53" s="3">
        <v>132</v>
      </c>
      <c r="S53" s="3">
        <v>312</v>
      </c>
      <c r="T53" s="3">
        <v>69</v>
      </c>
      <c r="U53" s="3">
        <v>113</v>
      </c>
      <c r="V53" s="3">
        <v>9</v>
      </c>
      <c r="W53" s="3">
        <v>119</v>
      </c>
      <c r="X53" s="3">
        <v>0</v>
      </c>
      <c r="Y53" s="3">
        <v>900</v>
      </c>
      <c r="Z53" s="3">
        <v>1</v>
      </c>
      <c r="AA53" s="3">
        <v>0</v>
      </c>
      <c r="AB53" s="3">
        <v>0</v>
      </c>
      <c r="AC53" s="3">
        <v>63</v>
      </c>
      <c r="AD53" s="3">
        <v>-134</v>
      </c>
      <c r="AE53" s="3">
        <v>5229454</v>
      </c>
      <c r="AF53" s="3">
        <v>57646.587</v>
      </c>
      <c r="AG53" s="3">
        <v>23273.311000000002</v>
      </c>
      <c r="AH53" s="3">
        <v>34373.275999999998</v>
      </c>
      <c r="AI53" s="3">
        <v>16.621506769825917</v>
      </c>
      <c r="AJ53" s="3">
        <v>2528.7495164410057</v>
      </c>
      <c r="AK53" s="3">
        <v>152.13720100464093</v>
      </c>
    </row>
    <row r="54" spans="1:37">
      <c r="A54" s="3" t="s">
        <v>1621</v>
      </c>
      <c r="B54" s="3" t="s">
        <v>1620</v>
      </c>
      <c r="C54" s="3" t="s">
        <v>253</v>
      </c>
      <c r="D54" s="3" t="s">
        <v>63</v>
      </c>
      <c r="E54" s="3" t="s">
        <v>56</v>
      </c>
      <c r="F54" s="3">
        <v>73</v>
      </c>
      <c r="G54" s="3">
        <v>2177</v>
      </c>
      <c r="H54" s="3">
        <v>357</v>
      </c>
      <c r="I54" s="3">
        <v>823</v>
      </c>
      <c r="J54" s="3">
        <v>466</v>
      </c>
      <c r="K54" s="3">
        <v>93</v>
      </c>
      <c r="L54" s="3">
        <v>249</v>
      </c>
      <c r="M54" s="3">
        <v>195</v>
      </c>
      <c r="N54" s="3">
        <v>254</v>
      </c>
      <c r="O54" s="3">
        <v>59</v>
      </c>
      <c r="P54" s="3">
        <v>51</v>
      </c>
      <c r="Q54" s="3">
        <v>292</v>
      </c>
      <c r="R54" s="3">
        <v>241</v>
      </c>
      <c r="S54" s="3">
        <v>233</v>
      </c>
      <c r="T54" s="3">
        <v>84</v>
      </c>
      <c r="U54" s="3">
        <v>91</v>
      </c>
      <c r="V54" s="3">
        <v>45</v>
      </c>
      <c r="W54" s="3">
        <v>176</v>
      </c>
      <c r="X54" s="3">
        <v>1</v>
      </c>
      <c r="Y54" s="3">
        <v>1002</v>
      </c>
      <c r="Z54" s="3">
        <v>1</v>
      </c>
      <c r="AA54" s="3">
        <v>0</v>
      </c>
      <c r="AB54" s="3">
        <v>0</v>
      </c>
      <c r="AC54" s="3">
        <v>0</v>
      </c>
      <c r="AD54" s="3">
        <v>36</v>
      </c>
      <c r="AE54" s="3">
        <v>5628000</v>
      </c>
      <c r="AF54" s="3">
        <v>64531.76200000001</v>
      </c>
      <c r="AG54" s="3">
        <v>27375.159999999996</v>
      </c>
      <c r="AH54" s="3">
        <v>37156.602000000014</v>
      </c>
      <c r="AI54" s="3">
        <v>17.067800643086823</v>
      </c>
      <c r="AJ54" s="3">
        <v>2585.2090032154342</v>
      </c>
      <c r="AK54" s="3">
        <v>151.4670259675521</v>
      </c>
    </row>
    <row r="55" spans="1:37">
      <c r="A55" s="3" t="s">
        <v>1978</v>
      </c>
      <c r="B55" s="3" t="s">
        <v>1830</v>
      </c>
      <c r="C55" s="3" t="s">
        <v>334</v>
      </c>
      <c r="D55" s="3" t="s">
        <v>81</v>
      </c>
      <c r="E55" s="3" t="s">
        <v>47</v>
      </c>
      <c r="F55" s="3">
        <v>51</v>
      </c>
      <c r="G55" s="3">
        <v>1728</v>
      </c>
      <c r="H55" s="3">
        <v>399</v>
      </c>
      <c r="I55" s="3">
        <v>814</v>
      </c>
      <c r="J55" s="3">
        <v>415</v>
      </c>
      <c r="K55" s="3">
        <v>65</v>
      </c>
      <c r="L55" s="3">
        <v>178</v>
      </c>
      <c r="M55" s="3">
        <v>162</v>
      </c>
      <c r="N55" s="3">
        <v>218</v>
      </c>
      <c r="O55" s="3">
        <v>56</v>
      </c>
      <c r="P55" s="3">
        <v>79</v>
      </c>
      <c r="Q55" s="3">
        <v>314</v>
      </c>
      <c r="R55" s="3">
        <v>235</v>
      </c>
      <c r="S55" s="3">
        <v>142</v>
      </c>
      <c r="T55" s="3">
        <v>49</v>
      </c>
      <c r="U55" s="3">
        <v>93</v>
      </c>
      <c r="V55" s="3">
        <v>22</v>
      </c>
      <c r="W55" s="3">
        <v>111</v>
      </c>
      <c r="X55" s="3">
        <v>0</v>
      </c>
      <c r="Y55" s="3">
        <v>1025</v>
      </c>
      <c r="Z55" s="3">
        <v>0</v>
      </c>
      <c r="AA55" s="3">
        <v>0</v>
      </c>
      <c r="AB55" s="3">
        <v>0</v>
      </c>
      <c r="AC55" s="3">
        <v>50</v>
      </c>
      <c r="AD55" s="3">
        <v>-85</v>
      </c>
      <c r="AE55" s="3">
        <v>5374320</v>
      </c>
      <c r="AF55" s="3">
        <v>60210.606999999996</v>
      </c>
      <c r="AG55" s="3">
        <v>24307.680999999997</v>
      </c>
      <c r="AH55" s="3">
        <v>35902.925999999999</v>
      </c>
      <c r="AI55" s="3">
        <v>20.777156249999997</v>
      </c>
      <c r="AJ55" s="3">
        <v>3110.1388888888887</v>
      </c>
      <c r="AK55" s="3">
        <v>149.69030657835521</v>
      </c>
    </row>
    <row r="56" spans="1:37">
      <c r="A56" s="3" t="s">
        <v>1633</v>
      </c>
      <c r="B56" s="3" t="s">
        <v>1632</v>
      </c>
      <c r="C56" s="3" t="s">
        <v>225</v>
      </c>
      <c r="D56" s="3" t="s">
        <v>119</v>
      </c>
      <c r="E56" s="3" t="s">
        <v>56</v>
      </c>
      <c r="F56" s="3">
        <v>82</v>
      </c>
      <c r="G56" s="3">
        <v>1882</v>
      </c>
      <c r="H56" s="3">
        <v>327</v>
      </c>
      <c r="I56" s="3">
        <v>767</v>
      </c>
      <c r="J56" s="3">
        <v>440</v>
      </c>
      <c r="K56" s="3">
        <v>148</v>
      </c>
      <c r="L56" s="3">
        <v>379</v>
      </c>
      <c r="M56" s="3">
        <v>64</v>
      </c>
      <c r="N56" s="3">
        <v>76</v>
      </c>
      <c r="O56" s="3">
        <v>12</v>
      </c>
      <c r="P56" s="3">
        <v>36</v>
      </c>
      <c r="Q56" s="3">
        <v>270</v>
      </c>
      <c r="R56" s="3">
        <v>234</v>
      </c>
      <c r="S56" s="3">
        <v>120</v>
      </c>
      <c r="T56" s="3">
        <v>38</v>
      </c>
      <c r="U56" s="3">
        <v>101</v>
      </c>
      <c r="V56" s="3">
        <v>10</v>
      </c>
      <c r="W56" s="3">
        <v>115</v>
      </c>
      <c r="X56" s="3">
        <v>0</v>
      </c>
      <c r="Y56" s="3">
        <v>866</v>
      </c>
      <c r="Z56" s="3">
        <v>0</v>
      </c>
      <c r="AA56" s="3">
        <v>0</v>
      </c>
      <c r="AB56" s="3">
        <v>0</v>
      </c>
      <c r="AC56" s="3">
        <v>55</v>
      </c>
      <c r="AD56" s="3">
        <v>-212</v>
      </c>
      <c r="AE56" s="3">
        <v>3517200</v>
      </c>
      <c r="AF56" s="3">
        <v>50204.189999999995</v>
      </c>
      <c r="AG56" s="3">
        <v>24903.298999999999</v>
      </c>
      <c r="AH56" s="3">
        <v>25300.890999999996</v>
      </c>
      <c r="AI56" s="3">
        <v>13.443619022316682</v>
      </c>
      <c r="AJ56" s="3">
        <v>1868.8629117959617</v>
      </c>
      <c r="AK56" s="3">
        <v>139.01486710487788</v>
      </c>
    </row>
    <row r="57" spans="1:37">
      <c r="A57" s="3" t="s">
        <v>1696</v>
      </c>
      <c r="B57" s="3" t="s">
        <v>1695</v>
      </c>
      <c r="C57" s="3" t="s">
        <v>295</v>
      </c>
      <c r="D57" s="3" t="s">
        <v>55</v>
      </c>
      <c r="E57" s="3" t="s">
        <v>59</v>
      </c>
      <c r="F57" s="3">
        <v>66</v>
      </c>
      <c r="G57" s="3">
        <v>1506</v>
      </c>
      <c r="H57" s="3">
        <v>222</v>
      </c>
      <c r="I57" s="3">
        <v>498</v>
      </c>
      <c r="J57" s="3">
        <v>276</v>
      </c>
      <c r="K57" s="3">
        <v>77</v>
      </c>
      <c r="L57" s="3">
        <v>208</v>
      </c>
      <c r="M57" s="3">
        <v>71</v>
      </c>
      <c r="N57" s="3">
        <v>84</v>
      </c>
      <c r="O57" s="3">
        <v>13</v>
      </c>
      <c r="P57" s="3">
        <v>21</v>
      </c>
      <c r="Q57" s="3">
        <v>180</v>
      </c>
      <c r="R57" s="3">
        <v>159</v>
      </c>
      <c r="S57" s="3">
        <v>59</v>
      </c>
      <c r="T57" s="3">
        <v>13</v>
      </c>
      <c r="U57" s="3">
        <v>38</v>
      </c>
      <c r="V57" s="3">
        <v>5</v>
      </c>
      <c r="W57" s="3">
        <v>79</v>
      </c>
      <c r="X57" s="3">
        <v>0</v>
      </c>
      <c r="Y57" s="3">
        <v>592</v>
      </c>
      <c r="Z57" s="3">
        <v>2</v>
      </c>
      <c r="AA57" s="3">
        <v>0</v>
      </c>
      <c r="AB57" s="3">
        <v>0</v>
      </c>
      <c r="AC57" s="3">
        <v>5</v>
      </c>
      <c r="AD57" s="3">
        <v>-29</v>
      </c>
      <c r="AE57" s="3">
        <v>2483040</v>
      </c>
      <c r="AF57" s="3">
        <v>32487.261000000002</v>
      </c>
      <c r="AG57" s="3">
        <v>14482.454999999998</v>
      </c>
      <c r="AH57" s="3">
        <v>18004.806000000004</v>
      </c>
      <c r="AI57" s="3">
        <v>11.955382470119524</v>
      </c>
      <c r="AJ57" s="3">
        <v>1648.7649402390439</v>
      </c>
      <c r="AK57" s="3">
        <v>137.90984473812156</v>
      </c>
    </row>
    <row r="58" spans="1:37">
      <c r="A58" s="3" t="s">
        <v>1739</v>
      </c>
      <c r="B58" s="3" t="s">
        <v>1650</v>
      </c>
      <c r="C58" s="3" t="s">
        <v>307</v>
      </c>
      <c r="D58" s="3" t="s">
        <v>133</v>
      </c>
      <c r="E58" s="3" t="s">
        <v>47</v>
      </c>
      <c r="F58" s="3">
        <v>79</v>
      </c>
      <c r="G58" s="3">
        <v>2566</v>
      </c>
      <c r="H58" s="3">
        <v>421</v>
      </c>
      <c r="I58" s="3">
        <v>1009</v>
      </c>
      <c r="J58" s="3">
        <v>588</v>
      </c>
      <c r="K58" s="3">
        <v>118</v>
      </c>
      <c r="L58" s="3">
        <v>358</v>
      </c>
      <c r="M58" s="3">
        <v>145</v>
      </c>
      <c r="N58" s="3">
        <v>185</v>
      </c>
      <c r="O58" s="3">
        <v>40</v>
      </c>
      <c r="P58" s="3">
        <v>79</v>
      </c>
      <c r="Q58" s="3">
        <v>369</v>
      </c>
      <c r="R58" s="3">
        <v>290</v>
      </c>
      <c r="S58" s="3">
        <v>160</v>
      </c>
      <c r="T58" s="3">
        <v>52</v>
      </c>
      <c r="U58" s="3">
        <v>87</v>
      </c>
      <c r="V58" s="3">
        <v>25</v>
      </c>
      <c r="W58" s="3">
        <v>168</v>
      </c>
      <c r="X58" s="3">
        <v>2</v>
      </c>
      <c r="Y58" s="3">
        <v>1105</v>
      </c>
      <c r="Z58" s="3">
        <v>6</v>
      </c>
      <c r="AA58" s="3">
        <v>0</v>
      </c>
      <c r="AB58" s="3">
        <v>0</v>
      </c>
      <c r="AC58" s="3">
        <v>79</v>
      </c>
      <c r="AD58" s="3">
        <v>-105</v>
      </c>
      <c r="AE58" s="3">
        <v>4625000</v>
      </c>
      <c r="AF58" s="3">
        <v>65759.715000000011</v>
      </c>
      <c r="AG58" s="3">
        <v>31421.630999999998</v>
      </c>
      <c r="AH58" s="3">
        <v>34338.084000000017</v>
      </c>
      <c r="AI58" s="3">
        <v>13.38195011691349</v>
      </c>
      <c r="AJ58" s="3">
        <v>1802.4162120031176</v>
      </c>
      <c r="AK58" s="3">
        <v>134.69010093865452</v>
      </c>
    </row>
    <row r="59" spans="1:37">
      <c r="A59" s="3" t="s">
        <v>1995</v>
      </c>
      <c r="B59" s="3" t="s">
        <v>1994</v>
      </c>
      <c r="C59" s="3" t="s">
        <v>403</v>
      </c>
      <c r="D59" s="3" t="s">
        <v>63</v>
      </c>
      <c r="E59" s="3" t="s">
        <v>56</v>
      </c>
      <c r="F59" s="3">
        <v>46</v>
      </c>
      <c r="G59" s="3">
        <v>1383</v>
      </c>
      <c r="H59" s="3">
        <v>281</v>
      </c>
      <c r="I59" s="3">
        <v>663</v>
      </c>
      <c r="J59" s="3">
        <v>382</v>
      </c>
      <c r="K59" s="3">
        <v>85</v>
      </c>
      <c r="L59" s="3">
        <v>216</v>
      </c>
      <c r="M59" s="3">
        <v>82</v>
      </c>
      <c r="N59" s="3">
        <v>127</v>
      </c>
      <c r="O59" s="3">
        <v>45</v>
      </c>
      <c r="P59" s="3">
        <v>18</v>
      </c>
      <c r="Q59" s="3">
        <v>153</v>
      </c>
      <c r="R59" s="3">
        <v>135</v>
      </c>
      <c r="S59" s="3">
        <v>201</v>
      </c>
      <c r="T59" s="3">
        <v>40</v>
      </c>
      <c r="U59" s="3">
        <v>103</v>
      </c>
      <c r="V59" s="3">
        <v>20</v>
      </c>
      <c r="W59" s="3">
        <v>95</v>
      </c>
      <c r="X59" s="3">
        <v>0</v>
      </c>
      <c r="Y59" s="3">
        <v>729</v>
      </c>
      <c r="Z59" s="3">
        <v>3</v>
      </c>
      <c r="AA59" s="3">
        <v>0</v>
      </c>
      <c r="AB59" s="3">
        <v>0</v>
      </c>
      <c r="AC59" s="3">
        <v>43</v>
      </c>
      <c r="AD59" s="3">
        <v>84</v>
      </c>
      <c r="AE59" s="3">
        <v>2898000</v>
      </c>
      <c r="AF59" s="3">
        <v>44981.966999999997</v>
      </c>
      <c r="AG59" s="3">
        <v>23057.596000000001</v>
      </c>
      <c r="AH59" s="3">
        <v>21924.370999999996</v>
      </c>
      <c r="AI59" s="3">
        <v>15.852762834417929</v>
      </c>
      <c r="AJ59" s="3">
        <v>2095.4446854663775</v>
      </c>
      <c r="AK59" s="3">
        <v>132.1816712552438</v>
      </c>
    </row>
    <row r="60" spans="1:37">
      <c r="A60" s="3" t="s">
        <v>1520</v>
      </c>
      <c r="B60" s="3" t="s">
        <v>1519</v>
      </c>
      <c r="C60" s="3" t="s">
        <v>313</v>
      </c>
      <c r="D60" s="3" t="s">
        <v>88</v>
      </c>
      <c r="E60" s="3" t="s">
        <v>56</v>
      </c>
      <c r="F60" s="3">
        <v>82</v>
      </c>
      <c r="G60" s="3">
        <v>1763</v>
      </c>
      <c r="H60" s="3">
        <v>295</v>
      </c>
      <c r="I60" s="3">
        <v>729</v>
      </c>
      <c r="J60" s="3">
        <v>434</v>
      </c>
      <c r="K60" s="3">
        <v>115</v>
      </c>
      <c r="L60" s="3">
        <v>343</v>
      </c>
      <c r="M60" s="3">
        <v>106</v>
      </c>
      <c r="N60" s="3">
        <v>120</v>
      </c>
      <c r="O60" s="3">
        <v>14</v>
      </c>
      <c r="P60" s="3">
        <v>41</v>
      </c>
      <c r="Q60" s="3">
        <v>212</v>
      </c>
      <c r="R60" s="3">
        <v>171</v>
      </c>
      <c r="S60" s="3">
        <v>171</v>
      </c>
      <c r="T60" s="3">
        <v>54</v>
      </c>
      <c r="U60" s="3">
        <v>114</v>
      </c>
      <c r="V60" s="3">
        <v>24</v>
      </c>
      <c r="W60" s="3">
        <v>124</v>
      </c>
      <c r="X60" s="3">
        <v>0</v>
      </c>
      <c r="Y60" s="3">
        <v>811</v>
      </c>
      <c r="Z60" s="3">
        <v>1</v>
      </c>
      <c r="AA60" s="3">
        <v>0</v>
      </c>
      <c r="AB60" s="3">
        <v>0</v>
      </c>
      <c r="AC60" s="3">
        <v>9</v>
      </c>
      <c r="AD60" s="3">
        <v>77</v>
      </c>
      <c r="AE60" s="3">
        <v>3210840</v>
      </c>
      <c r="AF60" s="3">
        <v>50163.526999999995</v>
      </c>
      <c r="AG60" s="3">
        <v>25563.567999999999</v>
      </c>
      <c r="AH60" s="3">
        <v>24599.958999999995</v>
      </c>
      <c r="AI60" s="3">
        <v>13.953465116279068</v>
      </c>
      <c r="AJ60" s="3">
        <v>1821.2365286443562</v>
      </c>
      <c r="AK60" s="3">
        <v>130.52216875646013</v>
      </c>
    </row>
    <row r="61" spans="1:37">
      <c r="A61" s="3" t="s">
        <v>1959</v>
      </c>
      <c r="B61" s="3" t="s">
        <v>1958</v>
      </c>
      <c r="C61" s="3" t="s">
        <v>378</v>
      </c>
      <c r="D61" s="3" t="s">
        <v>75</v>
      </c>
      <c r="E61" s="3" t="s">
        <v>56</v>
      </c>
      <c r="F61" s="3">
        <v>80</v>
      </c>
      <c r="G61" s="3">
        <v>2187</v>
      </c>
      <c r="H61" s="3">
        <v>251</v>
      </c>
      <c r="I61" s="3">
        <v>633</v>
      </c>
      <c r="J61" s="3">
        <v>382</v>
      </c>
      <c r="K61" s="3">
        <v>132</v>
      </c>
      <c r="L61" s="3">
        <v>359</v>
      </c>
      <c r="M61" s="3">
        <v>122</v>
      </c>
      <c r="N61" s="3">
        <v>150</v>
      </c>
      <c r="O61" s="3">
        <v>28</v>
      </c>
      <c r="P61" s="3">
        <v>20</v>
      </c>
      <c r="Q61" s="3">
        <v>224</v>
      </c>
      <c r="R61" s="3">
        <v>204</v>
      </c>
      <c r="S61" s="3">
        <v>188</v>
      </c>
      <c r="T61" s="3">
        <v>46</v>
      </c>
      <c r="U61" s="3">
        <v>128</v>
      </c>
      <c r="V61" s="3">
        <v>31</v>
      </c>
      <c r="W61" s="3">
        <v>144</v>
      </c>
      <c r="X61" s="3">
        <v>0</v>
      </c>
      <c r="Y61" s="3">
        <v>756</v>
      </c>
      <c r="Z61" s="3">
        <v>1</v>
      </c>
      <c r="AA61" s="3">
        <v>0</v>
      </c>
      <c r="AB61" s="3">
        <v>0</v>
      </c>
      <c r="AC61" s="3">
        <v>27</v>
      </c>
      <c r="AD61" s="3">
        <v>-188</v>
      </c>
      <c r="AE61" s="3">
        <v>2993040</v>
      </c>
      <c r="AF61" s="3">
        <v>48107.880000000005</v>
      </c>
      <c r="AG61" s="3">
        <v>24905</v>
      </c>
      <c r="AH61" s="3">
        <v>23202.880000000005</v>
      </c>
      <c r="AI61" s="3">
        <v>10.609455875628717</v>
      </c>
      <c r="AJ61" s="3">
        <v>1368.5596707818929</v>
      </c>
      <c r="AK61" s="3">
        <v>128.99433173812903</v>
      </c>
    </row>
    <row r="62" spans="1:37">
      <c r="A62" s="3" t="s">
        <v>1752</v>
      </c>
      <c r="B62" s="3" t="s">
        <v>1751</v>
      </c>
      <c r="C62" s="3" t="s">
        <v>167</v>
      </c>
      <c r="D62" s="3" t="s">
        <v>67</v>
      </c>
      <c r="E62" s="3" t="s">
        <v>61</v>
      </c>
      <c r="F62" s="3">
        <v>76</v>
      </c>
      <c r="G62" s="3">
        <v>1329</v>
      </c>
      <c r="H62" s="3">
        <v>161</v>
      </c>
      <c r="I62" s="3">
        <v>259</v>
      </c>
      <c r="J62" s="3">
        <v>98</v>
      </c>
      <c r="K62" s="3">
        <v>0</v>
      </c>
      <c r="L62" s="3">
        <v>0</v>
      </c>
      <c r="M62" s="3">
        <v>65</v>
      </c>
      <c r="N62" s="3">
        <v>93</v>
      </c>
      <c r="O62" s="3">
        <v>28</v>
      </c>
      <c r="P62" s="3">
        <v>128</v>
      </c>
      <c r="Q62" s="3">
        <v>494</v>
      </c>
      <c r="R62" s="3">
        <v>366</v>
      </c>
      <c r="S62" s="3">
        <v>45</v>
      </c>
      <c r="T62" s="3">
        <v>40</v>
      </c>
      <c r="U62" s="3">
        <v>61</v>
      </c>
      <c r="V62" s="3">
        <v>65</v>
      </c>
      <c r="W62" s="3">
        <v>180</v>
      </c>
      <c r="X62" s="3">
        <v>1</v>
      </c>
      <c r="Y62" s="3">
        <v>387</v>
      </c>
      <c r="Z62" s="3">
        <v>2</v>
      </c>
      <c r="AA62" s="3">
        <v>0</v>
      </c>
      <c r="AB62" s="3">
        <v>0</v>
      </c>
      <c r="AC62" s="3">
        <v>37</v>
      </c>
      <c r="AD62" s="3">
        <v>191</v>
      </c>
      <c r="AE62" s="3">
        <v>2898000</v>
      </c>
      <c r="AF62" s="3">
        <v>33539.212</v>
      </c>
      <c r="AG62" s="3">
        <v>10782.205</v>
      </c>
      <c r="AH62" s="3">
        <v>22757.006999999998</v>
      </c>
      <c r="AI62" s="3">
        <v>17.123406320541758</v>
      </c>
      <c r="AJ62" s="3">
        <v>2180.5869074492098</v>
      </c>
      <c r="AK62" s="3">
        <v>127.34539300357029</v>
      </c>
    </row>
    <row r="63" spans="1:37">
      <c r="A63" s="3" t="s">
        <v>1754</v>
      </c>
      <c r="B63" s="3" t="s">
        <v>1987</v>
      </c>
      <c r="C63" s="3" t="s">
        <v>311</v>
      </c>
      <c r="D63" s="3" t="s">
        <v>65</v>
      </c>
      <c r="E63" s="3" t="s">
        <v>59</v>
      </c>
      <c r="F63" s="3">
        <v>78</v>
      </c>
      <c r="G63" s="3">
        <v>1514</v>
      </c>
      <c r="H63" s="3">
        <v>288</v>
      </c>
      <c r="I63" s="3">
        <v>600</v>
      </c>
      <c r="J63" s="3">
        <v>312</v>
      </c>
      <c r="K63" s="3">
        <v>49</v>
      </c>
      <c r="L63" s="3">
        <v>147</v>
      </c>
      <c r="M63" s="3">
        <v>147</v>
      </c>
      <c r="N63" s="3">
        <v>190</v>
      </c>
      <c r="O63" s="3">
        <v>43</v>
      </c>
      <c r="P63" s="3">
        <v>85</v>
      </c>
      <c r="Q63" s="3">
        <v>221</v>
      </c>
      <c r="R63" s="3">
        <v>136</v>
      </c>
      <c r="S63" s="3">
        <v>35</v>
      </c>
      <c r="T63" s="3">
        <v>22</v>
      </c>
      <c r="U63" s="3">
        <v>57</v>
      </c>
      <c r="V63" s="3">
        <v>6</v>
      </c>
      <c r="W63" s="3">
        <v>86</v>
      </c>
      <c r="X63" s="3">
        <v>0</v>
      </c>
      <c r="Y63" s="3">
        <v>772</v>
      </c>
      <c r="Z63" s="3">
        <v>0</v>
      </c>
      <c r="AA63" s="3">
        <v>0</v>
      </c>
      <c r="AB63" s="3">
        <v>0</v>
      </c>
      <c r="AC63" s="3">
        <v>1</v>
      </c>
      <c r="AD63" s="3">
        <v>-76</v>
      </c>
      <c r="AE63" s="3">
        <v>3046299</v>
      </c>
      <c r="AF63" s="3">
        <v>42130.259000000005</v>
      </c>
      <c r="AG63" s="3">
        <v>17640.286</v>
      </c>
      <c r="AH63" s="3">
        <v>24489.973000000005</v>
      </c>
      <c r="AI63" s="3">
        <v>16.175675693527083</v>
      </c>
      <c r="AJ63" s="3">
        <v>2012.0865257595772</v>
      </c>
      <c r="AK63" s="3">
        <v>124.38964305922262</v>
      </c>
    </row>
    <row r="64" spans="1:37">
      <c r="A64" s="3" t="s">
        <v>1767</v>
      </c>
      <c r="B64" s="3" t="s">
        <v>2023</v>
      </c>
      <c r="C64" s="3" t="s">
        <v>90</v>
      </c>
      <c r="D64" s="3" t="s">
        <v>63</v>
      </c>
      <c r="E64" s="3" t="s">
        <v>59</v>
      </c>
      <c r="F64" s="3">
        <v>68</v>
      </c>
      <c r="G64" s="3">
        <v>1066</v>
      </c>
      <c r="H64" s="3">
        <v>113</v>
      </c>
      <c r="I64" s="3">
        <v>281</v>
      </c>
      <c r="J64" s="3">
        <v>168</v>
      </c>
      <c r="K64" s="3">
        <v>87</v>
      </c>
      <c r="L64" s="3">
        <v>210</v>
      </c>
      <c r="M64" s="3">
        <v>11</v>
      </c>
      <c r="N64" s="3">
        <v>15</v>
      </c>
      <c r="O64" s="3">
        <v>4</v>
      </c>
      <c r="P64" s="3">
        <v>13</v>
      </c>
      <c r="Q64" s="3">
        <v>141</v>
      </c>
      <c r="R64" s="3">
        <v>128</v>
      </c>
      <c r="S64" s="3">
        <v>35</v>
      </c>
      <c r="T64" s="3">
        <v>22</v>
      </c>
      <c r="U64" s="3">
        <v>25</v>
      </c>
      <c r="V64" s="3">
        <v>11</v>
      </c>
      <c r="W64" s="3">
        <v>118</v>
      </c>
      <c r="X64" s="3">
        <v>0</v>
      </c>
      <c r="Y64" s="3">
        <v>324</v>
      </c>
      <c r="Z64" s="3">
        <v>2</v>
      </c>
      <c r="AA64" s="3">
        <v>0</v>
      </c>
      <c r="AB64" s="3">
        <v>0</v>
      </c>
      <c r="AC64" s="3">
        <v>55</v>
      </c>
      <c r="AD64" s="3">
        <v>-8</v>
      </c>
      <c r="AE64" s="3">
        <v>1227286</v>
      </c>
      <c r="AF64" s="3">
        <v>19948.468999999997</v>
      </c>
      <c r="AG64" s="3">
        <v>10038.240999999998</v>
      </c>
      <c r="AH64" s="3">
        <v>9910.2279999999992</v>
      </c>
      <c r="AI64" s="3">
        <v>9.2966491557223261</v>
      </c>
      <c r="AJ64" s="3">
        <v>1151.3001876172607</v>
      </c>
      <c r="AK64" s="3">
        <v>123.84033949572098</v>
      </c>
    </row>
    <row r="65" spans="1:37">
      <c r="A65" s="3" t="s">
        <v>1599</v>
      </c>
      <c r="B65" s="3" t="s">
        <v>1598</v>
      </c>
      <c r="C65" s="3" t="s">
        <v>301</v>
      </c>
      <c r="D65" s="3" t="s">
        <v>67</v>
      </c>
      <c r="E65" s="3" t="s">
        <v>86</v>
      </c>
      <c r="F65" s="3">
        <v>80</v>
      </c>
      <c r="G65" s="3">
        <v>1754</v>
      </c>
      <c r="H65" s="3">
        <v>273</v>
      </c>
      <c r="I65" s="3">
        <v>622</v>
      </c>
      <c r="J65" s="3">
        <v>349</v>
      </c>
      <c r="K65" s="3">
        <v>147</v>
      </c>
      <c r="L65" s="3">
        <v>356</v>
      </c>
      <c r="M65" s="3">
        <v>66</v>
      </c>
      <c r="N65" s="3">
        <v>80</v>
      </c>
      <c r="O65" s="3">
        <v>14</v>
      </c>
      <c r="P65" s="3">
        <v>24</v>
      </c>
      <c r="Q65" s="3">
        <v>142</v>
      </c>
      <c r="R65" s="3">
        <v>118</v>
      </c>
      <c r="S65" s="3">
        <v>279</v>
      </c>
      <c r="T65" s="3">
        <v>66</v>
      </c>
      <c r="U65" s="3">
        <v>101</v>
      </c>
      <c r="V65" s="3">
        <v>3</v>
      </c>
      <c r="W65" s="3">
        <v>109</v>
      </c>
      <c r="X65" s="3">
        <v>0</v>
      </c>
      <c r="Y65" s="3">
        <v>759</v>
      </c>
      <c r="Z65" s="3">
        <v>0</v>
      </c>
      <c r="AA65" s="3">
        <v>0</v>
      </c>
      <c r="AB65" s="3">
        <v>0</v>
      </c>
      <c r="AC65" s="3">
        <v>8</v>
      </c>
      <c r="AD65" s="3">
        <v>410</v>
      </c>
      <c r="AE65" s="3">
        <v>3578948</v>
      </c>
      <c r="AF65" s="3">
        <v>50179.119999999995</v>
      </c>
      <c r="AG65" s="3">
        <v>21274.146999999997</v>
      </c>
      <c r="AH65" s="3">
        <v>28904.972999999998</v>
      </c>
      <c r="AI65" s="3">
        <v>16.479460091220069</v>
      </c>
      <c r="AJ65" s="3">
        <v>2040.4492588369442</v>
      </c>
      <c r="AK65" s="3">
        <v>123.81772506758612</v>
      </c>
    </row>
    <row r="66" spans="1:37">
      <c r="A66" s="3" t="s">
        <v>1758</v>
      </c>
      <c r="B66" s="3" t="s">
        <v>1757</v>
      </c>
      <c r="C66" s="3" t="s">
        <v>148</v>
      </c>
      <c r="D66" s="3" t="s">
        <v>110</v>
      </c>
      <c r="E66" s="3" t="s">
        <v>47</v>
      </c>
      <c r="F66" s="3">
        <v>82</v>
      </c>
      <c r="G66" s="3">
        <v>1740</v>
      </c>
      <c r="H66" s="3">
        <v>284</v>
      </c>
      <c r="I66" s="3">
        <v>632</v>
      </c>
      <c r="J66" s="3">
        <v>348</v>
      </c>
      <c r="K66" s="3">
        <v>72</v>
      </c>
      <c r="L66" s="3">
        <v>224</v>
      </c>
      <c r="M66" s="3">
        <v>113</v>
      </c>
      <c r="N66" s="3">
        <v>181</v>
      </c>
      <c r="O66" s="3">
        <v>68</v>
      </c>
      <c r="P66" s="3">
        <v>97</v>
      </c>
      <c r="Q66" s="3">
        <v>348</v>
      </c>
      <c r="R66" s="3">
        <v>251</v>
      </c>
      <c r="S66" s="3">
        <v>59</v>
      </c>
      <c r="T66" s="3">
        <v>67</v>
      </c>
      <c r="U66" s="3">
        <v>108</v>
      </c>
      <c r="V66" s="3">
        <v>70</v>
      </c>
      <c r="W66" s="3">
        <v>263</v>
      </c>
      <c r="X66" s="3">
        <v>2</v>
      </c>
      <c r="Y66" s="3">
        <v>753</v>
      </c>
      <c r="Z66" s="3">
        <v>11</v>
      </c>
      <c r="AA66" s="3">
        <v>0</v>
      </c>
      <c r="AB66" s="3">
        <v>0</v>
      </c>
      <c r="AC66" s="3">
        <v>75</v>
      </c>
      <c r="AD66" s="3">
        <v>-382</v>
      </c>
      <c r="AE66" s="3">
        <v>2941440</v>
      </c>
      <c r="AF66" s="3">
        <v>49311.658000000003</v>
      </c>
      <c r="AG66" s="3">
        <v>25341.946</v>
      </c>
      <c r="AH66" s="3">
        <v>23969.712000000003</v>
      </c>
      <c r="AI66" s="3">
        <v>13.77569655172414</v>
      </c>
      <c r="AJ66" s="3">
        <v>1690.4827586206898</v>
      </c>
      <c r="AK66" s="3">
        <v>122.71486616109529</v>
      </c>
    </row>
    <row r="67" spans="1:37">
      <c r="A67" s="3" t="s">
        <v>1617</v>
      </c>
      <c r="B67" s="3" t="s">
        <v>1616</v>
      </c>
      <c r="C67" s="3" t="s">
        <v>357</v>
      </c>
      <c r="D67" s="3" t="s">
        <v>69</v>
      </c>
      <c r="E67" s="3" t="s">
        <v>86</v>
      </c>
      <c r="F67" s="3">
        <v>74</v>
      </c>
      <c r="G67" s="3">
        <v>1268</v>
      </c>
      <c r="H67" s="3">
        <v>151</v>
      </c>
      <c r="I67" s="3">
        <v>412</v>
      </c>
      <c r="J67" s="3">
        <v>261</v>
      </c>
      <c r="K67" s="3">
        <v>57</v>
      </c>
      <c r="L67" s="3">
        <v>180</v>
      </c>
      <c r="M67" s="3">
        <v>51</v>
      </c>
      <c r="N67" s="3">
        <v>66</v>
      </c>
      <c r="O67" s="3">
        <v>15</v>
      </c>
      <c r="P67" s="3">
        <v>40</v>
      </c>
      <c r="Q67" s="3">
        <v>226</v>
      </c>
      <c r="R67" s="3">
        <v>186</v>
      </c>
      <c r="S67" s="3">
        <v>129</v>
      </c>
      <c r="T67" s="3">
        <v>45</v>
      </c>
      <c r="U67" s="3">
        <v>47</v>
      </c>
      <c r="V67" s="3">
        <v>8</v>
      </c>
      <c r="W67" s="3">
        <v>69</v>
      </c>
      <c r="X67" s="3">
        <v>0</v>
      </c>
      <c r="Y67" s="3">
        <v>410</v>
      </c>
      <c r="Z67" s="3">
        <v>3</v>
      </c>
      <c r="AA67" s="3">
        <v>0</v>
      </c>
      <c r="AB67" s="3">
        <v>0</v>
      </c>
      <c r="AC67" s="3">
        <v>0</v>
      </c>
      <c r="AD67" s="3">
        <v>-12</v>
      </c>
      <c r="AE67" s="3">
        <v>1906440</v>
      </c>
      <c r="AF67" s="3">
        <v>29826.973999999998</v>
      </c>
      <c r="AG67" s="3">
        <v>14248.119999999999</v>
      </c>
      <c r="AH67" s="3">
        <v>15578.853999999999</v>
      </c>
      <c r="AI67" s="3">
        <v>12.286162460567823</v>
      </c>
      <c r="AJ67" s="3">
        <v>1503.5015772870663</v>
      </c>
      <c r="AK67" s="3">
        <v>122.37357125241691</v>
      </c>
    </row>
    <row r="68" spans="1:37">
      <c r="A68" s="3" t="s">
        <v>1661</v>
      </c>
      <c r="B68" s="3" t="s">
        <v>1590</v>
      </c>
      <c r="C68" s="3" t="s">
        <v>200</v>
      </c>
      <c r="D68" s="3" t="s">
        <v>64</v>
      </c>
      <c r="E68" s="3" t="s">
        <v>47</v>
      </c>
      <c r="F68" s="3">
        <v>80</v>
      </c>
      <c r="G68" s="3">
        <v>2300</v>
      </c>
      <c r="H68" s="3">
        <v>393</v>
      </c>
      <c r="I68" s="3">
        <v>864</v>
      </c>
      <c r="J68" s="3">
        <v>471</v>
      </c>
      <c r="K68" s="3">
        <v>77</v>
      </c>
      <c r="L68" s="3">
        <v>266</v>
      </c>
      <c r="M68" s="3">
        <v>156</v>
      </c>
      <c r="N68" s="3">
        <v>217</v>
      </c>
      <c r="O68" s="3">
        <v>61</v>
      </c>
      <c r="P68" s="3">
        <v>115</v>
      </c>
      <c r="Q68" s="3">
        <v>403</v>
      </c>
      <c r="R68" s="3">
        <v>288</v>
      </c>
      <c r="S68" s="3">
        <v>150</v>
      </c>
      <c r="T68" s="3">
        <v>65</v>
      </c>
      <c r="U68" s="3">
        <v>90</v>
      </c>
      <c r="V68" s="3">
        <v>41</v>
      </c>
      <c r="W68" s="3">
        <v>172</v>
      </c>
      <c r="X68" s="3">
        <v>1</v>
      </c>
      <c r="Y68" s="3">
        <v>1019</v>
      </c>
      <c r="Z68" s="3">
        <v>1</v>
      </c>
      <c r="AA68" s="3">
        <v>0</v>
      </c>
      <c r="AB68" s="3">
        <v>0</v>
      </c>
      <c r="AC68" s="3">
        <v>72</v>
      </c>
      <c r="AD68" s="3">
        <v>-163</v>
      </c>
      <c r="AE68" s="3">
        <v>4351320</v>
      </c>
      <c r="AF68" s="3">
        <v>64109.85</v>
      </c>
      <c r="AG68" s="3">
        <v>27488.698999999997</v>
      </c>
      <c r="AH68" s="3">
        <v>36621.150999999998</v>
      </c>
      <c r="AI68" s="3">
        <v>15.92223956521739</v>
      </c>
      <c r="AJ68" s="3">
        <v>1891.8782608695651</v>
      </c>
      <c r="AK68" s="3">
        <v>118.81985904812221</v>
      </c>
    </row>
    <row r="69" spans="1:37">
      <c r="A69" s="3" t="s">
        <v>1501</v>
      </c>
      <c r="B69" s="3" t="s">
        <v>1500</v>
      </c>
      <c r="C69" s="3" t="s">
        <v>98</v>
      </c>
      <c r="D69" s="3" t="s">
        <v>88</v>
      </c>
      <c r="E69" s="3" t="s">
        <v>59</v>
      </c>
      <c r="F69" s="3">
        <v>60</v>
      </c>
      <c r="G69" s="3">
        <v>1705</v>
      </c>
      <c r="H69" s="3">
        <v>295</v>
      </c>
      <c r="I69" s="3">
        <v>667</v>
      </c>
      <c r="J69" s="3">
        <v>372</v>
      </c>
      <c r="K69" s="3">
        <v>87</v>
      </c>
      <c r="L69" s="3">
        <v>235</v>
      </c>
      <c r="M69" s="3">
        <v>143</v>
      </c>
      <c r="N69" s="3">
        <v>190</v>
      </c>
      <c r="O69" s="3">
        <v>47</v>
      </c>
      <c r="P69" s="3">
        <v>59</v>
      </c>
      <c r="Q69" s="3">
        <v>261</v>
      </c>
      <c r="R69" s="3">
        <v>202</v>
      </c>
      <c r="S69" s="3">
        <v>206</v>
      </c>
      <c r="T69" s="3">
        <v>45</v>
      </c>
      <c r="U69" s="3">
        <v>97</v>
      </c>
      <c r="V69" s="3">
        <v>30</v>
      </c>
      <c r="W69" s="3">
        <v>110</v>
      </c>
      <c r="X69" s="3">
        <v>0</v>
      </c>
      <c r="Y69" s="3">
        <v>820</v>
      </c>
      <c r="Z69" s="3">
        <v>0</v>
      </c>
      <c r="AA69" s="3">
        <v>0</v>
      </c>
      <c r="AB69" s="3">
        <v>0</v>
      </c>
      <c r="AC69" s="3">
        <v>19</v>
      </c>
      <c r="AD69" s="3">
        <v>-80</v>
      </c>
      <c r="AE69" s="3">
        <v>3533333</v>
      </c>
      <c r="AF69" s="3">
        <v>52572.695</v>
      </c>
      <c r="AG69" s="3">
        <v>22640.106</v>
      </c>
      <c r="AH69" s="3">
        <v>29932.589</v>
      </c>
      <c r="AI69" s="3">
        <v>17.555770674486805</v>
      </c>
      <c r="AJ69" s="3">
        <v>2072.3360703812318</v>
      </c>
      <c r="AK69" s="3">
        <v>118.04301325221149</v>
      </c>
    </row>
    <row r="70" spans="1:37">
      <c r="A70" s="3" t="s">
        <v>1578</v>
      </c>
      <c r="B70" s="3" t="s">
        <v>1694</v>
      </c>
      <c r="C70" s="3" t="s">
        <v>330</v>
      </c>
      <c r="D70" s="3" t="s">
        <v>69</v>
      </c>
      <c r="E70" s="3" t="s">
        <v>61</v>
      </c>
      <c r="F70" s="3">
        <v>75</v>
      </c>
      <c r="G70" s="3">
        <v>1533</v>
      </c>
      <c r="H70" s="3">
        <v>260</v>
      </c>
      <c r="I70" s="3">
        <v>510</v>
      </c>
      <c r="J70" s="3">
        <v>250</v>
      </c>
      <c r="K70" s="3">
        <v>68</v>
      </c>
      <c r="L70" s="3">
        <v>192</v>
      </c>
      <c r="M70" s="3">
        <v>90</v>
      </c>
      <c r="N70" s="3">
        <v>123</v>
      </c>
      <c r="O70" s="3">
        <v>33</v>
      </c>
      <c r="P70" s="3">
        <v>72</v>
      </c>
      <c r="Q70" s="3">
        <v>360</v>
      </c>
      <c r="R70" s="3">
        <v>288</v>
      </c>
      <c r="S70" s="3">
        <v>148</v>
      </c>
      <c r="T70" s="3">
        <v>42</v>
      </c>
      <c r="U70" s="3">
        <v>96</v>
      </c>
      <c r="V70" s="3">
        <v>28</v>
      </c>
      <c r="W70" s="3">
        <v>207</v>
      </c>
      <c r="X70" s="3">
        <v>2</v>
      </c>
      <c r="Y70" s="3">
        <v>678</v>
      </c>
      <c r="Z70" s="3">
        <v>2</v>
      </c>
      <c r="AA70" s="3">
        <v>0</v>
      </c>
      <c r="AB70" s="3">
        <v>0</v>
      </c>
      <c r="AC70" s="3">
        <v>6</v>
      </c>
      <c r="AD70" s="3">
        <v>16</v>
      </c>
      <c r="AE70" s="3">
        <v>3094014</v>
      </c>
      <c r="AF70" s="3">
        <v>45622.612000000001</v>
      </c>
      <c r="AG70" s="3">
        <v>19189.633000000002</v>
      </c>
      <c r="AH70" s="3">
        <v>26432.978999999999</v>
      </c>
      <c r="AI70" s="3">
        <v>17.242647749510763</v>
      </c>
      <c r="AJ70" s="3">
        <v>2018.2739726027398</v>
      </c>
      <c r="AK70" s="3">
        <v>117.05127901020919</v>
      </c>
    </row>
    <row r="71" spans="1:37">
      <c r="A71" s="3" t="s">
        <v>1536</v>
      </c>
      <c r="B71" s="3" t="s">
        <v>1535</v>
      </c>
      <c r="C71" s="3" t="s">
        <v>120</v>
      </c>
      <c r="D71" s="3" t="s">
        <v>105</v>
      </c>
      <c r="E71" s="3" t="s">
        <v>56</v>
      </c>
      <c r="F71" s="3">
        <v>81</v>
      </c>
      <c r="G71" s="3">
        <v>2080</v>
      </c>
      <c r="H71" s="3">
        <v>376</v>
      </c>
      <c r="I71" s="3">
        <v>845</v>
      </c>
      <c r="J71" s="3">
        <v>469</v>
      </c>
      <c r="K71" s="3">
        <v>144</v>
      </c>
      <c r="L71" s="3">
        <v>392</v>
      </c>
      <c r="M71" s="3">
        <v>217</v>
      </c>
      <c r="N71" s="3">
        <v>243</v>
      </c>
      <c r="O71" s="3">
        <v>26</v>
      </c>
      <c r="P71" s="3">
        <v>38</v>
      </c>
      <c r="Q71" s="3">
        <v>279</v>
      </c>
      <c r="R71" s="3">
        <v>241</v>
      </c>
      <c r="S71" s="3">
        <v>112</v>
      </c>
      <c r="T71" s="3">
        <v>33</v>
      </c>
      <c r="U71" s="3">
        <v>131</v>
      </c>
      <c r="V71" s="3">
        <v>7</v>
      </c>
      <c r="W71" s="3">
        <v>146</v>
      </c>
      <c r="X71" s="3">
        <v>0</v>
      </c>
      <c r="Y71" s="3">
        <v>1113</v>
      </c>
      <c r="Z71" s="3">
        <v>0</v>
      </c>
      <c r="AA71" s="3">
        <v>0</v>
      </c>
      <c r="AB71" s="3">
        <v>0</v>
      </c>
      <c r="AC71" s="3">
        <v>54</v>
      </c>
      <c r="AD71" s="3">
        <v>-265</v>
      </c>
      <c r="AE71" s="3">
        <v>3730653</v>
      </c>
      <c r="AF71" s="3">
        <v>60890.895000000004</v>
      </c>
      <c r="AG71" s="3">
        <v>28470.387000000002</v>
      </c>
      <c r="AH71" s="3">
        <v>32420.508000000002</v>
      </c>
      <c r="AI71" s="3">
        <v>15.586782692307693</v>
      </c>
      <c r="AJ71" s="3">
        <v>1793.583173076923</v>
      </c>
      <c r="AK71" s="3">
        <v>115.07077557205457</v>
      </c>
    </row>
    <row r="72" spans="1:37">
      <c r="A72" s="3" t="s">
        <v>2021</v>
      </c>
      <c r="B72" s="3" t="s">
        <v>2020</v>
      </c>
      <c r="C72" s="3" t="s">
        <v>321</v>
      </c>
      <c r="D72" s="3" t="s">
        <v>84</v>
      </c>
      <c r="E72" s="3" t="s">
        <v>61</v>
      </c>
      <c r="F72" s="3">
        <v>55</v>
      </c>
      <c r="G72" s="3">
        <v>1090</v>
      </c>
      <c r="H72" s="3">
        <v>103</v>
      </c>
      <c r="I72" s="3">
        <v>156</v>
      </c>
      <c r="J72" s="3">
        <v>53</v>
      </c>
      <c r="K72" s="3">
        <v>3</v>
      </c>
      <c r="L72" s="3">
        <v>12</v>
      </c>
      <c r="M72" s="3">
        <v>44</v>
      </c>
      <c r="N72" s="3">
        <v>67</v>
      </c>
      <c r="O72" s="3">
        <v>23</v>
      </c>
      <c r="P72" s="3">
        <v>81</v>
      </c>
      <c r="Q72" s="3">
        <v>242</v>
      </c>
      <c r="R72" s="3">
        <v>161</v>
      </c>
      <c r="S72" s="3">
        <v>42</v>
      </c>
      <c r="T72" s="3">
        <v>49</v>
      </c>
      <c r="U72" s="3">
        <v>46</v>
      </c>
      <c r="V72" s="3">
        <v>90</v>
      </c>
      <c r="W72" s="3">
        <v>137</v>
      </c>
      <c r="X72" s="3">
        <v>0</v>
      </c>
      <c r="Y72" s="3">
        <v>253</v>
      </c>
      <c r="Z72" s="3">
        <v>0</v>
      </c>
      <c r="AA72" s="3">
        <v>0</v>
      </c>
      <c r="AB72" s="3">
        <v>0</v>
      </c>
      <c r="AC72" s="3">
        <v>6</v>
      </c>
      <c r="AD72" s="3">
        <v>178</v>
      </c>
      <c r="AE72" s="3">
        <v>1921320</v>
      </c>
      <c r="AF72" s="3">
        <v>24231.885000000002</v>
      </c>
      <c r="AG72" s="3">
        <v>7371.262999999999</v>
      </c>
      <c r="AH72" s="3">
        <v>16860.622000000003</v>
      </c>
      <c r="AI72" s="3">
        <v>15.468460550458719</v>
      </c>
      <c r="AJ72" s="3">
        <v>1762.6788990825687</v>
      </c>
      <c r="AK72" s="3">
        <v>113.95309141026941</v>
      </c>
    </row>
    <row r="73" spans="1:37">
      <c r="A73" s="3" t="s">
        <v>1716</v>
      </c>
      <c r="B73" s="3" t="s">
        <v>1715</v>
      </c>
      <c r="C73" s="3" t="s">
        <v>205</v>
      </c>
      <c r="D73" s="3" t="s">
        <v>85</v>
      </c>
      <c r="E73" s="3" t="s">
        <v>86</v>
      </c>
      <c r="F73" s="3">
        <v>63</v>
      </c>
      <c r="G73" s="3">
        <v>1027</v>
      </c>
      <c r="H73" s="3">
        <v>128</v>
      </c>
      <c r="I73" s="3">
        <v>301</v>
      </c>
      <c r="J73" s="3">
        <v>173</v>
      </c>
      <c r="K73" s="3">
        <v>49</v>
      </c>
      <c r="L73" s="3">
        <v>134</v>
      </c>
      <c r="M73" s="3">
        <v>65</v>
      </c>
      <c r="N73" s="3">
        <v>73</v>
      </c>
      <c r="O73" s="3">
        <v>8</v>
      </c>
      <c r="P73" s="3">
        <v>17</v>
      </c>
      <c r="Q73" s="3">
        <v>111</v>
      </c>
      <c r="R73" s="3">
        <v>94</v>
      </c>
      <c r="S73" s="3">
        <v>120</v>
      </c>
      <c r="T73" s="3">
        <v>48</v>
      </c>
      <c r="U73" s="3">
        <v>44</v>
      </c>
      <c r="V73" s="3">
        <v>8</v>
      </c>
      <c r="W73" s="3">
        <v>93</v>
      </c>
      <c r="X73" s="3">
        <v>0</v>
      </c>
      <c r="Y73" s="3">
        <v>370</v>
      </c>
      <c r="Z73" s="3">
        <v>0</v>
      </c>
      <c r="AA73" s="3">
        <v>0</v>
      </c>
      <c r="AB73" s="3">
        <v>0</v>
      </c>
      <c r="AC73" s="3">
        <v>28</v>
      </c>
      <c r="AD73" s="3">
        <v>52</v>
      </c>
      <c r="AE73" s="3">
        <v>1643040</v>
      </c>
      <c r="AF73" s="3">
        <v>25688.002</v>
      </c>
      <c r="AG73" s="3">
        <v>10909.248</v>
      </c>
      <c r="AH73" s="3">
        <v>14778.754000000001</v>
      </c>
      <c r="AI73" s="3">
        <v>14.390218111002923</v>
      </c>
      <c r="AJ73" s="3">
        <v>1599.844206426485</v>
      </c>
      <c r="AK73" s="3">
        <v>111.175813603772</v>
      </c>
    </row>
    <row r="74" spans="1:37">
      <c r="A74" s="3" t="s">
        <v>1739</v>
      </c>
      <c r="B74" s="3" t="s">
        <v>1738</v>
      </c>
      <c r="C74" s="3" t="s">
        <v>372</v>
      </c>
      <c r="D74" s="3" t="s">
        <v>69</v>
      </c>
      <c r="E74" s="3" t="s">
        <v>86</v>
      </c>
      <c r="F74" s="3">
        <v>79</v>
      </c>
      <c r="G74" s="3">
        <v>2403</v>
      </c>
      <c r="H74" s="3">
        <v>269</v>
      </c>
      <c r="I74" s="3">
        <v>748</v>
      </c>
      <c r="J74" s="3">
        <v>479</v>
      </c>
      <c r="K74" s="3">
        <v>94</v>
      </c>
      <c r="L74" s="3">
        <v>331</v>
      </c>
      <c r="M74" s="3">
        <v>203</v>
      </c>
      <c r="N74" s="3">
        <v>250</v>
      </c>
      <c r="O74" s="3">
        <v>47</v>
      </c>
      <c r="P74" s="3">
        <v>78</v>
      </c>
      <c r="Q74" s="3">
        <v>306</v>
      </c>
      <c r="R74" s="3">
        <v>228</v>
      </c>
      <c r="S74" s="3">
        <v>365</v>
      </c>
      <c r="T74" s="3">
        <v>124</v>
      </c>
      <c r="U74" s="3">
        <v>159</v>
      </c>
      <c r="V74" s="3">
        <v>33</v>
      </c>
      <c r="W74" s="3">
        <v>192</v>
      </c>
      <c r="X74" s="3">
        <v>0</v>
      </c>
      <c r="Y74" s="3">
        <v>835</v>
      </c>
      <c r="Z74" s="3">
        <v>9</v>
      </c>
      <c r="AA74" s="3">
        <v>0</v>
      </c>
      <c r="AB74" s="3">
        <v>0</v>
      </c>
      <c r="AC74" s="3">
        <v>24</v>
      </c>
      <c r="AD74" s="3">
        <v>131</v>
      </c>
      <c r="AE74" s="3">
        <v>3578880</v>
      </c>
      <c r="AF74" s="3">
        <v>64528.101999999992</v>
      </c>
      <c r="AG74" s="3">
        <v>31583.317999999999</v>
      </c>
      <c r="AH74" s="3">
        <v>32944.783999999992</v>
      </c>
      <c r="AI74" s="3">
        <v>13.709856013316685</v>
      </c>
      <c r="AJ74" s="3">
        <v>1489.3383270911361</v>
      </c>
      <c r="AK74" s="3">
        <v>108.63267459880753</v>
      </c>
    </row>
    <row r="75" spans="1:37">
      <c r="A75" s="3" t="s">
        <v>1473</v>
      </c>
      <c r="B75" s="3" t="s">
        <v>1472</v>
      </c>
      <c r="C75" s="3" t="s">
        <v>411</v>
      </c>
      <c r="D75" s="3" t="s">
        <v>65</v>
      </c>
      <c r="E75" s="3" t="s">
        <v>59</v>
      </c>
      <c r="F75" s="3">
        <v>82</v>
      </c>
      <c r="G75" s="3">
        <v>3050</v>
      </c>
      <c r="H75" s="3">
        <v>709</v>
      </c>
      <c r="I75" s="3">
        <v>1567</v>
      </c>
      <c r="J75" s="3">
        <v>858</v>
      </c>
      <c r="K75" s="3">
        <v>103</v>
      </c>
      <c r="L75" s="3">
        <v>288</v>
      </c>
      <c r="M75" s="3">
        <v>412</v>
      </c>
      <c r="N75" s="3">
        <v>542</v>
      </c>
      <c r="O75" s="3">
        <v>130</v>
      </c>
      <c r="P75" s="3">
        <v>101</v>
      </c>
      <c r="Q75" s="3">
        <v>329</v>
      </c>
      <c r="R75" s="3">
        <v>228</v>
      </c>
      <c r="S75" s="3">
        <v>190</v>
      </c>
      <c r="T75" s="3">
        <v>81</v>
      </c>
      <c r="U75" s="3">
        <v>188</v>
      </c>
      <c r="V75" s="3">
        <v>28</v>
      </c>
      <c r="W75" s="3">
        <v>183</v>
      </c>
      <c r="X75" s="3">
        <v>2</v>
      </c>
      <c r="Y75" s="3">
        <v>1933</v>
      </c>
      <c r="Z75" s="3">
        <v>0</v>
      </c>
      <c r="AA75" s="3">
        <v>0</v>
      </c>
      <c r="AB75" s="3">
        <v>0</v>
      </c>
      <c r="AC75" s="3">
        <v>82</v>
      </c>
      <c r="AD75" s="3">
        <v>-17</v>
      </c>
      <c r="AE75" s="3">
        <v>6006600</v>
      </c>
      <c r="AF75" s="3">
        <v>104904.29400000001</v>
      </c>
      <c r="AG75" s="3">
        <v>49512.327999999994</v>
      </c>
      <c r="AH75" s="3">
        <v>55391.966000000015</v>
      </c>
      <c r="AI75" s="3">
        <v>18.161300327868858</v>
      </c>
      <c r="AJ75" s="3">
        <v>1969.377049180328</v>
      </c>
      <c r="AK75" s="3">
        <v>108.43810815452909</v>
      </c>
    </row>
    <row r="76" spans="1:37">
      <c r="A76" s="3" t="s">
        <v>1666</v>
      </c>
      <c r="B76" s="3" t="s">
        <v>1986</v>
      </c>
      <c r="C76" s="3" t="s">
        <v>191</v>
      </c>
      <c r="D76" s="3" t="s">
        <v>71</v>
      </c>
      <c r="E76" s="3" t="s">
        <v>86</v>
      </c>
      <c r="F76" s="3">
        <v>65</v>
      </c>
      <c r="G76" s="3">
        <v>1523</v>
      </c>
      <c r="H76" s="3">
        <v>163</v>
      </c>
      <c r="I76" s="3">
        <v>404</v>
      </c>
      <c r="J76" s="3">
        <v>241</v>
      </c>
      <c r="K76" s="3">
        <v>40</v>
      </c>
      <c r="L76" s="3">
        <v>128</v>
      </c>
      <c r="M76" s="3">
        <v>98</v>
      </c>
      <c r="N76" s="3">
        <v>129</v>
      </c>
      <c r="O76" s="3">
        <v>31</v>
      </c>
      <c r="P76" s="3">
        <v>32</v>
      </c>
      <c r="Q76" s="3">
        <v>170</v>
      </c>
      <c r="R76" s="3">
        <v>138</v>
      </c>
      <c r="S76" s="3">
        <v>335</v>
      </c>
      <c r="T76" s="3">
        <v>54</v>
      </c>
      <c r="U76" s="3">
        <v>103</v>
      </c>
      <c r="V76" s="3">
        <v>6</v>
      </c>
      <c r="W76" s="3">
        <v>133</v>
      </c>
      <c r="X76" s="3">
        <v>1</v>
      </c>
      <c r="Y76" s="3">
        <v>464</v>
      </c>
      <c r="Z76" s="3">
        <v>1</v>
      </c>
      <c r="AA76" s="3">
        <v>0</v>
      </c>
      <c r="AB76" s="3">
        <v>0</v>
      </c>
      <c r="AC76" s="3">
        <v>35</v>
      </c>
      <c r="AD76" s="3">
        <v>-86</v>
      </c>
      <c r="AE76" s="3">
        <v>2090000</v>
      </c>
      <c r="AF76" s="3">
        <v>38710.438999999998</v>
      </c>
      <c r="AG76" s="3">
        <v>17903.144</v>
      </c>
      <c r="AH76" s="3">
        <v>20807.294999999998</v>
      </c>
      <c r="AI76" s="3">
        <v>13.662045305318449</v>
      </c>
      <c r="AJ76" s="3">
        <v>1372.2915298752462</v>
      </c>
      <c r="AK76" s="3">
        <v>100.44554085478195</v>
      </c>
    </row>
    <row r="77" spans="1:37">
      <c r="A77" s="3" t="s">
        <v>1623</v>
      </c>
      <c r="B77" s="3" t="s">
        <v>1622</v>
      </c>
      <c r="C77" s="3" t="s">
        <v>377</v>
      </c>
      <c r="D77" s="3" t="s">
        <v>81</v>
      </c>
      <c r="E77" s="3" t="s">
        <v>59</v>
      </c>
      <c r="F77" s="3">
        <v>80</v>
      </c>
      <c r="G77" s="3">
        <v>2335</v>
      </c>
      <c r="H77" s="3">
        <v>246</v>
      </c>
      <c r="I77" s="3">
        <v>542</v>
      </c>
      <c r="J77" s="3">
        <v>296</v>
      </c>
      <c r="K77" s="3">
        <v>144</v>
      </c>
      <c r="L77" s="3">
        <v>355</v>
      </c>
      <c r="M77" s="3">
        <v>47</v>
      </c>
      <c r="N77" s="3">
        <v>58</v>
      </c>
      <c r="O77" s="3">
        <v>11</v>
      </c>
      <c r="P77" s="3">
        <v>22</v>
      </c>
      <c r="Q77" s="3">
        <v>247</v>
      </c>
      <c r="R77" s="3">
        <v>225</v>
      </c>
      <c r="S77" s="3">
        <v>96</v>
      </c>
      <c r="T77" s="3">
        <v>55</v>
      </c>
      <c r="U77" s="3">
        <v>54</v>
      </c>
      <c r="V77" s="3">
        <v>14</v>
      </c>
      <c r="W77" s="3">
        <v>125</v>
      </c>
      <c r="X77" s="3">
        <v>0</v>
      </c>
      <c r="Y77" s="3">
        <v>683</v>
      </c>
      <c r="Z77" s="3">
        <v>0</v>
      </c>
      <c r="AA77" s="3">
        <v>0</v>
      </c>
      <c r="AB77" s="3">
        <v>0</v>
      </c>
      <c r="AC77" s="3">
        <v>80</v>
      </c>
      <c r="AD77" s="3">
        <v>-117</v>
      </c>
      <c r="AE77" s="3">
        <v>2368327</v>
      </c>
      <c r="AF77" s="3">
        <v>41801.825000000004</v>
      </c>
      <c r="AG77" s="3">
        <v>16878.429</v>
      </c>
      <c r="AH77" s="3">
        <v>24923.396000000004</v>
      </c>
      <c r="AI77" s="3">
        <v>10.673831263383299</v>
      </c>
      <c r="AJ77" s="3">
        <v>1014.2728051391863</v>
      </c>
      <c r="AK77" s="3">
        <v>95.024249504361265</v>
      </c>
    </row>
    <row r="78" spans="1:37">
      <c r="A78" s="3" t="s">
        <v>1675</v>
      </c>
      <c r="B78" s="3" t="s">
        <v>1674</v>
      </c>
      <c r="C78" s="3" t="s">
        <v>259</v>
      </c>
      <c r="D78" s="3" t="s">
        <v>91</v>
      </c>
      <c r="E78" s="3" t="s">
        <v>47</v>
      </c>
      <c r="F78" s="3">
        <v>75</v>
      </c>
      <c r="G78" s="3">
        <v>1955</v>
      </c>
      <c r="H78" s="3">
        <v>320</v>
      </c>
      <c r="I78" s="3">
        <v>802</v>
      </c>
      <c r="J78" s="3">
        <v>482</v>
      </c>
      <c r="K78" s="3">
        <v>116</v>
      </c>
      <c r="L78" s="3">
        <v>354</v>
      </c>
      <c r="M78" s="3">
        <v>118</v>
      </c>
      <c r="N78" s="3">
        <v>156</v>
      </c>
      <c r="O78" s="3">
        <v>38</v>
      </c>
      <c r="P78" s="3">
        <v>57</v>
      </c>
      <c r="Q78" s="3">
        <v>340</v>
      </c>
      <c r="R78" s="3">
        <v>283</v>
      </c>
      <c r="S78" s="3">
        <v>161</v>
      </c>
      <c r="T78" s="3">
        <v>49</v>
      </c>
      <c r="U78" s="3">
        <v>76</v>
      </c>
      <c r="V78" s="3">
        <v>36</v>
      </c>
      <c r="W78" s="3">
        <v>139</v>
      </c>
      <c r="X78" s="3">
        <v>2</v>
      </c>
      <c r="Y78" s="3">
        <v>874</v>
      </c>
      <c r="Z78" s="3">
        <v>0</v>
      </c>
      <c r="AA78" s="3">
        <v>0</v>
      </c>
      <c r="AB78" s="3">
        <v>0</v>
      </c>
      <c r="AC78" s="3">
        <v>16</v>
      </c>
      <c r="AD78" s="3">
        <v>43</v>
      </c>
      <c r="AE78" s="3">
        <v>2730000</v>
      </c>
      <c r="AF78" s="3">
        <v>55053.422999999995</v>
      </c>
      <c r="AG78" s="3">
        <v>26136.395999999997</v>
      </c>
      <c r="AH78" s="3">
        <v>28917.026999999998</v>
      </c>
      <c r="AI78" s="3">
        <v>14.791318158567773</v>
      </c>
      <c r="AJ78" s="3">
        <v>1396.4194373401535</v>
      </c>
      <c r="AK78" s="3">
        <v>94.408045474384366</v>
      </c>
    </row>
    <row r="79" spans="1:37">
      <c r="A79" s="3" t="s">
        <v>1732</v>
      </c>
      <c r="B79" s="3" t="s">
        <v>1731</v>
      </c>
      <c r="C79" s="3" t="s">
        <v>343</v>
      </c>
      <c r="D79" s="3" t="s">
        <v>85</v>
      </c>
      <c r="E79" s="3" t="s">
        <v>47</v>
      </c>
      <c r="F79" s="3">
        <v>64</v>
      </c>
      <c r="G79" s="3">
        <v>1000</v>
      </c>
      <c r="H79" s="3">
        <v>183</v>
      </c>
      <c r="I79" s="3">
        <v>375</v>
      </c>
      <c r="J79" s="3">
        <v>192</v>
      </c>
      <c r="K79" s="3">
        <v>32</v>
      </c>
      <c r="L79" s="3">
        <v>96</v>
      </c>
      <c r="M79" s="3">
        <v>39</v>
      </c>
      <c r="N79" s="3">
        <v>59</v>
      </c>
      <c r="O79" s="3">
        <v>20</v>
      </c>
      <c r="P79" s="3">
        <v>75</v>
      </c>
      <c r="Q79" s="3">
        <v>293</v>
      </c>
      <c r="R79" s="3">
        <v>218</v>
      </c>
      <c r="S79" s="3">
        <v>34</v>
      </c>
      <c r="T79" s="3">
        <v>16</v>
      </c>
      <c r="U79" s="3">
        <v>37</v>
      </c>
      <c r="V79" s="3">
        <v>11</v>
      </c>
      <c r="W79" s="3">
        <v>94</v>
      </c>
      <c r="X79" s="3">
        <v>0</v>
      </c>
      <c r="Y79" s="3">
        <v>437</v>
      </c>
      <c r="Z79" s="3">
        <v>1</v>
      </c>
      <c r="AA79" s="3">
        <v>0</v>
      </c>
      <c r="AB79" s="3">
        <v>0</v>
      </c>
      <c r="AC79" s="3">
        <v>13</v>
      </c>
      <c r="AD79" s="3">
        <v>-80</v>
      </c>
      <c r="AE79" s="3">
        <v>1453680</v>
      </c>
      <c r="AF79" s="3">
        <v>27822.544999999995</v>
      </c>
      <c r="AG79" s="3">
        <v>11534.844999999999</v>
      </c>
      <c r="AH79" s="3">
        <v>16287.699999999995</v>
      </c>
      <c r="AI79" s="3">
        <v>16.287699999999994</v>
      </c>
      <c r="AJ79" s="3">
        <v>1453.68</v>
      </c>
      <c r="AK79" s="3">
        <v>89.250170373963215</v>
      </c>
    </row>
    <row r="80" spans="1:37">
      <c r="A80" s="3" t="s">
        <v>1670</v>
      </c>
      <c r="B80" s="3" t="s">
        <v>1669</v>
      </c>
      <c r="C80" s="3" t="s">
        <v>276</v>
      </c>
      <c r="D80" s="3" t="s">
        <v>58</v>
      </c>
      <c r="E80" s="3" t="s">
        <v>56</v>
      </c>
      <c r="F80" s="3">
        <v>57</v>
      </c>
      <c r="G80" s="3">
        <v>1232</v>
      </c>
      <c r="H80" s="3">
        <v>171</v>
      </c>
      <c r="I80" s="3">
        <v>380</v>
      </c>
      <c r="J80" s="3">
        <v>209</v>
      </c>
      <c r="K80" s="3">
        <v>59</v>
      </c>
      <c r="L80" s="3">
        <v>183</v>
      </c>
      <c r="M80" s="3">
        <v>67</v>
      </c>
      <c r="N80" s="3">
        <v>93</v>
      </c>
      <c r="O80" s="3">
        <v>26</v>
      </c>
      <c r="P80" s="3">
        <v>24</v>
      </c>
      <c r="Q80" s="3">
        <v>187</v>
      </c>
      <c r="R80" s="3">
        <v>163</v>
      </c>
      <c r="S80" s="3">
        <v>110</v>
      </c>
      <c r="T80" s="3">
        <v>50</v>
      </c>
      <c r="U80" s="3">
        <v>59</v>
      </c>
      <c r="V80" s="3">
        <v>7</v>
      </c>
      <c r="W80" s="3">
        <v>91</v>
      </c>
      <c r="X80" s="3">
        <v>1</v>
      </c>
      <c r="Y80" s="3">
        <v>468</v>
      </c>
      <c r="Z80" s="3">
        <v>0</v>
      </c>
      <c r="AA80" s="3">
        <v>0</v>
      </c>
      <c r="AB80" s="3">
        <v>0</v>
      </c>
      <c r="AC80" s="3">
        <v>26</v>
      </c>
      <c r="AD80" s="3">
        <v>-92</v>
      </c>
      <c r="AE80" s="3">
        <v>1562280</v>
      </c>
      <c r="AF80" s="3">
        <v>31004.339</v>
      </c>
      <c r="AG80" s="3">
        <v>13455.832999999999</v>
      </c>
      <c r="AH80" s="3">
        <v>17548.506000000001</v>
      </c>
      <c r="AI80" s="3">
        <v>14.24391720779221</v>
      </c>
      <c r="AJ80" s="3">
        <v>1268.0844155844156</v>
      </c>
      <c r="AK80" s="3">
        <v>89.026382074918502</v>
      </c>
    </row>
    <row r="81" spans="1:37">
      <c r="A81" s="3" t="s">
        <v>1962</v>
      </c>
      <c r="B81" s="3" t="s">
        <v>1733</v>
      </c>
      <c r="C81" s="3" t="s">
        <v>1153</v>
      </c>
      <c r="D81" s="3" t="s">
        <v>96</v>
      </c>
      <c r="E81" s="3" t="s">
        <v>56</v>
      </c>
      <c r="F81" s="3">
        <v>70</v>
      </c>
      <c r="G81" s="3">
        <v>2027</v>
      </c>
      <c r="H81" s="3">
        <v>338</v>
      </c>
      <c r="I81" s="3">
        <v>702</v>
      </c>
      <c r="J81" s="3">
        <v>364</v>
      </c>
      <c r="K81" s="3">
        <v>137</v>
      </c>
      <c r="L81" s="3">
        <v>321</v>
      </c>
      <c r="M81" s="3">
        <v>85</v>
      </c>
      <c r="N81" s="3">
        <v>100</v>
      </c>
      <c r="O81" s="3">
        <v>15</v>
      </c>
      <c r="P81" s="3">
        <v>25</v>
      </c>
      <c r="Q81" s="3">
        <v>178</v>
      </c>
      <c r="R81" s="3">
        <v>153</v>
      </c>
      <c r="S81" s="3">
        <v>188</v>
      </c>
      <c r="T81" s="3">
        <v>79</v>
      </c>
      <c r="U81" s="3">
        <v>92</v>
      </c>
      <c r="V81" s="3">
        <v>6</v>
      </c>
      <c r="W81" s="3">
        <v>126</v>
      </c>
      <c r="X81" s="3">
        <v>1</v>
      </c>
      <c r="Y81" s="3">
        <v>898</v>
      </c>
      <c r="Z81" s="3">
        <v>0</v>
      </c>
      <c r="AA81" s="3">
        <v>0</v>
      </c>
      <c r="AB81" s="3">
        <v>0</v>
      </c>
      <c r="AC81" s="3">
        <v>42</v>
      </c>
      <c r="AD81" s="3">
        <v>-37</v>
      </c>
      <c r="AE81" s="3">
        <v>2898000</v>
      </c>
      <c r="AF81" s="3">
        <v>54352.313999999998</v>
      </c>
      <c r="AG81" s="3">
        <v>21688.972999999998</v>
      </c>
      <c r="AH81" s="3">
        <v>32663.341</v>
      </c>
      <c r="AI81" s="3">
        <v>16.114129748396646</v>
      </c>
      <c r="AJ81" s="3">
        <v>1429.6990626541688</v>
      </c>
      <c r="AK81" s="3">
        <v>88.723318291291761</v>
      </c>
    </row>
    <row r="82" spans="1:37">
      <c r="A82" s="3" t="s">
        <v>1511</v>
      </c>
      <c r="B82" s="3" t="s">
        <v>1836</v>
      </c>
      <c r="C82" s="3" t="s">
        <v>354</v>
      </c>
      <c r="D82" s="3" t="s">
        <v>55</v>
      </c>
      <c r="E82" s="3" t="s">
        <v>56</v>
      </c>
      <c r="F82" s="3">
        <v>79</v>
      </c>
      <c r="G82" s="3">
        <v>2380</v>
      </c>
      <c r="H82" s="3">
        <v>215</v>
      </c>
      <c r="I82" s="3">
        <v>463</v>
      </c>
      <c r="J82" s="3">
        <v>248</v>
      </c>
      <c r="K82" s="3">
        <v>45</v>
      </c>
      <c r="L82" s="3">
        <v>183</v>
      </c>
      <c r="M82" s="3">
        <v>47</v>
      </c>
      <c r="N82" s="3">
        <v>111</v>
      </c>
      <c r="O82" s="3">
        <v>64</v>
      </c>
      <c r="P82" s="3">
        <v>98</v>
      </c>
      <c r="Q82" s="3">
        <v>402</v>
      </c>
      <c r="R82" s="3">
        <v>304</v>
      </c>
      <c r="S82" s="3">
        <v>79</v>
      </c>
      <c r="T82" s="3">
        <v>94</v>
      </c>
      <c r="U82" s="3">
        <v>51</v>
      </c>
      <c r="V82" s="3">
        <v>81</v>
      </c>
      <c r="W82" s="3">
        <v>204</v>
      </c>
      <c r="X82" s="3">
        <v>2</v>
      </c>
      <c r="Y82" s="3">
        <v>522</v>
      </c>
      <c r="Z82" s="3">
        <v>1</v>
      </c>
      <c r="AA82" s="3">
        <v>0</v>
      </c>
      <c r="AB82" s="3">
        <v>0</v>
      </c>
      <c r="AC82" s="3">
        <v>79</v>
      </c>
      <c r="AD82" s="3">
        <v>145</v>
      </c>
      <c r="AE82" s="3">
        <v>2183072</v>
      </c>
      <c r="AF82" s="3">
        <v>42293.168999999994</v>
      </c>
      <c r="AG82" s="3">
        <v>17257.186999999998</v>
      </c>
      <c r="AH82" s="3">
        <v>25035.981999999996</v>
      </c>
      <c r="AI82" s="3">
        <v>10.519320168067226</v>
      </c>
      <c r="AJ82" s="3">
        <v>917.25714285714287</v>
      </c>
      <c r="AK82" s="3">
        <v>87.1973785569905</v>
      </c>
    </row>
    <row r="83" spans="1:37">
      <c r="A83" s="3" t="s">
        <v>1527</v>
      </c>
      <c r="B83" s="3" t="s">
        <v>1643</v>
      </c>
      <c r="C83" s="3" t="s">
        <v>76</v>
      </c>
      <c r="D83" s="3" t="s">
        <v>67</v>
      </c>
      <c r="E83" s="3" t="s">
        <v>59</v>
      </c>
      <c r="F83" s="3">
        <v>70</v>
      </c>
      <c r="G83" s="3">
        <v>1017</v>
      </c>
      <c r="H83" s="3">
        <v>93</v>
      </c>
      <c r="I83" s="3">
        <v>209</v>
      </c>
      <c r="J83" s="3">
        <v>116</v>
      </c>
      <c r="K83" s="3">
        <v>15</v>
      </c>
      <c r="L83" s="3">
        <v>40</v>
      </c>
      <c r="M83" s="3">
        <v>45</v>
      </c>
      <c r="N83" s="3">
        <v>57</v>
      </c>
      <c r="O83" s="3">
        <v>12</v>
      </c>
      <c r="P83" s="3">
        <v>33</v>
      </c>
      <c r="Q83" s="3">
        <v>208</v>
      </c>
      <c r="R83" s="3">
        <v>175</v>
      </c>
      <c r="S83" s="3">
        <v>91</v>
      </c>
      <c r="T83" s="3">
        <v>51</v>
      </c>
      <c r="U83" s="3">
        <v>39</v>
      </c>
      <c r="V83" s="3">
        <v>26</v>
      </c>
      <c r="W83" s="3">
        <v>63</v>
      </c>
      <c r="X83" s="3">
        <v>0</v>
      </c>
      <c r="Y83" s="3">
        <v>246</v>
      </c>
      <c r="Z83" s="3">
        <v>0</v>
      </c>
      <c r="AA83" s="3">
        <v>0</v>
      </c>
      <c r="AB83" s="3">
        <v>0</v>
      </c>
      <c r="AC83" s="3">
        <v>14</v>
      </c>
      <c r="AD83" s="3">
        <v>176</v>
      </c>
      <c r="AE83" s="3">
        <v>1192080</v>
      </c>
      <c r="AF83" s="3">
        <v>21664.298999999999</v>
      </c>
      <c r="AG83" s="3">
        <v>7971.0769999999993</v>
      </c>
      <c r="AH83" s="3">
        <v>13693.222</v>
      </c>
      <c r="AI83" s="3">
        <v>13.464328416912489</v>
      </c>
      <c r="AJ83" s="3">
        <v>1172.1533923303834</v>
      </c>
      <c r="AK83" s="3">
        <v>87.056209269082174</v>
      </c>
    </row>
    <row r="84" spans="1:37">
      <c r="A84" s="3" t="s">
        <v>1817</v>
      </c>
      <c r="B84" s="3" t="s">
        <v>1798</v>
      </c>
      <c r="C84" s="3" t="s">
        <v>386</v>
      </c>
      <c r="D84" s="3" t="s">
        <v>69</v>
      </c>
      <c r="E84" s="3" t="s">
        <v>86</v>
      </c>
      <c r="F84" s="3">
        <v>76</v>
      </c>
      <c r="G84" s="3">
        <v>2571</v>
      </c>
      <c r="H84" s="3">
        <v>682</v>
      </c>
      <c r="I84" s="3">
        <v>1471</v>
      </c>
      <c r="J84" s="3">
        <v>789</v>
      </c>
      <c r="K84" s="3">
        <v>245</v>
      </c>
      <c r="L84" s="3">
        <v>645</v>
      </c>
      <c r="M84" s="3">
        <v>590</v>
      </c>
      <c r="N84" s="3">
        <v>649</v>
      </c>
      <c r="O84" s="3">
        <v>59</v>
      </c>
      <c r="P84" s="3">
        <v>43</v>
      </c>
      <c r="Q84" s="3">
        <v>206</v>
      </c>
      <c r="R84" s="3">
        <v>163</v>
      </c>
      <c r="S84" s="3">
        <v>449</v>
      </c>
      <c r="T84" s="3">
        <v>69</v>
      </c>
      <c r="U84" s="3">
        <v>208</v>
      </c>
      <c r="V84" s="3">
        <v>12</v>
      </c>
      <c r="W84" s="3">
        <v>167</v>
      </c>
      <c r="X84" s="3">
        <v>0</v>
      </c>
      <c r="Y84" s="3">
        <v>2199</v>
      </c>
      <c r="Z84" s="3">
        <v>14</v>
      </c>
      <c r="AA84" s="3">
        <v>0</v>
      </c>
      <c r="AB84" s="3">
        <v>0</v>
      </c>
      <c r="AC84" s="3">
        <v>76</v>
      </c>
      <c r="AD84" s="3">
        <v>275</v>
      </c>
      <c r="AE84" s="3">
        <v>6587132</v>
      </c>
      <c r="AF84" s="3">
        <v>122751.19199999998</v>
      </c>
      <c r="AG84" s="3">
        <v>46184.913</v>
      </c>
      <c r="AH84" s="3">
        <v>76566.27899999998</v>
      </c>
      <c r="AI84" s="3">
        <v>29.780738623103844</v>
      </c>
      <c r="AJ84" s="3">
        <v>2562.0894593543367</v>
      </c>
      <c r="AK84" s="3">
        <v>86.031763408536563</v>
      </c>
    </row>
    <row r="85" spans="1:37">
      <c r="A85" s="3" t="s">
        <v>1583</v>
      </c>
      <c r="B85" s="3" t="s">
        <v>1582</v>
      </c>
      <c r="C85" s="3" t="s">
        <v>348</v>
      </c>
      <c r="D85" s="3" t="s">
        <v>94</v>
      </c>
      <c r="E85" s="3" t="s">
        <v>47</v>
      </c>
      <c r="F85" s="3">
        <v>74</v>
      </c>
      <c r="G85" s="3">
        <v>2131</v>
      </c>
      <c r="H85" s="3">
        <v>377</v>
      </c>
      <c r="I85" s="3">
        <v>775</v>
      </c>
      <c r="J85" s="3">
        <v>398</v>
      </c>
      <c r="K85" s="3">
        <v>17</v>
      </c>
      <c r="L85" s="3">
        <v>64</v>
      </c>
      <c r="M85" s="3">
        <v>204</v>
      </c>
      <c r="N85" s="3">
        <v>282</v>
      </c>
      <c r="O85" s="3">
        <v>78</v>
      </c>
      <c r="P85" s="3">
        <v>151</v>
      </c>
      <c r="Q85" s="3">
        <v>635</v>
      </c>
      <c r="R85" s="3">
        <v>484</v>
      </c>
      <c r="S85" s="3">
        <v>264</v>
      </c>
      <c r="T85" s="3">
        <v>49</v>
      </c>
      <c r="U85" s="3">
        <v>174</v>
      </c>
      <c r="V85" s="3">
        <v>37</v>
      </c>
      <c r="W85" s="3">
        <v>248</v>
      </c>
      <c r="X85" s="3">
        <v>2</v>
      </c>
      <c r="Y85" s="3">
        <v>975</v>
      </c>
      <c r="Z85" s="3">
        <v>7</v>
      </c>
      <c r="AA85" s="3">
        <v>0</v>
      </c>
      <c r="AB85" s="3">
        <v>0</v>
      </c>
      <c r="AC85" s="3">
        <v>73</v>
      </c>
      <c r="AD85" s="3">
        <v>-453</v>
      </c>
      <c r="AE85" s="3">
        <v>3267120</v>
      </c>
      <c r="AF85" s="3">
        <v>69105.907999999996</v>
      </c>
      <c r="AG85" s="3">
        <v>30801.947999999997</v>
      </c>
      <c r="AH85" s="3">
        <v>38303.96</v>
      </c>
      <c r="AI85" s="3">
        <v>17.974641013608633</v>
      </c>
      <c r="AJ85" s="3">
        <v>1533.1393711872361</v>
      </c>
      <c r="AK85" s="3">
        <v>85.294575286732766</v>
      </c>
    </row>
    <row r="86" spans="1:37">
      <c r="A86" s="3" t="s">
        <v>1518</v>
      </c>
      <c r="B86" s="3" t="s">
        <v>1517</v>
      </c>
      <c r="C86" s="3" t="s">
        <v>238</v>
      </c>
      <c r="D86" s="3" t="s">
        <v>124</v>
      </c>
      <c r="E86" s="3" t="s">
        <v>59</v>
      </c>
      <c r="F86" s="3">
        <v>82</v>
      </c>
      <c r="G86" s="3">
        <v>1974</v>
      </c>
      <c r="H86" s="3">
        <v>204</v>
      </c>
      <c r="I86" s="3">
        <v>451</v>
      </c>
      <c r="J86" s="3">
        <v>247</v>
      </c>
      <c r="K86" s="3">
        <v>123</v>
      </c>
      <c r="L86" s="3">
        <v>279</v>
      </c>
      <c r="M86" s="3">
        <v>50</v>
      </c>
      <c r="N86" s="3">
        <v>68</v>
      </c>
      <c r="O86" s="3">
        <v>18</v>
      </c>
      <c r="P86" s="3">
        <v>23</v>
      </c>
      <c r="Q86" s="3">
        <v>261</v>
      </c>
      <c r="R86" s="3">
        <v>238</v>
      </c>
      <c r="S86" s="3">
        <v>226</v>
      </c>
      <c r="T86" s="3">
        <v>95</v>
      </c>
      <c r="U86" s="3">
        <v>107</v>
      </c>
      <c r="V86" s="3">
        <v>8</v>
      </c>
      <c r="W86" s="3">
        <v>163</v>
      </c>
      <c r="X86" s="3">
        <v>0</v>
      </c>
      <c r="Y86" s="3">
        <v>581</v>
      </c>
      <c r="Z86" s="3">
        <v>0</v>
      </c>
      <c r="AA86" s="3">
        <v>0</v>
      </c>
      <c r="AB86" s="3">
        <v>0</v>
      </c>
      <c r="AC86" s="3">
        <v>26</v>
      </c>
      <c r="AD86" s="3">
        <v>158</v>
      </c>
      <c r="AE86" s="3">
        <v>2150000</v>
      </c>
      <c r="AF86" s="3">
        <v>43906.374000000003</v>
      </c>
      <c r="AG86" s="3">
        <v>18607.909</v>
      </c>
      <c r="AH86" s="3">
        <v>25298.465000000004</v>
      </c>
      <c r="AI86" s="3">
        <v>12.815838399189467</v>
      </c>
      <c r="AJ86" s="3">
        <v>1089.1590678824721</v>
      </c>
      <c r="AK86" s="3">
        <v>84.985393382562904</v>
      </c>
    </row>
    <row r="87" spans="1:37">
      <c r="A87" s="3" t="s">
        <v>1991</v>
      </c>
      <c r="B87" s="3" t="s">
        <v>1990</v>
      </c>
      <c r="C87" s="3" t="s">
        <v>168</v>
      </c>
      <c r="D87" s="3" t="s">
        <v>78</v>
      </c>
      <c r="E87" s="3" t="s">
        <v>59</v>
      </c>
      <c r="F87" s="3">
        <v>77</v>
      </c>
      <c r="G87" s="3">
        <v>1418</v>
      </c>
      <c r="H87" s="3">
        <v>203</v>
      </c>
      <c r="I87" s="3">
        <v>430</v>
      </c>
      <c r="J87" s="3">
        <v>227</v>
      </c>
      <c r="K87" s="3">
        <v>60</v>
      </c>
      <c r="L87" s="3">
        <v>187</v>
      </c>
      <c r="M87" s="3">
        <v>38</v>
      </c>
      <c r="N87" s="3">
        <v>68</v>
      </c>
      <c r="O87" s="3">
        <v>30</v>
      </c>
      <c r="P87" s="3">
        <v>96</v>
      </c>
      <c r="Q87" s="3">
        <v>284</v>
      </c>
      <c r="R87" s="3">
        <v>188</v>
      </c>
      <c r="S87" s="3">
        <v>75</v>
      </c>
      <c r="T87" s="3">
        <v>38</v>
      </c>
      <c r="U87" s="3">
        <v>41</v>
      </c>
      <c r="V87" s="3">
        <v>22</v>
      </c>
      <c r="W87" s="3">
        <v>83</v>
      </c>
      <c r="X87" s="3">
        <v>0</v>
      </c>
      <c r="Y87" s="3">
        <v>504</v>
      </c>
      <c r="Z87" s="3">
        <v>0</v>
      </c>
      <c r="AA87" s="3">
        <v>0</v>
      </c>
      <c r="AB87" s="3">
        <v>0</v>
      </c>
      <c r="AC87" s="3">
        <v>2</v>
      </c>
      <c r="AD87" s="3">
        <v>76</v>
      </c>
      <c r="AE87" s="3">
        <v>1720560</v>
      </c>
      <c r="AF87" s="3">
        <v>34363.456999999995</v>
      </c>
      <c r="AG87" s="3">
        <v>13134.079</v>
      </c>
      <c r="AH87" s="3">
        <v>21229.377999999997</v>
      </c>
      <c r="AI87" s="3">
        <v>14.971352609308884</v>
      </c>
      <c r="AJ87" s="3">
        <v>1213.3709449929479</v>
      </c>
      <c r="AK87" s="3">
        <v>81.046180439200825</v>
      </c>
    </row>
    <row r="88" spans="1:37">
      <c r="A88" s="3" t="s">
        <v>1573</v>
      </c>
      <c r="B88" s="3" t="s">
        <v>1643</v>
      </c>
      <c r="C88" s="3" t="s">
        <v>74</v>
      </c>
      <c r="D88" s="3" t="s">
        <v>75</v>
      </c>
      <c r="E88" s="3" t="s">
        <v>59</v>
      </c>
      <c r="F88" s="3">
        <v>74</v>
      </c>
      <c r="G88" s="3">
        <v>1226</v>
      </c>
      <c r="H88" s="3">
        <v>186</v>
      </c>
      <c r="I88" s="3">
        <v>436</v>
      </c>
      <c r="J88" s="3">
        <v>250</v>
      </c>
      <c r="K88" s="3">
        <v>58</v>
      </c>
      <c r="L88" s="3">
        <v>193</v>
      </c>
      <c r="M88" s="3">
        <v>102</v>
      </c>
      <c r="N88" s="3">
        <v>129</v>
      </c>
      <c r="O88" s="3">
        <v>27</v>
      </c>
      <c r="P88" s="3">
        <v>69</v>
      </c>
      <c r="Q88" s="3">
        <v>247</v>
      </c>
      <c r="R88" s="3">
        <v>178</v>
      </c>
      <c r="S88" s="3">
        <v>66</v>
      </c>
      <c r="T88" s="3">
        <v>42</v>
      </c>
      <c r="U88" s="3">
        <v>66</v>
      </c>
      <c r="V88" s="3">
        <v>23</v>
      </c>
      <c r="W88" s="3">
        <v>109</v>
      </c>
      <c r="X88" s="3">
        <v>0</v>
      </c>
      <c r="Y88" s="3">
        <v>532</v>
      </c>
      <c r="Z88" s="3">
        <v>5</v>
      </c>
      <c r="AA88" s="3">
        <v>0</v>
      </c>
      <c r="AB88" s="3">
        <v>0</v>
      </c>
      <c r="AC88" s="3">
        <v>10</v>
      </c>
      <c r="AD88" s="3">
        <v>-193</v>
      </c>
      <c r="AE88" s="3">
        <v>1514160</v>
      </c>
      <c r="AF88" s="3">
        <v>34535.038</v>
      </c>
      <c r="AG88" s="3">
        <v>15769.124999999998</v>
      </c>
      <c r="AH88" s="3">
        <v>18765.913</v>
      </c>
      <c r="AI88" s="3">
        <v>15.306617455138664</v>
      </c>
      <c r="AJ88" s="3">
        <v>1235.0407830342579</v>
      </c>
      <c r="AK88" s="3">
        <v>80.686721717190096</v>
      </c>
    </row>
    <row r="89" spans="1:37">
      <c r="A89" s="3" t="s">
        <v>1761</v>
      </c>
      <c r="B89" s="3" t="s">
        <v>1975</v>
      </c>
      <c r="C89" s="3" t="s">
        <v>271</v>
      </c>
      <c r="D89" s="3" t="s">
        <v>65</v>
      </c>
      <c r="E89" s="3" t="s">
        <v>56</v>
      </c>
      <c r="F89" s="3">
        <v>47</v>
      </c>
      <c r="G89" s="3">
        <v>1747</v>
      </c>
      <c r="H89" s="3">
        <v>326</v>
      </c>
      <c r="I89" s="3">
        <v>709</v>
      </c>
      <c r="J89" s="3">
        <v>383</v>
      </c>
      <c r="K89" s="3">
        <v>120</v>
      </c>
      <c r="L89" s="3">
        <v>309</v>
      </c>
      <c r="M89" s="3">
        <v>117</v>
      </c>
      <c r="N89" s="3">
        <v>140</v>
      </c>
      <c r="O89" s="3">
        <v>23</v>
      </c>
      <c r="P89" s="3">
        <v>19</v>
      </c>
      <c r="Q89" s="3">
        <v>160</v>
      </c>
      <c r="R89" s="3">
        <v>141</v>
      </c>
      <c r="S89" s="3">
        <v>140</v>
      </c>
      <c r="T89" s="3">
        <v>41</v>
      </c>
      <c r="U89" s="3">
        <v>85</v>
      </c>
      <c r="V89" s="3">
        <v>10</v>
      </c>
      <c r="W89" s="3">
        <v>104</v>
      </c>
      <c r="X89" s="3">
        <v>0</v>
      </c>
      <c r="Y89" s="3">
        <v>889</v>
      </c>
      <c r="Z89" s="3">
        <v>1</v>
      </c>
      <c r="AA89" s="3">
        <v>0</v>
      </c>
      <c r="AB89" s="3">
        <v>0</v>
      </c>
      <c r="AC89" s="3">
        <v>47</v>
      </c>
      <c r="AD89" s="3">
        <v>-117</v>
      </c>
      <c r="AE89" s="3">
        <v>2240880</v>
      </c>
      <c r="AF89" s="3">
        <v>49973.118999999999</v>
      </c>
      <c r="AG89" s="3">
        <v>21839.203999999998</v>
      </c>
      <c r="AH89" s="3">
        <v>28133.915000000001</v>
      </c>
      <c r="AI89" s="3">
        <v>16.104129937034916</v>
      </c>
      <c r="AJ89" s="3">
        <v>1282.7017744705208</v>
      </c>
      <c r="AK89" s="3">
        <v>79.650485899314049</v>
      </c>
    </row>
    <row r="90" spans="1:37">
      <c r="A90" s="3" t="s">
        <v>1532</v>
      </c>
      <c r="B90" s="3" t="s">
        <v>1531</v>
      </c>
      <c r="C90" s="3" t="s">
        <v>60</v>
      </c>
      <c r="D90" s="3" t="s">
        <v>55</v>
      </c>
      <c r="E90" s="3" t="s">
        <v>61</v>
      </c>
      <c r="F90" s="3">
        <v>80</v>
      </c>
      <c r="G90" s="3">
        <v>2390</v>
      </c>
      <c r="H90" s="3">
        <v>374</v>
      </c>
      <c r="I90" s="3">
        <v>654</v>
      </c>
      <c r="J90" s="3">
        <v>280</v>
      </c>
      <c r="K90" s="3">
        <v>0</v>
      </c>
      <c r="L90" s="3">
        <v>2</v>
      </c>
      <c r="M90" s="3">
        <v>157</v>
      </c>
      <c r="N90" s="3">
        <v>257</v>
      </c>
      <c r="O90" s="3">
        <v>100</v>
      </c>
      <c r="P90" s="3">
        <v>281</v>
      </c>
      <c r="Q90" s="3">
        <v>612</v>
      </c>
      <c r="R90" s="3">
        <v>331</v>
      </c>
      <c r="S90" s="3">
        <v>86</v>
      </c>
      <c r="T90" s="3">
        <v>87</v>
      </c>
      <c r="U90" s="3">
        <v>147</v>
      </c>
      <c r="V90" s="3">
        <v>79</v>
      </c>
      <c r="W90" s="3">
        <v>195</v>
      </c>
      <c r="X90" s="3">
        <v>1</v>
      </c>
      <c r="Y90" s="3">
        <v>905</v>
      </c>
      <c r="Z90" s="3">
        <v>5</v>
      </c>
      <c r="AA90" s="3">
        <v>0</v>
      </c>
      <c r="AB90" s="3">
        <v>0</v>
      </c>
      <c r="AC90" s="3">
        <v>80</v>
      </c>
      <c r="AD90" s="3">
        <v>195</v>
      </c>
      <c r="AE90" s="3">
        <v>3140517</v>
      </c>
      <c r="AF90" s="3">
        <v>66132.683000000005</v>
      </c>
      <c r="AG90" s="3">
        <v>24254.089</v>
      </c>
      <c r="AH90" s="3">
        <v>41878.594000000005</v>
      </c>
      <c r="AI90" s="3">
        <v>17.522424267782426</v>
      </c>
      <c r="AJ90" s="3">
        <v>1314.023849372385</v>
      </c>
      <c r="AK90" s="3">
        <v>74.990984654355884</v>
      </c>
    </row>
    <row r="91" spans="1:37">
      <c r="A91" s="3" t="s">
        <v>1817</v>
      </c>
      <c r="B91" s="3" t="s">
        <v>1982</v>
      </c>
      <c r="C91" s="3" t="s">
        <v>409</v>
      </c>
      <c r="D91" s="3" t="s">
        <v>58</v>
      </c>
      <c r="E91" s="3" t="s">
        <v>56</v>
      </c>
      <c r="F91" s="3">
        <v>73</v>
      </c>
      <c r="G91" s="3">
        <v>1644</v>
      </c>
      <c r="H91" s="3">
        <v>204</v>
      </c>
      <c r="I91" s="3">
        <v>507</v>
      </c>
      <c r="J91" s="3">
        <v>303</v>
      </c>
      <c r="K91" s="3">
        <v>44</v>
      </c>
      <c r="L91" s="3">
        <v>148</v>
      </c>
      <c r="M91" s="3">
        <v>91</v>
      </c>
      <c r="N91" s="3">
        <v>113</v>
      </c>
      <c r="O91" s="3">
        <v>22</v>
      </c>
      <c r="P91" s="3">
        <v>31</v>
      </c>
      <c r="Q91" s="3">
        <v>181</v>
      </c>
      <c r="R91" s="3">
        <v>150</v>
      </c>
      <c r="S91" s="3">
        <v>192</v>
      </c>
      <c r="T91" s="3">
        <v>43</v>
      </c>
      <c r="U91" s="3">
        <v>143</v>
      </c>
      <c r="V91" s="3">
        <v>35</v>
      </c>
      <c r="W91" s="3">
        <v>175</v>
      </c>
      <c r="X91" s="3">
        <v>1</v>
      </c>
      <c r="Y91" s="3">
        <v>543</v>
      </c>
      <c r="Z91" s="3">
        <v>1</v>
      </c>
      <c r="AA91" s="3">
        <v>0</v>
      </c>
      <c r="AB91" s="3">
        <v>0</v>
      </c>
      <c r="AC91" s="3">
        <v>26</v>
      </c>
      <c r="AD91" s="3">
        <v>-115</v>
      </c>
      <c r="AE91" s="3">
        <v>1074145</v>
      </c>
      <c r="AF91" s="3">
        <v>37833.988000000005</v>
      </c>
      <c r="AG91" s="3">
        <v>23029.292999999998</v>
      </c>
      <c r="AH91" s="3">
        <v>14804.695000000007</v>
      </c>
      <c r="AI91" s="3">
        <v>9.0052889294403933</v>
      </c>
      <c r="AJ91" s="3">
        <v>653.37287104622874</v>
      </c>
      <c r="AK91" s="3">
        <v>72.55434846850946</v>
      </c>
    </row>
    <row r="92" spans="1:37">
      <c r="A92" s="3" t="s">
        <v>1561</v>
      </c>
      <c r="B92" s="3" t="s">
        <v>1560</v>
      </c>
      <c r="C92" s="3" t="s">
        <v>362</v>
      </c>
      <c r="D92" s="3" t="s">
        <v>75</v>
      </c>
      <c r="E92" s="3" t="s">
        <v>59</v>
      </c>
      <c r="F92" s="3">
        <v>81</v>
      </c>
      <c r="G92" s="3">
        <v>2126</v>
      </c>
      <c r="H92" s="3">
        <v>381</v>
      </c>
      <c r="I92" s="3">
        <v>928</v>
      </c>
      <c r="J92" s="3">
        <v>547</v>
      </c>
      <c r="K92" s="3">
        <v>106</v>
      </c>
      <c r="L92" s="3">
        <v>342</v>
      </c>
      <c r="M92" s="3">
        <v>170</v>
      </c>
      <c r="N92" s="3">
        <v>218</v>
      </c>
      <c r="O92" s="3">
        <v>48</v>
      </c>
      <c r="P92" s="3">
        <v>112</v>
      </c>
      <c r="Q92" s="3">
        <v>514</v>
      </c>
      <c r="R92" s="3">
        <v>402</v>
      </c>
      <c r="S92" s="3">
        <v>182</v>
      </c>
      <c r="T92" s="3">
        <v>59</v>
      </c>
      <c r="U92" s="3">
        <v>185</v>
      </c>
      <c r="V92" s="3">
        <v>29</v>
      </c>
      <c r="W92" s="3">
        <v>162</v>
      </c>
      <c r="X92" s="3">
        <v>1</v>
      </c>
      <c r="Y92" s="3">
        <v>1038</v>
      </c>
      <c r="Z92" s="3">
        <v>2</v>
      </c>
      <c r="AA92" s="3">
        <v>0</v>
      </c>
      <c r="AB92" s="3">
        <v>0</v>
      </c>
      <c r="AC92" s="3">
        <v>36</v>
      </c>
      <c r="AD92" s="3">
        <v>-307</v>
      </c>
      <c r="AE92" s="3">
        <v>2318280</v>
      </c>
      <c r="AF92" s="3">
        <v>67110.743000000002</v>
      </c>
      <c r="AG92" s="3">
        <v>35154.430999999997</v>
      </c>
      <c r="AH92" s="3">
        <v>31956.312000000005</v>
      </c>
      <c r="AI92" s="3">
        <v>15.031190968955789</v>
      </c>
      <c r="AJ92" s="3">
        <v>1090.4421448730009</v>
      </c>
      <c r="AK92" s="3">
        <v>72.545292460531726</v>
      </c>
    </row>
    <row r="93" spans="1:37">
      <c r="A93" s="3" t="s">
        <v>1607</v>
      </c>
      <c r="B93" s="3" t="s">
        <v>1606</v>
      </c>
      <c r="C93" s="3" t="s">
        <v>324</v>
      </c>
      <c r="D93" s="3" t="s">
        <v>73</v>
      </c>
      <c r="E93" s="3" t="s">
        <v>61</v>
      </c>
      <c r="F93" s="3">
        <v>65</v>
      </c>
      <c r="G93" s="3">
        <v>1392</v>
      </c>
      <c r="H93" s="3">
        <v>271</v>
      </c>
      <c r="I93" s="3">
        <v>533</v>
      </c>
      <c r="J93" s="3">
        <v>262</v>
      </c>
      <c r="K93" s="3">
        <v>0</v>
      </c>
      <c r="L93" s="3">
        <v>1</v>
      </c>
      <c r="M93" s="3">
        <v>120</v>
      </c>
      <c r="N93" s="3">
        <v>210</v>
      </c>
      <c r="O93" s="3">
        <v>90</v>
      </c>
      <c r="P93" s="3">
        <v>157</v>
      </c>
      <c r="Q93" s="3">
        <v>466</v>
      </c>
      <c r="R93" s="3">
        <v>309</v>
      </c>
      <c r="S93" s="3">
        <v>119</v>
      </c>
      <c r="T93" s="3">
        <v>49</v>
      </c>
      <c r="U93" s="3">
        <v>143</v>
      </c>
      <c r="V93" s="3">
        <v>75</v>
      </c>
      <c r="W93" s="3">
        <v>161</v>
      </c>
      <c r="X93" s="3">
        <v>0</v>
      </c>
      <c r="Y93" s="3">
        <v>662</v>
      </c>
      <c r="Z93" s="3">
        <v>1</v>
      </c>
      <c r="AA93" s="3">
        <v>0</v>
      </c>
      <c r="AB93" s="3">
        <v>0</v>
      </c>
      <c r="AC93" s="3">
        <v>48</v>
      </c>
      <c r="AD93" s="3">
        <v>-53</v>
      </c>
      <c r="AE93" s="3">
        <v>1921320</v>
      </c>
      <c r="AF93" s="3">
        <v>49307.06900000001</v>
      </c>
      <c r="AG93" s="3">
        <v>22548.254999999997</v>
      </c>
      <c r="AH93" s="3">
        <v>26758.814000000013</v>
      </c>
      <c r="AI93" s="3">
        <v>19.223285919540238</v>
      </c>
      <c r="AJ93" s="3">
        <v>1380.2586206896551</v>
      </c>
      <c r="AK93" s="3">
        <v>71.801388506979379</v>
      </c>
    </row>
    <row r="94" spans="1:37">
      <c r="A94" s="3" t="s">
        <v>1481</v>
      </c>
      <c r="B94" s="3" t="s">
        <v>1480</v>
      </c>
      <c r="C94" s="3" t="s">
        <v>392</v>
      </c>
      <c r="D94" s="3" t="s">
        <v>65</v>
      </c>
      <c r="E94" s="3" t="s">
        <v>47</v>
      </c>
      <c r="F94" s="3">
        <v>82</v>
      </c>
      <c r="G94" s="3">
        <v>3032</v>
      </c>
      <c r="H94" s="3">
        <v>802</v>
      </c>
      <c r="I94" s="3">
        <v>1480</v>
      </c>
      <c r="J94" s="3">
        <v>678</v>
      </c>
      <c r="K94" s="3">
        <v>101</v>
      </c>
      <c r="L94" s="3">
        <v>276</v>
      </c>
      <c r="M94" s="3">
        <v>356</v>
      </c>
      <c r="N94" s="3">
        <v>428</v>
      </c>
      <c r="O94" s="3">
        <v>72</v>
      </c>
      <c r="P94" s="3">
        <v>297</v>
      </c>
      <c r="Q94" s="3">
        <v>1004</v>
      </c>
      <c r="R94" s="3">
        <v>707</v>
      </c>
      <c r="S94" s="3">
        <v>220</v>
      </c>
      <c r="T94" s="3">
        <v>59</v>
      </c>
      <c r="U94" s="3">
        <v>212</v>
      </c>
      <c r="V94" s="3">
        <v>103</v>
      </c>
      <c r="W94" s="3">
        <v>241</v>
      </c>
      <c r="X94" s="3">
        <v>0</v>
      </c>
      <c r="Y94" s="3">
        <v>2061</v>
      </c>
      <c r="Z94" s="3">
        <v>4</v>
      </c>
      <c r="AA94" s="3">
        <v>0</v>
      </c>
      <c r="AB94" s="3">
        <v>0</v>
      </c>
      <c r="AC94" s="3">
        <v>82</v>
      </c>
      <c r="AD94" s="3">
        <v>-24</v>
      </c>
      <c r="AE94" s="3">
        <v>5960160</v>
      </c>
      <c r="AF94" s="3">
        <v>127686.80899999999</v>
      </c>
      <c r="AG94" s="3">
        <v>43582.47</v>
      </c>
      <c r="AH94" s="3">
        <v>84104.338999999993</v>
      </c>
      <c r="AI94" s="3">
        <v>27.738898087071238</v>
      </c>
      <c r="AJ94" s="3">
        <v>1965.7519788918205</v>
      </c>
      <c r="AK94" s="3">
        <v>70.866260538591234</v>
      </c>
    </row>
    <row r="95" spans="1:37">
      <c r="A95" s="3" t="s">
        <v>1473</v>
      </c>
      <c r="B95" s="3" t="s">
        <v>1509</v>
      </c>
      <c r="C95" s="3" t="s">
        <v>220</v>
      </c>
      <c r="D95" s="3" t="s">
        <v>130</v>
      </c>
      <c r="E95" s="3" t="s">
        <v>86</v>
      </c>
      <c r="F95" s="3">
        <v>72</v>
      </c>
      <c r="G95" s="3">
        <v>1474</v>
      </c>
      <c r="H95" s="3">
        <v>117</v>
      </c>
      <c r="I95" s="3">
        <v>361</v>
      </c>
      <c r="J95" s="3">
        <v>244</v>
      </c>
      <c r="K95" s="3">
        <v>43</v>
      </c>
      <c r="L95" s="3">
        <v>156</v>
      </c>
      <c r="M95" s="3">
        <v>148</v>
      </c>
      <c r="N95" s="3">
        <v>194</v>
      </c>
      <c r="O95" s="3">
        <v>46</v>
      </c>
      <c r="P95" s="3">
        <v>24</v>
      </c>
      <c r="Q95" s="3">
        <v>138</v>
      </c>
      <c r="R95" s="3">
        <v>114</v>
      </c>
      <c r="S95" s="3">
        <v>197</v>
      </c>
      <c r="T95" s="3">
        <v>52</v>
      </c>
      <c r="U95" s="3">
        <v>85</v>
      </c>
      <c r="V95" s="3">
        <v>21</v>
      </c>
      <c r="W95" s="3">
        <v>194</v>
      </c>
      <c r="X95" s="3">
        <v>2</v>
      </c>
      <c r="Y95" s="3">
        <v>425</v>
      </c>
      <c r="Z95" s="3">
        <v>2</v>
      </c>
      <c r="AA95" s="3">
        <v>0</v>
      </c>
      <c r="AB95" s="3">
        <v>0</v>
      </c>
      <c r="AC95" s="3">
        <v>18</v>
      </c>
      <c r="AD95" s="3">
        <v>-26</v>
      </c>
      <c r="AE95" s="3">
        <v>945000</v>
      </c>
      <c r="AF95" s="3">
        <v>32284.242000000002</v>
      </c>
      <c r="AG95" s="3">
        <v>18399.546999999999</v>
      </c>
      <c r="AH95" s="3">
        <v>13884.695000000003</v>
      </c>
      <c r="AI95" s="3">
        <v>9.4197388059701517</v>
      </c>
      <c r="AJ95" s="3">
        <v>641.11261872455907</v>
      </c>
      <c r="AK95" s="3">
        <v>68.060551564150302</v>
      </c>
    </row>
    <row r="96" spans="1:37">
      <c r="A96" s="3" t="s">
        <v>1741</v>
      </c>
      <c r="B96" s="3" t="s">
        <v>1740</v>
      </c>
      <c r="C96" s="3" t="s">
        <v>232</v>
      </c>
      <c r="D96" s="3" t="s">
        <v>124</v>
      </c>
      <c r="E96" s="3" t="s">
        <v>56</v>
      </c>
      <c r="F96" s="3">
        <v>59</v>
      </c>
      <c r="G96" s="3">
        <v>1590</v>
      </c>
      <c r="H96" s="3">
        <v>272</v>
      </c>
      <c r="I96" s="3">
        <v>665</v>
      </c>
      <c r="J96" s="3">
        <v>393</v>
      </c>
      <c r="K96" s="3">
        <v>114</v>
      </c>
      <c r="L96" s="3">
        <v>306</v>
      </c>
      <c r="M96" s="3">
        <v>90</v>
      </c>
      <c r="N96" s="3">
        <v>115</v>
      </c>
      <c r="O96" s="3">
        <v>25</v>
      </c>
      <c r="P96" s="3">
        <v>16</v>
      </c>
      <c r="Q96" s="3">
        <v>202</v>
      </c>
      <c r="R96" s="3">
        <v>186</v>
      </c>
      <c r="S96" s="3">
        <v>96</v>
      </c>
      <c r="T96" s="3">
        <v>38</v>
      </c>
      <c r="U96" s="3">
        <v>66</v>
      </c>
      <c r="V96" s="3">
        <v>11</v>
      </c>
      <c r="W96" s="3">
        <v>132</v>
      </c>
      <c r="X96" s="3">
        <v>0</v>
      </c>
      <c r="Y96" s="3">
        <v>748</v>
      </c>
      <c r="Z96" s="3">
        <v>1</v>
      </c>
      <c r="AA96" s="3">
        <v>0</v>
      </c>
      <c r="AB96" s="3">
        <v>0</v>
      </c>
      <c r="AC96" s="3">
        <v>55</v>
      </c>
      <c r="AD96" s="3">
        <v>109</v>
      </c>
      <c r="AE96" s="3">
        <v>1406520</v>
      </c>
      <c r="AF96" s="3">
        <v>42654.577999999994</v>
      </c>
      <c r="AG96" s="3">
        <v>21728.114999999998</v>
      </c>
      <c r="AH96" s="3">
        <v>20926.462999999996</v>
      </c>
      <c r="AI96" s="3">
        <v>13.161297484276727</v>
      </c>
      <c r="AJ96" s="3">
        <v>884.60377358490564</v>
      </c>
      <c r="AK96" s="3">
        <v>67.21250504683951</v>
      </c>
    </row>
    <row r="97" spans="1:37">
      <c r="A97" s="3" t="s">
        <v>1712</v>
      </c>
      <c r="B97" s="3" t="s">
        <v>1593</v>
      </c>
      <c r="C97" s="3" t="s">
        <v>1174</v>
      </c>
      <c r="D97" s="3" t="s">
        <v>110</v>
      </c>
      <c r="E97" s="3" t="s">
        <v>59</v>
      </c>
      <c r="F97" s="3">
        <v>66</v>
      </c>
      <c r="G97" s="3">
        <v>2048</v>
      </c>
      <c r="H97" s="3">
        <v>403</v>
      </c>
      <c r="I97" s="3">
        <v>813</v>
      </c>
      <c r="J97" s="3">
        <v>410</v>
      </c>
      <c r="K97" s="3">
        <v>26</v>
      </c>
      <c r="L97" s="3">
        <v>98</v>
      </c>
      <c r="M97" s="3">
        <v>119</v>
      </c>
      <c r="N97" s="3">
        <v>154</v>
      </c>
      <c r="O97" s="3">
        <v>35</v>
      </c>
      <c r="P97" s="3">
        <v>125</v>
      </c>
      <c r="Q97" s="3">
        <v>340</v>
      </c>
      <c r="R97" s="3">
        <v>215</v>
      </c>
      <c r="S97" s="3">
        <v>75</v>
      </c>
      <c r="T97" s="3">
        <v>76</v>
      </c>
      <c r="U97" s="3">
        <v>58</v>
      </c>
      <c r="V97" s="3">
        <v>39</v>
      </c>
      <c r="W97" s="3">
        <v>175</v>
      </c>
      <c r="X97" s="3">
        <v>0</v>
      </c>
      <c r="Y97" s="3">
        <v>951</v>
      </c>
      <c r="Z97" s="3">
        <v>2</v>
      </c>
      <c r="AA97" s="3">
        <v>0</v>
      </c>
      <c r="AB97" s="3">
        <v>0</v>
      </c>
      <c r="AC97" s="3">
        <v>59</v>
      </c>
      <c r="AD97" s="3">
        <v>-281</v>
      </c>
      <c r="AE97" s="3">
        <v>2128920</v>
      </c>
      <c r="AF97" s="3">
        <v>57828.078999999998</v>
      </c>
      <c r="AG97" s="3">
        <v>22902.561000000002</v>
      </c>
      <c r="AH97" s="3">
        <v>34925.517999999996</v>
      </c>
      <c r="AI97" s="3">
        <v>17.053475585937498</v>
      </c>
      <c r="AJ97" s="3">
        <v>1039.51171875</v>
      </c>
      <c r="AK97" s="3">
        <v>60.956003573089461</v>
      </c>
    </row>
    <row r="98" spans="1:37">
      <c r="A98" s="3" t="s">
        <v>1611</v>
      </c>
      <c r="B98" s="3" t="s">
        <v>1610</v>
      </c>
      <c r="C98" s="3" t="s">
        <v>364</v>
      </c>
      <c r="D98" s="3" t="s">
        <v>103</v>
      </c>
      <c r="E98" s="3" t="s">
        <v>86</v>
      </c>
      <c r="F98" s="3">
        <v>79</v>
      </c>
      <c r="G98" s="3">
        <v>2488</v>
      </c>
      <c r="H98" s="3">
        <v>548</v>
      </c>
      <c r="I98" s="3">
        <v>1214</v>
      </c>
      <c r="J98" s="3">
        <v>666</v>
      </c>
      <c r="K98" s="3">
        <v>100</v>
      </c>
      <c r="L98" s="3">
        <v>294</v>
      </c>
      <c r="M98" s="3">
        <v>218</v>
      </c>
      <c r="N98" s="3">
        <v>255</v>
      </c>
      <c r="O98" s="3">
        <v>37</v>
      </c>
      <c r="P98" s="3">
        <v>42</v>
      </c>
      <c r="Q98" s="3">
        <v>251</v>
      </c>
      <c r="R98" s="3">
        <v>209</v>
      </c>
      <c r="S98" s="3">
        <v>499</v>
      </c>
      <c r="T98" s="3">
        <v>74</v>
      </c>
      <c r="U98" s="3">
        <v>256</v>
      </c>
      <c r="V98" s="3">
        <v>16</v>
      </c>
      <c r="W98" s="3">
        <v>149</v>
      </c>
      <c r="X98" s="3">
        <v>0</v>
      </c>
      <c r="Y98" s="3">
        <v>1414</v>
      </c>
      <c r="Z98" s="3">
        <v>2</v>
      </c>
      <c r="AA98" s="3">
        <v>0</v>
      </c>
      <c r="AB98" s="3">
        <v>0</v>
      </c>
      <c r="AC98" s="3">
        <v>78</v>
      </c>
      <c r="AD98" s="3">
        <v>-76</v>
      </c>
      <c r="AE98" s="3">
        <v>2708582</v>
      </c>
      <c r="AF98" s="3">
        <v>89105.573999999993</v>
      </c>
      <c r="AG98" s="3">
        <v>43200.464999999997</v>
      </c>
      <c r="AH98" s="3">
        <v>45905.108999999997</v>
      </c>
      <c r="AI98" s="3">
        <v>18.450606511254019</v>
      </c>
      <c r="AJ98" s="3">
        <v>1088.6583601286175</v>
      </c>
      <c r="AK98" s="3">
        <v>59.003933527311744</v>
      </c>
    </row>
    <row r="99" spans="1:37">
      <c r="A99" s="3" t="s">
        <v>1801</v>
      </c>
      <c r="B99" s="3" t="s">
        <v>1800</v>
      </c>
      <c r="C99" s="3" t="s">
        <v>172</v>
      </c>
      <c r="D99" s="3" t="s">
        <v>65</v>
      </c>
      <c r="E99" s="3" t="s">
        <v>61</v>
      </c>
      <c r="F99" s="3">
        <v>82</v>
      </c>
      <c r="G99" s="3">
        <v>2655</v>
      </c>
      <c r="H99" s="3">
        <v>332</v>
      </c>
      <c r="I99" s="3">
        <v>660</v>
      </c>
      <c r="J99" s="3">
        <v>328</v>
      </c>
      <c r="K99" s="3">
        <v>16</v>
      </c>
      <c r="L99" s="3">
        <v>42</v>
      </c>
      <c r="M99" s="3">
        <v>136</v>
      </c>
      <c r="N99" s="3">
        <v>167</v>
      </c>
      <c r="O99" s="3">
        <v>31</v>
      </c>
      <c r="P99" s="3">
        <v>187</v>
      </c>
      <c r="Q99" s="3">
        <v>648</v>
      </c>
      <c r="R99" s="3">
        <v>461</v>
      </c>
      <c r="S99" s="3">
        <v>159</v>
      </c>
      <c r="T99" s="3">
        <v>88</v>
      </c>
      <c r="U99" s="3">
        <v>109</v>
      </c>
      <c r="V99" s="3">
        <v>95</v>
      </c>
      <c r="W99" s="3">
        <v>254</v>
      </c>
      <c r="X99" s="3">
        <v>2</v>
      </c>
      <c r="Y99" s="3">
        <v>816</v>
      </c>
      <c r="Z99" s="3">
        <v>3</v>
      </c>
      <c r="AA99" s="3">
        <v>0</v>
      </c>
      <c r="AB99" s="3">
        <v>0</v>
      </c>
      <c r="AC99" s="3">
        <v>82</v>
      </c>
      <c r="AD99" s="3">
        <v>33</v>
      </c>
      <c r="AE99" s="3">
        <v>2348783</v>
      </c>
      <c r="AF99" s="3">
        <v>63809.238000000005</v>
      </c>
      <c r="AG99" s="3">
        <v>23714.11</v>
      </c>
      <c r="AH99" s="3">
        <v>40095.128000000004</v>
      </c>
      <c r="AI99" s="3">
        <v>15.101743126177025</v>
      </c>
      <c r="AJ99" s="3">
        <v>884.66403013182673</v>
      </c>
      <c r="AK99" s="3">
        <v>58.580259427030633</v>
      </c>
    </row>
    <row r="100" spans="1:37">
      <c r="A100" s="3" t="s">
        <v>1728</v>
      </c>
      <c r="B100" s="3" t="s">
        <v>1715</v>
      </c>
      <c r="C100" s="3" t="s">
        <v>204</v>
      </c>
      <c r="D100" s="3" t="s">
        <v>55</v>
      </c>
      <c r="E100" s="3" t="s">
        <v>59</v>
      </c>
      <c r="F100" s="3">
        <v>80</v>
      </c>
      <c r="G100" s="3">
        <v>1530</v>
      </c>
      <c r="H100" s="3">
        <v>152</v>
      </c>
      <c r="I100" s="3">
        <v>328</v>
      </c>
      <c r="J100" s="3">
        <v>176</v>
      </c>
      <c r="K100" s="3">
        <v>43</v>
      </c>
      <c r="L100" s="3">
        <v>116</v>
      </c>
      <c r="M100" s="3">
        <v>90</v>
      </c>
      <c r="N100" s="3">
        <v>147</v>
      </c>
      <c r="O100" s="3">
        <v>57</v>
      </c>
      <c r="P100" s="3">
        <v>37</v>
      </c>
      <c r="Q100" s="3">
        <v>206</v>
      </c>
      <c r="R100" s="3">
        <v>169</v>
      </c>
      <c r="S100" s="3">
        <v>46</v>
      </c>
      <c r="T100" s="3">
        <v>34</v>
      </c>
      <c r="U100" s="3">
        <v>44</v>
      </c>
      <c r="V100" s="3">
        <v>77</v>
      </c>
      <c r="W100" s="3">
        <v>149</v>
      </c>
      <c r="X100" s="3">
        <v>0</v>
      </c>
      <c r="Y100" s="3">
        <v>437</v>
      </c>
      <c r="Z100" s="3">
        <v>0</v>
      </c>
      <c r="AA100" s="3">
        <v>0</v>
      </c>
      <c r="AB100" s="3">
        <v>0</v>
      </c>
      <c r="AC100" s="3">
        <v>4</v>
      </c>
      <c r="AD100" s="3">
        <v>-187</v>
      </c>
      <c r="AE100" s="3">
        <v>980431</v>
      </c>
      <c r="AF100" s="3">
        <v>29880.703999999998</v>
      </c>
      <c r="AG100" s="3">
        <v>12973.021000000001</v>
      </c>
      <c r="AH100" s="3">
        <v>16907.682999999997</v>
      </c>
      <c r="AI100" s="3">
        <v>11.050773202614376</v>
      </c>
      <c r="AJ100" s="3">
        <v>640.80457516339868</v>
      </c>
      <c r="AK100" s="3">
        <v>57.98730671730717</v>
      </c>
    </row>
    <row r="101" spans="1:37">
      <c r="A101" s="3" t="s">
        <v>1687</v>
      </c>
      <c r="B101" s="3" t="s">
        <v>1686</v>
      </c>
      <c r="C101" s="3" t="s">
        <v>339</v>
      </c>
      <c r="D101" s="3" t="s">
        <v>64</v>
      </c>
      <c r="E101" s="3" t="s">
        <v>86</v>
      </c>
      <c r="F101" s="3">
        <v>82</v>
      </c>
      <c r="G101" s="3">
        <v>2412</v>
      </c>
      <c r="H101" s="3">
        <v>430</v>
      </c>
      <c r="I101" s="3">
        <v>910</v>
      </c>
      <c r="J101" s="3">
        <v>480</v>
      </c>
      <c r="K101" s="3">
        <v>40</v>
      </c>
      <c r="L101" s="3">
        <v>146</v>
      </c>
      <c r="M101" s="3">
        <v>146</v>
      </c>
      <c r="N101" s="3">
        <v>211</v>
      </c>
      <c r="O101" s="3">
        <v>65</v>
      </c>
      <c r="P101" s="3">
        <v>90</v>
      </c>
      <c r="Q101" s="3">
        <v>390</v>
      </c>
      <c r="R101" s="3">
        <v>300</v>
      </c>
      <c r="S101" s="3">
        <v>529</v>
      </c>
      <c r="T101" s="3">
        <v>86</v>
      </c>
      <c r="U101" s="3">
        <v>179</v>
      </c>
      <c r="V101" s="3">
        <v>40</v>
      </c>
      <c r="W101" s="3">
        <v>177</v>
      </c>
      <c r="X101" s="3">
        <v>1</v>
      </c>
      <c r="Y101" s="3">
        <v>1046</v>
      </c>
      <c r="Z101" s="3">
        <v>2</v>
      </c>
      <c r="AA101" s="3">
        <v>0</v>
      </c>
      <c r="AB101" s="3">
        <v>0</v>
      </c>
      <c r="AC101" s="3">
        <v>58</v>
      </c>
      <c r="AD101" s="3">
        <v>-147</v>
      </c>
      <c r="AE101" s="3">
        <v>2613600</v>
      </c>
      <c r="AF101" s="3">
        <v>78337.024999999994</v>
      </c>
      <c r="AG101" s="3">
        <v>32804.475999999995</v>
      </c>
      <c r="AH101" s="3">
        <v>45532.548999999999</v>
      </c>
      <c r="AI101" s="3">
        <v>18.877507877280266</v>
      </c>
      <c r="AJ101" s="3">
        <v>1083.5820895522388</v>
      </c>
      <c r="AK101" s="3">
        <v>57.400695928532357</v>
      </c>
    </row>
    <row r="102" spans="1:37">
      <c r="A102" s="3" t="s">
        <v>1631</v>
      </c>
      <c r="B102" s="3" t="s">
        <v>1492</v>
      </c>
      <c r="C102" s="3" t="s">
        <v>371</v>
      </c>
      <c r="D102" s="3" t="s">
        <v>67</v>
      </c>
      <c r="E102" s="3" t="s">
        <v>56</v>
      </c>
      <c r="F102" s="3">
        <v>78</v>
      </c>
      <c r="G102" s="3">
        <v>1395</v>
      </c>
      <c r="H102" s="3">
        <v>177</v>
      </c>
      <c r="I102" s="3">
        <v>421</v>
      </c>
      <c r="J102" s="3">
        <v>244</v>
      </c>
      <c r="K102" s="3">
        <v>30</v>
      </c>
      <c r="L102" s="3">
        <v>102</v>
      </c>
      <c r="M102" s="3">
        <v>99</v>
      </c>
      <c r="N102" s="3">
        <v>132</v>
      </c>
      <c r="O102" s="3">
        <v>33</v>
      </c>
      <c r="P102" s="3">
        <v>20</v>
      </c>
      <c r="Q102" s="3">
        <v>160</v>
      </c>
      <c r="R102" s="3">
        <v>140</v>
      </c>
      <c r="S102" s="3">
        <v>126</v>
      </c>
      <c r="T102" s="3">
        <v>47</v>
      </c>
      <c r="U102" s="3">
        <v>76</v>
      </c>
      <c r="V102" s="3">
        <v>25</v>
      </c>
      <c r="W102" s="3">
        <v>146</v>
      </c>
      <c r="X102" s="3">
        <v>1</v>
      </c>
      <c r="Y102" s="3">
        <v>483</v>
      </c>
      <c r="Z102" s="3">
        <v>0</v>
      </c>
      <c r="AA102" s="3">
        <v>0</v>
      </c>
      <c r="AB102" s="3">
        <v>0</v>
      </c>
      <c r="AC102" s="3">
        <v>8</v>
      </c>
      <c r="AD102" s="3">
        <v>210</v>
      </c>
      <c r="AE102" s="3">
        <v>874636</v>
      </c>
      <c r="AF102" s="3">
        <v>32121.425999999996</v>
      </c>
      <c r="AG102" s="3">
        <v>16828.938999999998</v>
      </c>
      <c r="AH102" s="3">
        <v>15292.486999999997</v>
      </c>
      <c r="AI102" s="3">
        <v>10.962356272401431</v>
      </c>
      <c r="AJ102" s="3">
        <v>626.97921146953411</v>
      </c>
      <c r="AK102" s="3">
        <v>57.193836424382788</v>
      </c>
    </row>
    <row r="103" spans="1:37">
      <c r="A103" s="3" t="s">
        <v>1621</v>
      </c>
      <c r="B103" s="3" t="s">
        <v>1723</v>
      </c>
      <c r="C103" s="3" t="s">
        <v>396</v>
      </c>
      <c r="D103" s="3" t="s">
        <v>110</v>
      </c>
      <c r="E103" s="3" t="s">
        <v>86</v>
      </c>
      <c r="F103" s="3">
        <v>59</v>
      </c>
      <c r="G103" s="3">
        <v>1122</v>
      </c>
      <c r="H103" s="3">
        <v>184</v>
      </c>
      <c r="I103" s="3">
        <v>438</v>
      </c>
      <c r="J103" s="3">
        <v>254</v>
      </c>
      <c r="K103" s="3">
        <v>21</v>
      </c>
      <c r="L103" s="3">
        <v>79</v>
      </c>
      <c r="M103" s="3">
        <v>55</v>
      </c>
      <c r="N103" s="3">
        <v>71</v>
      </c>
      <c r="O103" s="3">
        <v>16</v>
      </c>
      <c r="P103" s="3">
        <v>21</v>
      </c>
      <c r="Q103" s="3">
        <v>97</v>
      </c>
      <c r="R103" s="3">
        <v>76</v>
      </c>
      <c r="S103" s="3">
        <v>226</v>
      </c>
      <c r="T103" s="3">
        <v>47</v>
      </c>
      <c r="U103" s="3">
        <v>77</v>
      </c>
      <c r="V103" s="3">
        <v>5</v>
      </c>
      <c r="W103" s="3">
        <v>73</v>
      </c>
      <c r="X103" s="3">
        <v>0</v>
      </c>
      <c r="Y103" s="3">
        <v>444</v>
      </c>
      <c r="Z103" s="3">
        <v>0</v>
      </c>
      <c r="AA103" s="3">
        <v>0</v>
      </c>
      <c r="AB103" s="3">
        <v>0</v>
      </c>
      <c r="AC103" s="3">
        <v>15</v>
      </c>
      <c r="AD103" s="3">
        <v>-134</v>
      </c>
      <c r="AE103" s="3">
        <v>918369</v>
      </c>
      <c r="AF103" s="3">
        <v>31977.645</v>
      </c>
      <c r="AG103" s="3">
        <v>15679.486999999999</v>
      </c>
      <c r="AH103" s="3">
        <v>16298.158000000001</v>
      </c>
      <c r="AI103" s="3">
        <v>14.525987522281641</v>
      </c>
      <c r="AJ103" s="3">
        <v>818.51069518716577</v>
      </c>
      <c r="AK103" s="3">
        <v>56.348024114136081</v>
      </c>
    </row>
    <row r="104" spans="1:37">
      <c r="A104" s="3" t="s">
        <v>2028</v>
      </c>
      <c r="B104" s="3" t="s">
        <v>2027</v>
      </c>
      <c r="C104" s="3" t="s">
        <v>351</v>
      </c>
      <c r="D104" s="3" t="s">
        <v>63</v>
      </c>
      <c r="E104" s="3" t="s">
        <v>47</v>
      </c>
      <c r="F104" s="3">
        <v>71</v>
      </c>
      <c r="G104" s="3">
        <v>1028</v>
      </c>
      <c r="H104" s="3">
        <v>162</v>
      </c>
      <c r="I104" s="3">
        <v>285</v>
      </c>
      <c r="J104" s="3">
        <v>123</v>
      </c>
      <c r="K104" s="3">
        <v>1</v>
      </c>
      <c r="L104" s="3">
        <v>5</v>
      </c>
      <c r="M104" s="3">
        <v>49</v>
      </c>
      <c r="N104" s="3">
        <v>88</v>
      </c>
      <c r="O104" s="3">
        <v>39</v>
      </c>
      <c r="P104" s="3">
        <v>130</v>
      </c>
      <c r="Q104" s="3">
        <v>333</v>
      </c>
      <c r="R104" s="3">
        <v>203</v>
      </c>
      <c r="S104" s="3">
        <v>26</v>
      </c>
      <c r="T104" s="3">
        <v>16</v>
      </c>
      <c r="U104" s="3">
        <v>32</v>
      </c>
      <c r="V104" s="3">
        <v>48</v>
      </c>
      <c r="W104" s="3">
        <v>137</v>
      </c>
      <c r="X104" s="3">
        <v>0</v>
      </c>
      <c r="Y104" s="3">
        <v>374</v>
      </c>
      <c r="Z104" s="3">
        <v>1</v>
      </c>
      <c r="AA104" s="3">
        <v>0</v>
      </c>
      <c r="AB104" s="3">
        <v>0</v>
      </c>
      <c r="AC104" s="3">
        <v>5</v>
      </c>
      <c r="AD104" s="3">
        <v>36</v>
      </c>
      <c r="AE104" s="3">
        <v>1015696</v>
      </c>
      <c r="AF104" s="3">
        <v>27989.877</v>
      </c>
      <c r="AG104" s="3">
        <v>9681.4609999999993</v>
      </c>
      <c r="AH104" s="3">
        <v>18308.416000000001</v>
      </c>
      <c r="AI104" s="3">
        <v>17.809743190661479</v>
      </c>
      <c r="AJ104" s="3">
        <v>988.03112840466929</v>
      </c>
      <c r="AK104" s="3">
        <v>55.477000304122434</v>
      </c>
    </row>
    <row r="105" spans="1:37">
      <c r="A105" s="3" t="s">
        <v>1772</v>
      </c>
      <c r="B105" s="3" t="s">
        <v>1771</v>
      </c>
      <c r="C105" s="3" t="s">
        <v>340</v>
      </c>
      <c r="D105" s="3" t="s">
        <v>88</v>
      </c>
      <c r="E105" s="3" t="s">
        <v>47</v>
      </c>
      <c r="F105" s="3">
        <v>81</v>
      </c>
      <c r="G105" s="3">
        <v>2146</v>
      </c>
      <c r="H105" s="3">
        <v>334</v>
      </c>
      <c r="I105" s="3">
        <v>625</v>
      </c>
      <c r="J105" s="3">
        <v>291</v>
      </c>
      <c r="K105" s="3">
        <v>0</v>
      </c>
      <c r="L105" s="3">
        <v>6</v>
      </c>
      <c r="M105" s="3">
        <v>174</v>
      </c>
      <c r="N105" s="3">
        <v>300</v>
      </c>
      <c r="O105" s="3">
        <v>126</v>
      </c>
      <c r="P105" s="3">
        <v>172</v>
      </c>
      <c r="Q105" s="3">
        <v>611</v>
      </c>
      <c r="R105" s="3">
        <v>439</v>
      </c>
      <c r="S105" s="3">
        <v>284</v>
      </c>
      <c r="T105" s="3">
        <v>70</v>
      </c>
      <c r="U105" s="3">
        <v>135</v>
      </c>
      <c r="V105" s="3">
        <v>93</v>
      </c>
      <c r="W105" s="3">
        <v>226</v>
      </c>
      <c r="X105" s="3">
        <v>3</v>
      </c>
      <c r="Y105" s="3">
        <v>842</v>
      </c>
      <c r="Z105" s="3">
        <v>4</v>
      </c>
      <c r="AA105" s="3">
        <v>0</v>
      </c>
      <c r="AB105" s="3">
        <v>0</v>
      </c>
      <c r="AC105" s="3">
        <v>64</v>
      </c>
      <c r="AD105" s="3">
        <v>-1</v>
      </c>
      <c r="AE105" s="3">
        <v>2328530</v>
      </c>
      <c r="AF105" s="3">
        <v>67307.751000000004</v>
      </c>
      <c r="AG105" s="3">
        <v>25093.175000000003</v>
      </c>
      <c r="AH105" s="3">
        <v>42214.576000000001</v>
      </c>
      <c r="AI105" s="3">
        <v>19.671284249767009</v>
      </c>
      <c r="AJ105" s="3">
        <v>1085.0559179869524</v>
      </c>
      <c r="AK105" s="3">
        <v>55.159383810937719</v>
      </c>
    </row>
    <row r="106" spans="1:37">
      <c r="A106" s="3" t="s">
        <v>1727</v>
      </c>
      <c r="B106" s="3" t="s">
        <v>1558</v>
      </c>
      <c r="C106" s="3" t="s">
        <v>1165</v>
      </c>
      <c r="D106" s="3" t="s">
        <v>67</v>
      </c>
      <c r="E106" s="3" t="s">
        <v>47</v>
      </c>
      <c r="F106" s="3">
        <v>79</v>
      </c>
      <c r="G106" s="3">
        <v>1477</v>
      </c>
      <c r="H106" s="3">
        <v>248</v>
      </c>
      <c r="I106" s="3">
        <v>420</v>
      </c>
      <c r="J106" s="3">
        <v>172</v>
      </c>
      <c r="K106" s="3">
        <v>0</v>
      </c>
      <c r="L106" s="3">
        <v>0</v>
      </c>
      <c r="M106" s="3">
        <v>80</v>
      </c>
      <c r="N106" s="3">
        <v>113</v>
      </c>
      <c r="O106" s="3">
        <v>33</v>
      </c>
      <c r="P106" s="3">
        <v>147</v>
      </c>
      <c r="Q106" s="3">
        <v>439</v>
      </c>
      <c r="R106" s="3">
        <v>292</v>
      </c>
      <c r="S106" s="3">
        <v>122</v>
      </c>
      <c r="T106" s="3">
        <v>32</v>
      </c>
      <c r="U106" s="3">
        <v>82</v>
      </c>
      <c r="V106" s="3">
        <v>40</v>
      </c>
      <c r="W106" s="3">
        <v>125</v>
      </c>
      <c r="X106" s="3">
        <v>0</v>
      </c>
      <c r="Y106" s="3">
        <v>576</v>
      </c>
      <c r="Z106" s="3">
        <v>0</v>
      </c>
      <c r="AA106" s="3">
        <v>0</v>
      </c>
      <c r="AB106" s="3">
        <v>0</v>
      </c>
      <c r="AC106" s="3">
        <v>10</v>
      </c>
      <c r="AD106" s="3">
        <v>315</v>
      </c>
      <c r="AE106" s="3">
        <v>1551659</v>
      </c>
      <c r="AF106" s="3">
        <v>42631.551999999996</v>
      </c>
      <c r="AG106" s="3">
        <v>13969.986999999999</v>
      </c>
      <c r="AH106" s="3">
        <v>28661.564999999995</v>
      </c>
      <c r="AI106" s="3">
        <v>19.405257278266753</v>
      </c>
      <c r="AJ106" s="3">
        <v>1050.5477318889641</v>
      </c>
      <c r="AK106" s="3">
        <v>54.137274081160619</v>
      </c>
    </row>
    <row r="107" spans="1:37">
      <c r="A107" s="3" t="s">
        <v>1951</v>
      </c>
      <c r="B107" s="3" t="s">
        <v>1478</v>
      </c>
      <c r="C107" s="3" t="s">
        <v>1166</v>
      </c>
      <c r="D107" s="3" t="s">
        <v>73</v>
      </c>
      <c r="E107" s="3" t="s">
        <v>56</v>
      </c>
      <c r="F107" s="3">
        <v>80</v>
      </c>
      <c r="G107" s="3">
        <v>2787</v>
      </c>
      <c r="H107" s="3">
        <v>692</v>
      </c>
      <c r="I107" s="3">
        <v>1442</v>
      </c>
      <c r="J107" s="3">
        <v>750</v>
      </c>
      <c r="K107" s="3">
        <v>185</v>
      </c>
      <c r="L107" s="3">
        <v>441</v>
      </c>
      <c r="M107" s="3">
        <v>268</v>
      </c>
      <c r="N107" s="3">
        <v>294</v>
      </c>
      <c r="O107" s="3">
        <v>26</v>
      </c>
      <c r="P107" s="3">
        <v>60</v>
      </c>
      <c r="Q107" s="3">
        <v>294</v>
      </c>
      <c r="R107" s="3">
        <v>234</v>
      </c>
      <c r="S107" s="3">
        <v>286</v>
      </c>
      <c r="T107" s="3">
        <v>72</v>
      </c>
      <c r="U107" s="3">
        <v>172</v>
      </c>
      <c r="V107" s="3">
        <v>45</v>
      </c>
      <c r="W107" s="3">
        <v>202</v>
      </c>
      <c r="X107" s="3">
        <v>1</v>
      </c>
      <c r="Y107" s="3">
        <v>1837</v>
      </c>
      <c r="Z107" s="3">
        <v>4</v>
      </c>
      <c r="AA107" s="3">
        <v>0</v>
      </c>
      <c r="AB107" s="3">
        <v>0</v>
      </c>
      <c r="AC107" s="3">
        <v>80</v>
      </c>
      <c r="AD107" s="3">
        <v>60</v>
      </c>
      <c r="AE107" s="3">
        <v>3219579</v>
      </c>
      <c r="AF107" s="3">
        <v>102933.819</v>
      </c>
      <c r="AG107" s="3">
        <v>42654.298000000003</v>
      </c>
      <c r="AH107" s="3">
        <v>60279.521000000001</v>
      </c>
      <c r="AI107" s="3">
        <v>21.628819878005025</v>
      </c>
      <c r="AJ107" s="3">
        <v>1155.2131324004306</v>
      </c>
      <c r="AK107" s="3">
        <v>53.410825875673432</v>
      </c>
    </row>
    <row r="108" spans="1:37">
      <c r="A108" s="3" t="s">
        <v>1562</v>
      </c>
      <c r="B108" s="3" t="s">
        <v>1504</v>
      </c>
      <c r="C108" s="3" t="s">
        <v>217</v>
      </c>
      <c r="D108" s="3" t="s">
        <v>88</v>
      </c>
      <c r="E108" s="3" t="s">
        <v>56</v>
      </c>
      <c r="F108" s="3">
        <v>57</v>
      </c>
      <c r="G108" s="3">
        <v>1782</v>
      </c>
      <c r="H108" s="3">
        <v>320</v>
      </c>
      <c r="I108" s="3">
        <v>636</v>
      </c>
      <c r="J108" s="3">
        <v>316</v>
      </c>
      <c r="K108" s="3">
        <v>107</v>
      </c>
      <c r="L108" s="3">
        <v>255</v>
      </c>
      <c r="M108" s="3">
        <v>104</v>
      </c>
      <c r="N108" s="3">
        <v>134</v>
      </c>
      <c r="O108" s="3">
        <v>30</v>
      </c>
      <c r="P108" s="3">
        <v>50</v>
      </c>
      <c r="Q108" s="3">
        <v>182</v>
      </c>
      <c r="R108" s="3">
        <v>132</v>
      </c>
      <c r="S108" s="3">
        <v>162</v>
      </c>
      <c r="T108" s="3">
        <v>71</v>
      </c>
      <c r="U108" s="3">
        <v>76</v>
      </c>
      <c r="V108" s="3">
        <v>8</v>
      </c>
      <c r="W108" s="3">
        <v>92</v>
      </c>
      <c r="X108" s="3">
        <v>0</v>
      </c>
      <c r="Y108" s="3">
        <v>851</v>
      </c>
      <c r="Z108" s="3">
        <v>0</v>
      </c>
      <c r="AA108" s="3">
        <v>0</v>
      </c>
      <c r="AB108" s="3">
        <v>0</v>
      </c>
      <c r="AC108" s="3">
        <v>56</v>
      </c>
      <c r="AD108" s="3">
        <v>81</v>
      </c>
      <c r="AE108" s="3">
        <v>1655880</v>
      </c>
      <c r="AF108" s="3">
        <v>51559.783999999992</v>
      </c>
      <c r="AG108" s="3">
        <v>18662.949999999997</v>
      </c>
      <c r="AH108" s="3">
        <v>32896.833999999995</v>
      </c>
      <c r="AI108" s="3">
        <v>18.460625140291807</v>
      </c>
      <c r="AJ108" s="3">
        <v>929.22558922558926</v>
      </c>
      <c r="AK108" s="3">
        <v>50.335542927930391</v>
      </c>
    </row>
    <row r="109" spans="1:37">
      <c r="A109" s="3" t="s">
        <v>1668</v>
      </c>
      <c r="B109" s="3" t="s">
        <v>1667</v>
      </c>
      <c r="C109" s="3" t="s">
        <v>121</v>
      </c>
      <c r="D109" s="3" t="s">
        <v>110</v>
      </c>
      <c r="E109" s="3" t="s">
        <v>56</v>
      </c>
      <c r="F109" s="3">
        <v>78</v>
      </c>
      <c r="G109" s="3">
        <v>2731</v>
      </c>
      <c r="H109" s="3">
        <v>606</v>
      </c>
      <c r="I109" s="3">
        <v>1430</v>
      </c>
      <c r="J109" s="3">
        <v>824</v>
      </c>
      <c r="K109" s="3">
        <v>147</v>
      </c>
      <c r="L109" s="3">
        <v>405</v>
      </c>
      <c r="M109" s="3">
        <v>367</v>
      </c>
      <c r="N109" s="3">
        <v>441</v>
      </c>
      <c r="O109" s="3">
        <v>74</v>
      </c>
      <c r="P109" s="3">
        <v>47</v>
      </c>
      <c r="Q109" s="3">
        <v>250</v>
      </c>
      <c r="R109" s="3">
        <v>203</v>
      </c>
      <c r="S109" s="3">
        <v>268</v>
      </c>
      <c r="T109" s="3">
        <v>72</v>
      </c>
      <c r="U109" s="3">
        <v>242</v>
      </c>
      <c r="V109" s="3">
        <v>20</v>
      </c>
      <c r="W109" s="3">
        <v>242</v>
      </c>
      <c r="X109" s="3">
        <v>5</v>
      </c>
      <c r="Y109" s="3">
        <v>1726</v>
      </c>
      <c r="Z109" s="3">
        <v>11</v>
      </c>
      <c r="AA109" s="3">
        <v>0</v>
      </c>
      <c r="AB109" s="3">
        <v>0</v>
      </c>
      <c r="AC109" s="3">
        <v>78</v>
      </c>
      <c r="AD109" s="3">
        <v>-224</v>
      </c>
      <c r="AE109" s="3">
        <v>2223600</v>
      </c>
      <c r="AF109" s="3">
        <v>95647.124999999985</v>
      </c>
      <c r="AG109" s="3">
        <v>50978.476000000002</v>
      </c>
      <c r="AH109" s="3">
        <v>44668.648999999983</v>
      </c>
      <c r="AI109" s="3">
        <v>16.356151226656898</v>
      </c>
      <c r="AJ109" s="3">
        <v>814.2072500915416</v>
      </c>
      <c r="AK109" s="3">
        <v>49.779880291432157</v>
      </c>
    </row>
    <row r="110" spans="1:37">
      <c r="A110" s="3" t="s">
        <v>1961</v>
      </c>
      <c r="B110" s="3" t="s">
        <v>2022</v>
      </c>
      <c r="C110" s="3" t="s">
        <v>292</v>
      </c>
      <c r="D110" s="3" t="s">
        <v>108</v>
      </c>
      <c r="E110" s="3" t="s">
        <v>86</v>
      </c>
      <c r="F110" s="3">
        <v>70</v>
      </c>
      <c r="G110" s="3">
        <v>1075</v>
      </c>
      <c r="H110" s="3">
        <v>106</v>
      </c>
      <c r="I110" s="3">
        <v>245</v>
      </c>
      <c r="J110" s="3">
        <v>139</v>
      </c>
      <c r="K110" s="3">
        <v>41</v>
      </c>
      <c r="L110" s="3">
        <v>123</v>
      </c>
      <c r="M110" s="3">
        <v>29</v>
      </c>
      <c r="N110" s="3">
        <v>37</v>
      </c>
      <c r="O110" s="3">
        <v>8</v>
      </c>
      <c r="P110" s="3">
        <v>22</v>
      </c>
      <c r="Q110" s="3">
        <v>101</v>
      </c>
      <c r="R110" s="3">
        <v>79</v>
      </c>
      <c r="S110" s="3">
        <v>78</v>
      </c>
      <c r="T110" s="3">
        <v>32</v>
      </c>
      <c r="U110" s="3">
        <v>36</v>
      </c>
      <c r="V110" s="3">
        <v>15</v>
      </c>
      <c r="W110" s="3">
        <v>62</v>
      </c>
      <c r="X110" s="3">
        <v>0</v>
      </c>
      <c r="Y110" s="3">
        <v>282</v>
      </c>
      <c r="Z110" s="3">
        <v>0</v>
      </c>
      <c r="AA110" s="3">
        <v>0</v>
      </c>
      <c r="AB110" s="3">
        <v>0</v>
      </c>
      <c r="AC110" s="3">
        <v>20</v>
      </c>
      <c r="AD110" s="3">
        <v>-41</v>
      </c>
      <c r="AE110" s="3">
        <v>543471</v>
      </c>
      <c r="AF110" s="3">
        <v>19628.394999999997</v>
      </c>
      <c r="AG110" s="3">
        <v>8613.2179999999989</v>
      </c>
      <c r="AH110" s="3">
        <v>11015.176999999998</v>
      </c>
      <c r="AI110" s="3">
        <v>10.246676279069765</v>
      </c>
      <c r="AJ110" s="3">
        <v>505.55441860465118</v>
      </c>
      <c r="AK110" s="3">
        <v>49.338381035547599</v>
      </c>
    </row>
    <row r="111" spans="1:37">
      <c r="A111" s="3" t="s">
        <v>1677</v>
      </c>
      <c r="B111" s="3" t="s">
        <v>1629</v>
      </c>
      <c r="C111" s="3" t="s">
        <v>395</v>
      </c>
      <c r="D111" s="3" t="s">
        <v>79</v>
      </c>
      <c r="E111" s="3" t="s">
        <v>47</v>
      </c>
      <c r="F111" s="3">
        <v>81</v>
      </c>
      <c r="G111" s="3">
        <v>2541</v>
      </c>
      <c r="H111" s="3">
        <v>444</v>
      </c>
      <c r="I111" s="3">
        <v>870</v>
      </c>
      <c r="J111" s="3">
        <v>426</v>
      </c>
      <c r="K111" s="3">
        <v>40</v>
      </c>
      <c r="L111" s="3">
        <v>117</v>
      </c>
      <c r="M111" s="3">
        <v>245</v>
      </c>
      <c r="N111" s="3">
        <v>303</v>
      </c>
      <c r="O111" s="3">
        <v>58</v>
      </c>
      <c r="P111" s="3">
        <v>138</v>
      </c>
      <c r="Q111" s="3">
        <v>585</v>
      </c>
      <c r="R111" s="3">
        <v>447</v>
      </c>
      <c r="S111" s="3">
        <v>108</v>
      </c>
      <c r="T111" s="3">
        <v>72</v>
      </c>
      <c r="U111" s="3">
        <v>105</v>
      </c>
      <c r="V111" s="3">
        <v>174</v>
      </c>
      <c r="W111" s="3">
        <v>262</v>
      </c>
      <c r="X111" s="3">
        <v>2</v>
      </c>
      <c r="Y111" s="3">
        <v>1173</v>
      </c>
      <c r="Z111" s="3">
        <v>1</v>
      </c>
      <c r="AA111" s="3">
        <v>0</v>
      </c>
      <c r="AB111" s="3">
        <v>0</v>
      </c>
      <c r="AC111" s="3">
        <v>81</v>
      </c>
      <c r="AD111" s="3">
        <v>143</v>
      </c>
      <c r="AE111" s="3">
        <v>2463840</v>
      </c>
      <c r="AF111" s="3">
        <v>78118.353999999992</v>
      </c>
      <c r="AG111" s="3">
        <v>28018.990999999995</v>
      </c>
      <c r="AH111" s="3">
        <v>50099.362999999998</v>
      </c>
      <c r="AI111" s="3">
        <v>19.716396300669025</v>
      </c>
      <c r="AJ111" s="3">
        <v>969.63400236127507</v>
      </c>
      <c r="AK111" s="3">
        <v>49.179068404522432</v>
      </c>
    </row>
    <row r="112" spans="1:37">
      <c r="A112" s="3" t="s">
        <v>1803</v>
      </c>
      <c r="B112" s="3" t="s">
        <v>1802</v>
      </c>
      <c r="C112" s="3" t="s">
        <v>215</v>
      </c>
      <c r="D112" s="3" t="s">
        <v>78</v>
      </c>
      <c r="E112" s="3" t="s">
        <v>47</v>
      </c>
      <c r="F112" s="3">
        <v>58</v>
      </c>
      <c r="G112" s="3">
        <v>1068</v>
      </c>
      <c r="H112" s="3">
        <v>225</v>
      </c>
      <c r="I112" s="3">
        <v>345</v>
      </c>
      <c r="J112" s="3">
        <v>120</v>
      </c>
      <c r="K112" s="3">
        <v>1</v>
      </c>
      <c r="L112" s="3">
        <v>7</v>
      </c>
      <c r="M112" s="3">
        <v>76</v>
      </c>
      <c r="N112" s="3">
        <v>121</v>
      </c>
      <c r="O112" s="3">
        <v>45</v>
      </c>
      <c r="P112" s="3">
        <v>82</v>
      </c>
      <c r="Q112" s="3">
        <v>219</v>
      </c>
      <c r="R112" s="3">
        <v>137</v>
      </c>
      <c r="S112" s="3">
        <v>64</v>
      </c>
      <c r="T112" s="3">
        <v>20</v>
      </c>
      <c r="U112" s="3">
        <v>44</v>
      </c>
      <c r="V112" s="3">
        <v>42</v>
      </c>
      <c r="W112" s="3">
        <v>126</v>
      </c>
      <c r="X112" s="3">
        <v>1</v>
      </c>
      <c r="Y112" s="3">
        <v>527</v>
      </c>
      <c r="Z112" s="3">
        <v>6</v>
      </c>
      <c r="AA112" s="3">
        <v>0</v>
      </c>
      <c r="AB112" s="3">
        <v>0</v>
      </c>
      <c r="AC112" s="3">
        <v>14</v>
      </c>
      <c r="AD112" s="3">
        <v>107</v>
      </c>
      <c r="AE112" s="3">
        <v>1045000</v>
      </c>
      <c r="AF112" s="3">
        <v>33113.413999999997</v>
      </c>
      <c r="AG112" s="3">
        <v>10142.287</v>
      </c>
      <c r="AH112" s="3">
        <v>22971.126999999997</v>
      </c>
      <c r="AI112" s="3">
        <v>21.508545880149811</v>
      </c>
      <c r="AJ112" s="3">
        <v>978.4644194756554</v>
      </c>
      <c r="AK112" s="3">
        <v>45.491890754859355</v>
      </c>
    </row>
    <row r="113" spans="1:37">
      <c r="A113" s="3" t="s">
        <v>1573</v>
      </c>
      <c r="B113" s="3" t="s">
        <v>1476</v>
      </c>
      <c r="C113" s="3" t="s">
        <v>229</v>
      </c>
      <c r="D113" s="3" t="s">
        <v>92</v>
      </c>
      <c r="E113" s="3" t="s">
        <v>56</v>
      </c>
      <c r="F113" s="3">
        <v>82</v>
      </c>
      <c r="G113" s="3">
        <v>1633</v>
      </c>
      <c r="H113" s="3">
        <v>233</v>
      </c>
      <c r="I113" s="3">
        <v>538</v>
      </c>
      <c r="J113" s="3">
        <v>305</v>
      </c>
      <c r="K113" s="3">
        <v>97</v>
      </c>
      <c r="L113" s="3">
        <v>273</v>
      </c>
      <c r="M113" s="3">
        <v>66</v>
      </c>
      <c r="N113" s="3">
        <v>80</v>
      </c>
      <c r="O113" s="3">
        <v>14</v>
      </c>
      <c r="P113" s="3">
        <v>27</v>
      </c>
      <c r="Q113" s="3">
        <v>227</v>
      </c>
      <c r="R113" s="3">
        <v>200</v>
      </c>
      <c r="S113" s="3">
        <v>103</v>
      </c>
      <c r="T113" s="3">
        <v>67</v>
      </c>
      <c r="U113" s="3">
        <v>66</v>
      </c>
      <c r="V113" s="3">
        <v>32</v>
      </c>
      <c r="W113" s="3">
        <v>109</v>
      </c>
      <c r="X113" s="3">
        <v>0</v>
      </c>
      <c r="Y113" s="3">
        <v>629</v>
      </c>
      <c r="Z113" s="3">
        <v>0</v>
      </c>
      <c r="AA113" s="3">
        <v>0</v>
      </c>
      <c r="AB113" s="3">
        <v>0</v>
      </c>
      <c r="AC113" s="3">
        <v>4</v>
      </c>
      <c r="AD113" s="3">
        <v>-41</v>
      </c>
      <c r="AE113" s="3">
        <v>1015696</v>
      </c>
      <c r="AF113" s="3">
        <v>40565.668999999994</v>
      </c>
      <c r="AG113" s="3">
        <v>17663.392</v>
      </c>
      <c r="AH113" s="3">
        <v>22902.276999999995</v>
      </c>
      <c r="AI113" s="3">
        <v>14.024664421310469</v>
      </c>
      <c r="AJ113" s="3">
        <v>621.98162890385788</v>
      </c>
      <c r="AK113" s="3">
        <v>44.349127381526309</v>
      </c>
    </row>
    <row r="114" spans="1:37">
      <c r="A114" s="3" t="s">
        <v>1831</v>
      </c>
      <c r="B114" s="3" t="s">
        <v>1721</v>
      </c>
      <c r="C114" s="3" t="s">
        <v>346</v>
      </c>
      <c r="D114" s="3" t="s">
        <v>84</v>
      </c>
      <c r="E114" s="3" t="s">
        <v>56</v>
      </c>
      <c r="F114" s="3">
        <v>76</v>
      </c>
      <c r="G114" s="3">
        <v>1364</v>
      </c>
      <c r="H114" s="3">
        <v>227</v>
      </c>
      <c r="I114" s="3">
        <v>507</v>
      </c>
      <c r="J114" s="3">
        <v>280</v>
      </c>
      <c r="K114" s="3">
        <v>56</v>
      </c>
      <c r="L114" s="3">
        <v>173</v>
      </c>
      <c r="M114" s="3">
        <v>126</v>
      </c>
      <c r="N114" s="3">
        <v>159</v>
      </c>
      <c r="O114" s="3">
        <v>33</v>
      </c>
      <c r="P114" s="3">
        <v>26</v>
      </c>
      <c r="Q114" s="3">
        <v>167</v>
      </c>
      <c r="R114" s="3">
        <v>141</v>
      </c>
      <c r="S114" s="3">
        <v>81</v>
      </c>
      <c r="T114" s="3">
        <v>50</v>
      </c>
      <c r="U114" s="3">
        <v>70</v>
      </c>
      <c r="V114" s="3">
        <v>14</v>
      </c>
      <c r="W114" s="3">
        <v>127</v>
      </c>
      <c r="X114" s="3">
        <v>0</v>
      </c>
      <c r="Y114" s="3">
        <v>636</v>
      </c>
      <c r="Z114" s="3">
        <v>1</v>
      </c>
      <c r="AA114" s="3">
        <v>0</v>
      </c>
      <c r="AB114" s="3">
        <v>0</v>
      </c>
      <c r="AC114" s="3">
        <v>18</v>
      </c>
      <c r="AD114" s="3">
        <v>83</v>
      </c>
      <c r="AE114" s="3">
        <v>874636</v>
      </c>
      <c r="AF114" s="3">
        <v>37447.405999999995</v>
      </c>
      <c r="AG114" s="3">
        <v>17590.091</v>
      </c>
      <c r="AH114" s="3">
        <v>19857.314999999995</v>
      </c>
      <c r="AI114" s="3">
        <v>14.558148826979469</v>
      </c>
      <c r="AJ114" s="3">
        <v>641.22873900293257</v>
      </c>
      <c r="AK114" s="3">
        <v>44.046035428254029</v>
      </c>
    </row>
    <row r="115" spans="1:37">
      <c r="A115" s="3" t="s">
        <v>2011</v>
      </c>
      <c r="B115" s="3" t="s">
        <v>2010</v>
      </c>
      <c r="C115" s="3" t="s">
        <v>231</v>
      </c>
      <c r="D115" s="3" t="s">
        <v>75</v>
      </c>
      <c r="E115" s="3" t="s">
        <v>47</v>
      </c>
      <c r="F115" s="3">
        <v>57</v>
      </c>
      <c r="G115" s="3">
        <v>1188</v>
      </c>
      <c r="H115" s="3">
        <v>230</v>
      </c>
      <c r="I115" s="3">
        <v>412</v>
      </c>
      <c r="J115" s="3">
        <v>182</v>
      </c>
      <c r="K115" s="3">
        <v>27</v>
      </c>
      <c r="L115" s="3">
        <v>77</v>
      </c>
      <c r="M115" s="3">
        <v>72</v>
      </c>
      <c r="N115" s="3">
        <v>103</v>
      </c>
      <c r="O115" s="3">
        <v>31</v>
      </c>
      <c r="P115" s="3">
        <v>92</v>
      </c>
      <c r="Q115" s="3">
        <v>307</v>
      </c>
      <c r="R115" s="3">
        <v>215</v>
      </c>
      <c r="S115" s="3">
        <v>57</v>
      </c>
      <c r="T115" s="3">
        <v>42</v>
      </c>
      <c r="U115" s="3">
        <v>53</v>
      </c>
      <c r="V115" s="3">
        <v>54</v>
      </c>
      <c r="W115" s="3">
        <v>136</v>
      </c>
      <c r="X115" s="3">
        <v>1</v>
      </c>
      <c r="Y115" s="3">
        <v>559</v>
      </c>
      <c r="Z115" s="3">
        <v>1</v>
      </c>
      <c r="AA115" s="3">
        <v>0</v>
      </c>
      <c r="AB115" s="3">
        <v>0</v>
      </c>
      <c r="AC115" s="3">
        <v>17</v>
      </c>
      <c r="AD115" s="3">
        <v>-228</v>
      </c>
      <c r="AE115" s="3">
        <v>1025831</v>
      </c>
      <c r="AF115" s="3">
        <v>37653.586999999992</v>
      </c>
      <c r="AG115" s="3">
        <v>12947.605999999998</v>
      </c>
      <c r="AH115" s="3">
        <v>24705.980999999992</v>
      </c>
      <c r="AI115" s="3">
        <v>20.796280303030297</v>
      </c>
      <c r="AJ115" s="3">
        <v>863.49410774410774</v>
      </c>
      <c r="AK115" s="3">
        <v>41.52156516270292</v>
      </c>
    </row>
    <row r="116" spans="1:37">
      <c r="A116" s="3" t="s">
        <v>1487</v>
      </c>
      <c r="B116" s="3" t="s">
        <v>1486</v>
      </c>
      <c r="C116" s="3" t="s">
        <v>80</v>
      </c>
      <c r="D116" s="3" t="s">
        <v>81</v>
      </c>
      <c r="E116" s="3" t="s">
        <v>59</v>
      </c>
      <c r="F116" s="3">
        <v>80</v>
      </c>
      <c r="G116" s="3">
        <v>2845</v>
      </c>
      <c r="H116" s="3">
        <v>656</v>
      </c>
      <c r="I116" s="3">
        <v>1257</v>
      </c>
      <c r="J116" s="3">
        <v>601</v>
      </c>
      <c r="K116" s="3">
        <v>49</v>
      </c>
      <c r="L116" s="3">
        <v>180</v>
      </c>
      <c r="M116" s="3">
        <v>471</v>
      </c>
      <c r="N116" s="3">
        <v>612</v>
      </c>
      <c r="O116" s="3">
        <v>141</v>
      </c>
      <c r="P116" s="3">
        <v>143</v>
      </c>
      <c r="Q116" s="3">
        <v>700</v>
      </c>
      <c r="R116" s="3">
        <v>557</v>
      </c>
      <c r="S116" s="3">
        <v>434</v>
      </c>
      <c r="T116" s="3">
        <v>132</v>
      </c>
      <c r="U116" s="3">
        <v>233</v>
      </c>
      <c r="V116" s="3">
        <v>149</v>
      </c>
      <c r="W116" s="3">
        <v>246</v>
      </c>
      <c r="X116" s="3">
        <v>4</v>
      </c>
      <c r="Y116" s="3">
        <v>1832</v>
      </c>
      <c r="Z116" s="3">
        <v>3</v>
      </c>
      <c r="AA116" s="3">
        <v>0</v>
      </c>
      <c r="AB116" s="3">
        <v>0</v>
      </c>
      <c r="AC116" s="3">
        <v>80</v>
      </c>
      <c r="AD116" s="3">
        <v>46</v>
      </c>
      <c r="AE116" s="3">
        <v>2995421</v>
      </c>
      <c r="AF116" s="3">
        <v>122756.54899999998</v>
      </c>
      <c r="AG116" s="3">
        <v>43168.826000000001</v>
      </c>
      <c r="AH116" s="3">
        <v>79587.722999999984</v>
      </c>
      <c r="AI116" s="3">
        <v>27.974595079086111</v>
      </c>
      <c r="AJ116" s="3">
        <v>1052.8720562390158</v>
      </c>
      <c r="AK116" s="3">
        <v>37.636721935115553</v>
      </c>
    </row>
    <row r="117" spans="1:37">
      <c r="A117" s="3" t="s">
        <v>1974</v>
      </c>
      <c r="B117" s="3" t="s">
        <v>1973</v>
      </c>
      <c r="C117" s="3" t="s">
        <v>263</v>
      </c>
      <c r="D117" s="3" t="s">
        <v>58</v>
      </c>
      <c r="E117" s="3" t="s">
        <v>56</v>
      </c>
      <c r="F117" s="3">
        <v>70</v>
      </c>
      <c r="G117" s="3">
        <v>1753</v>
      </c>
      <c r="H117" s="3">
        <v>304</v>
      </c>
      <c r="I117" s="3">
        <v>734</v>
      </c>
      <c r="J117" s="3">
        <v>430</v>
      </c>
      <c r="K117" s="3">
        <v>105</v>
      </c>
      <c r="L117" s="3">
        <v>308</v>
      </c>
      <c r="M117" s="3">
        <v>204</v>
      </c>
      <c r="N117" s="3">
        <v>242</v>
      </c>
      <c r="O117" s="3">
        <v>38</v>
      </c>
      <c r="P117" s="3">
        <v>22</v>
      </c>
      <c r="Q117" s="3">
        <v>280</v>
      </c>
      <c r="R117" s="3">
        <v>258</v>
      </c>
      <c r="S117" s="3">
        <v>158</v>
      </c>
      <c r="T117" s="3">
        <v>46</v>
      </c>
      <c r="U117" s="3">
        <v>136</v>
      </c>
      <c r="V117" s="3">
        <v>6</v>
      </c>
      <c r="W117" s="3">
        <v>118</v>
      </c>
      <c r="X117" s="3">
        <v>0</v>
      </c>
      <c r="Y117" s="3">
        <v>917</v>
      </c>
      <c r="Z117" s="3">
        <v>1</v>
      </c>
      <c r="AA117" s="3">
        <v>0</v>
      </c>
      <c r="AB117" s="3">
        <v>0</v>
      </c>
      <c r="AC117" s="3">
        <v>24</v>
      </c>
      <c r="AD117" s="3">
        <v>-226</v>
      </c>
      <c r="AE117" s="3">
        <v>980431</v>
      </c>
      <c r="AF117" s="3">
        <v>53957.458999999995</v>
      </c>
      <c r="AG117" s="3">
        <v>26971.682000000001</v>
      </c>
      <c r="AH117" s="3">
        <v>26985.776999999995</v>
      </c>
      <c r="AI117" s="3">
        <v>15.394054192812318</v>
      </c>
      <c r="AJ117" s="3">
        <v>559.28750713063323</v>
      </c>
      <c r="AK117" s="3">
        <v>36.331397832272913</v>
      </c>
    </row>
    <row r="118" spans="1:37">
      <c r="A118" s="3" t="s">
        <v>1628</v>
      </c>
      <c r="B118" s="3" t="s">
        <v>1627</v>
      </c>
      <c r="C118" s="3" t="s">
        <v>140</v>
      </c>
      <c r="D118" s="3" t="s">
        <v>78</v>
      </c>
      <c r="E118" s="3" t="s">
        <v>61</v>
      </c>
      <c r="F118" s="3">
        <v>65</v>
      </c>
      <c r="G118" s="3">
        <v>1554</v>
      </c>
      <c r="H118" s="3">
        <v>362</v>
      </c>
      <c r="I118" s="3">
        <v>562</v>
      </c>
      <c r="J118" s="3">
        <v>200</v>
      </c>
      <c r="K118" s="3">
        <v>0</v>
      </c>
      <c r="L118" s="3">
        <v>0</v>
      </c>
      <c r="M118" s="3">
        <v>94</v>
      </c>
      <c r="N118" s="3">
        <v>177</v>
      </c>
      <c r="O118" s="3">
        <v>83</v>
      </c>
      <c r="P118" s="3">
        <v>178</v>
      </c>
      <c r="Q118" s="3">
        <v>527</v>
      </c>
      <c r="R118" s="3">
        <v>349</v>
      </c>
      <c r="S118" s="3">
        <v>64</v>
      </c>
      <c r="T118" s="3">
        <v>34</v>
      </c>
      <c r="U118" s="3">
        <v>88</v>
      </c>
      <c r="V118" s="3">
        <v>79</v>
      </c>
      <c r="W118" s="3">
        <v>179</v>
      </c>
      <c r="X118" s="3">
        <v>1</v>
      </c>
      <c r="Y118" s="3">
        <v>818</v>
      </c>
      <c r="Z118" s="3">
        <v>1</v>
      </c>
      <c r="AA118" s="3">
        <v>0</v>
      </c>
      <c r="AB118" s="3">
        <v>0</v>
      </c>
      <c r="AC118" s="3">
        <v>59</v>
      </c>
      <c r="AD118" s="3">
        <v>215</v>
      </c>
      <c r="AE118" s="3">
        <v>1296240</v>
      </c>
      <c r="AF118" s="3">
        <v>54759.249000000003</v>
      </c>
      <c r="AG118" s="3">
        <v>17322.635000000002</v>
      </c>
      <c r="AH118" s="3">
        <v>37436.614000000001</v>
      </c>
      <c r="AI118" s="3">
        <v>24.090485199485201</v>
      </c>
      <c r="AJ118" s="3">
        <v>834.13127413127415</v>
      </c>
      <c r="AK118" s="3">
        <v>34.624926282061729</v>
      </c>
    </row>
    <row r="119" spans="1:37">
      <c r="A119" s="3" t="s">
        <v>1977</v>
      </c>
      <c r="B119" s="3" t="s">
        <v>1976</v>
      </c>
      <c r="C119" s="3" t="s">
        <v>1164</v>
      </c>
      <c r="D119" s="3" t="s">
        <v>119</v>
      </c>
      <c r="E119" s="3" t="s">
        <v>86</v>
      </c>
      <c r="F119" s="3">
        <v>69</v>
      </c>
      <c r="G119" s="3">
        <v>1733</v>
      </c>
      <c r="H119" s="3">
        <v>237</v>
      </c>
      <c r="I119" s="3">
        <v>522</v>
      </c>
      <c r="J119" s="3">
        <v>285</v>
      </c>
      <c r="K119" s="3">
        <v>34</v>
      </c>
      <c r="L119" s="3">
        <v>119</v>
      </c>
      <c r="M119" s="3">
        <v>173</v>
      </c>
      <c r="N119" s="3">
        <v>217</v>
      </c>
      <c r="O119" s="3">
        <v>44</v>
      </c>
      <c r="P119" s="3">
        <v>44</v>
      </c>
      <c r="Q119" s="3">
        <v>181</v>
      </c>
      <c r="R119" s="3">
        <v>137</v>
      </c>
      <c r="S119" s="3">
        <v>335</v>
      </c>
      <c r="T119" s="3">
        <v>74</v>
      </c>
      <c r="U119" s="3">
        <v>130</v>
      </c>
      <c r="V119" s="3">
        <v>6</v>
      </c>
      <c r="W119" s="3">
        <v>119</v>
      </c>
      <c r="X119" s="3">
        <v>1</v>
      </c>
      <c r="Y119" s="3">
        <v>681</v>
      </c>
      <c r="Z119" s="3">
        <v>0</v>
      </c>
      <c r="AA119" s="3">
        <v>0</v>
      </c>
      <c r="AB119" s="3">
        <v>0</v>
      </c>
      <c r="AC119" s="3">
        <v>25</v>
      </c>
      <c r="AD119" s="3">
        <v>-154</v>
      </c>
      <c r="AE119" s="3">
        <v>980431</v>
      </c>
      <c r="AF119" s="3">
        <v>49804.124999999993</v>
      </c>
      <c r="AG119" s="3">
        <v>21103.47</v>
      </c>
      <c r="AH119" s="3">
        <v>28700.654999999992</v>
      </c>
      <c r="AI119" s="3">
        <v>16.561255049047887</v>
      </c>
      <c r="AJ119" s="3">
        <v>565.74206578188114</v>
      </c>
      <c r="AK119" s="3">
        <v>34.160579262041246</v>
      </c>
    </row>
    <row r="120" spans="1:37">
      <c r="A120" s="3" t="s">
        <v>1681</v>
      </c>
      <c r="B120" s="3" t="s">
        <v>1680</v>
      </c>
      <c r="C120" s="3" t="s">
        <v>199</v>
      </c>
      <c r="D120" s="3" t="s">
        <v>124</v>
      </c>
      <c r="E120" s="3" t="s">
        <v>61</v>
      </c>
      <c r="F120" s="3">
        <v>81</v>
      </c>
      <c r="G120" s="3">
        <v>2736</v>
      </c>
      <c r="H120" s="3">
        <v>413</v>
      </c>
      <c r="I120" s="3">
        <v>623</v>
      </c>
      <c r="J120" s="3">
        <v>210</v>
      </c>
      <c r="K120" s="3">
        <v>0</v>
      </c>
      <c r="L120" s="3">
        <v>1</v>
      </c>
      <c r="M120" s="3">
        <v>311</v>
      </c>
      <c r="N120" s="3">
        <v>476</v>
      </c>
      <c r="O120" s="3">
        <v>165</v>
      </c>
      <c r="P120" s="3">
        <v>313</v>
      </c>
      <c r="Q120" s="3">
        <v>1035</v>
      </c>
      <c r="R120" s="3">
        <v>722</v>
      </c>
      <c r="S120" s="3">
        <v>98</v>
      </c>
      <c r="T120" s="3">
        <v>50</v>
      </c>
      <c r="U120" s="3">
        <v>148</v>
      </c>
      <c r="V120" s="3">
        <v>214</v>
      </c>
      <c r="W120" s="3">
        <v>246</v>
      </c>
      <c r="X120" s="3">
        <v>5</v>
      </c>
      <c r="Y120" s="3">
        <v>1137</v>
      </c>
      <c r="Z120" s="3">
        <v>9</v>
      </c>
      <c r="AA120" s="3">
        <v>0</v>
      </c>
      <c r="AB120" s="3">
        <v>0</v>
      </c>
      <c r="AC120" s="3">
        <v>81</v>
      </c>
      <c r="AD120" s="3">
        <v>435</v>
      </c>
      <c r="AE120" s="3">
        <v>2121288</v>
      </c>
      <c r="AF120" s="3">
        <v>87414.404999999999</v>
      </c>
      <c r="AG120" s="3">
        <v>23746.474999999999</v>
      </c>
      <c r="AH120" s="3">
        <v>63667.93</v>
      </c>
      <c r="AI120" s="3">
        <v>23.270442251461986</v>
      </c>
      <c r="AJ120" s="3">
        <v>775.32456140350882</v>
      </c>
      <c r="AK120" s="3">
        <v>33.317998559086192</v>
      </c>
    </row>
    <row r="121" spans="1:37">
      <c r="A121" s="3" t="s">
        <v>1774</v>
      </c>
      <c r="B121" s="3" t="s">
        <v>1773</v>
      </c>
      <c r="C121" s="3" t="s">
        <v>127</v>
      </c>
      <c r="D121" s="3" t="s">
        <v>81</v>
      </c>
      <c r="E121" s="3" t="s">
        <v>56</v>
      </c>
      <c r="F121" s="3">
        <v>75</v>
      </c>
      <c r="G121" s="3">
        <v>1979</v>
      </c>
      <c r="H121" s="3">
        <v>290</v>
      </c>
      <c r="I121" s="3">
        <v>633</v>
      </c>
      <c r="J121" s="3">
        <v>343</v>
      </c>
      <c r="K121" s="3">
        <v>78</v>
      </c>
      <c r="L121" s="3">
        <v>191</v>
      </c>
      <c r="M121" s="3">
        <v>109</v>
      </c>
      <c r="N121" s="3">
        <v>126</v>
      </c>
      <c r="O121" s="3">
        <v>17</v>
      </c>
      <c r="P121" s="3">
        <v>47</v>
      </c>
      <c r="Q121" s="3">
        <v>210</v>
      </c>
      <c r="R121" s="3">
        <v>163</v>
      </c>
      <c r="S121" s="3">
        <v>319</v>
      </c>
      <c r="T121" s="3">
        <v>84</v>
      </c>
      <c r="U121" s="3">
        <v>112</v>
      </c>
      <c r="V121" s="3">
        <v>12</v>
      </c>
      <c r="W121" s="3">
        <v>140</v>
      </c>
      <c r="X121" s="3">
        <v>0</v>
      </c>
      <c r="Y121" s="3">
        <v>767</v>
      </c>
      <c r="Z121" s="3">
        <v>0</v>
      </c>
      <c r="AA121" s="3">
        <v>0</v>
      </c>
      <c r="AB121" s="3">
        <v>0</v>
      </c>
      <c r="AC121" s="3">
        <v>28</v>
      </c>
      <c r="AD121" s="3">
        <v>87</v>
      </c>
      <c r="AE121" s="3">
        <v>925000</v>
      </c>
      <c r="AF121" s="3">
        <v>54355.813000000002</v>
      </c>
      <c r="AG121" s="3">
        <v>22224.541000000001</v>
      </c>
      <c r="AH121" s="3">
        <v>32131.272000000001</v>
      </c>
      <c r="AI121" s="3">
        <v>16.236115209701872</v>
      </c>
      <c r="AJ121" s="3">
        <v>467.40778170793328</v>
      </c>
      <c r="AK121" s="3">
        <v>28.788153796089986</v>
      </c>
    </row>
    <row r="122" spans="1:37">
      <c r="A122" s="3" t="s">
        <v>1712</v>
      </c>
      <c r="B122" s="3" t="s">
        <v>1711</v>
      </c>
      <c r="C122" s="3" t="s">
        <v>294</v>
      </c>
      <c r="D122" s="3" t="s">
        <v>75</v>
      </c>
      <c r="E122" s="3" t="s">
        <v>86</v>
      </c>
      <c r="F122" s="3">
        <v>81</v>
      </c>
      <c r="G122" s="3">
        <v>2135</v>
      </c>
      <c r="H122" s="3">
        <v>236</v>
      </c>
      <c r="I122" s="3">
        <v>512</v>
      </c>
      <c r="J122" s="3">
        <v>276</v>
      </c>
      <c r="K122" s="3">
        <v>11</v>
      </c>
      <c r="L122" s="3">
        <v>55</v>
      </c>
      <c r="M122" s="3">
        <v>73</v>
      </c>
      <c r="N122" s="3">
        <v>90</v>
      </c>
      <c r="O122" s="3">
        <v>17</v>
      </c>
      <c r="P122" s="3">
        <v>38</v>
      </c>
      <c r="Q122" s="3">
        <v>249</v>
      </c>
      <c r="R122" s="3">
        <v>211</v>
      </c>
      <c r="S122" s="3">
        <v>535</v>
      </c>
      <c r="T122" s="3">
        <v>136</v>
      </c>
      <c r="U122" s="3">
        <v>160</v>
      </c>
      <c r="V122" s="3">
        <v>10</v>
      </c>
      <c r="W122" s="3">
        <v>139</v>
      </c>
      <c r="X122" s="3">
        <v>0</v>
      </c>
      <c r="Y122" s="3">
        <v>556</v>
      </c>
      <c r="Z122" s="3">
        <v>0</v>
      </c>
      <c r="AA122" s="3">
        <v>0</v>
      </c>
      <c r="AB122" s="3">
        <v>0</v>
      </c>
      <c r="AC122" s="3">
        <v>51</v>
      </c>
      <c r="AD122" s="3">
        <v>-317</v>
      </c>
      <c r="AE122" s="3">
        <v>874636</v>
      </c>
      <c r="AF122" s="3">
        <v>55130.256000000008</v>
      </c>
      <c r="AG122" s="3">
        <v>22168.692999999999</v>
      </c>
      <c r="AH122" s="3">
        <v>32961.563000000009</v>
      </c>
      <c r="AI122" s="3">
        <v>15.438671194379396</v>
      </c>
      <c r="AJ122" s="3">
        <v>409.66557377049179</v>
      </c>
      <c r="AK122" s="3">
        <v>26.535028087108604</v>
      </c>
    </row>
    <row r="123" spans="1:37">
      <c r="A123" s="3" t="s">
        <v>1538</v>
      </c>
      <c r="B123" s="3" t="s">
        <v>1537</v>
      </c>
      <c r="C123" s="3" t="s">
        <v>255</v>
      </c>
      <c r="D123" s="3" t="s">
        <v>88</v>
      </c>
      <c r="E123" s="3" t="s">
        <v>61</v>
      </c>
      <c r="F123" s="3">
        <v>73</v>
      </c>
      <c r="G123" s="3">
        <v>2032</v>
      </c>
      <c r="H123" s="3">
        <v>494</v>
      </c>
      <c r="I123" s="3">
        <v>857</v>
      </c>
      <c r="J123" s="3">
        <v>363</v>
      </c>
      <c r="K123" s="3">
        <v>45</v>
      </c>
      <c r="L123" s="3">
        <v>139</v>
      </c>
      <c r="M123" s="3">
        <v>188</v>
      </c>
      <c r="N123" s="3">
        <v>228</v>
      </c>
      <c r="O123" s="3">
        <v>40</v>
      </c>
      <c r="P123" s="3">
        <v>213</v>
      </c>
      <c r="Q123" s="3">
        <v>717</v>
      </c>
      <c r="R123" s="3">
        <v>504</v>
      </c>
      <c r="S123" s="3">
        <v>359</v>
      </c>
      <c r="T123" s="3">
        <v>59</v>
      </c>
      <c r="U123" s="3">
        <v>171</v>
      </c>
      <c r="V123" s="3">
        <v>53</v>
      </c>
      <c r="W123" s="3">
        <v>214</v>
      </c>
      <c r="X123" s="3">
        <v>1</v>
      </c>
      <c r="Y123" s="3">
        <v>1221</v>
      </c>
      <c r="Z123" s="3">
        <v>3</v>
      </c>
      <c r="AA123" s="3">
        <v>0</v>
      </c>
      <c r="AB123" s="3">
        <v>0</v>
      </c>
      <c r="AC123" s="3">
        <v>59</v>
      </c>
      <c r="AD123" s="3">
        <v>298</v>
      </c>
      <c r="AE123" s="3">
        <v>1358500</v>
      </c>
      <c r="AF123" s="3">
        <v>87041.298999999999</v>
      </c>
      <c r="AG123" s="3">
        <v>27921.233</v>
      </c>
      <c r="AH123" s="3">
        <v>59120.065999999999</v>
      </c>
      <c r="AI123" s="3">
        <v>29.094520669291338</v>
      </c>
      <c r="AJ123" s="3">
        <v>668.55314960629926</v>
      </c>
      <c r="AK123" s="3">
        <v>22.978661762657708</v>
      </c>
    </row>
    <row r="124" spans="1:37">
      <c r="A124" s="3" t="s">
        <v>1568</v>
      </c>
      <c r="B124" s="3" t="s">
        <v>1567</v>
      </c>
      <c r="C124" s="3" t="s">
        <v>187</v>
      </c>
      <c r="D124" s="3" t="s">
        <v>96</v>
      </c>
      <c r="E124" s="3" t="s">
        <v>86</v>
      </c>
      <c r="F124" s="3">
        <v>46</v>
      </c>
      <c r="G124" s="3">
        <v>1201</v>
      </c>
      <c r="H124" s="3">
        <v>160</v>
      </c>
      <c r="I124" s="3">
        <v>394</v>
      </c>
      <c r="J124" s="3">
        <v>234</v>
      </c>
      <c r="K124" s="3">
        <v>68</v>
      </c>
      <c r="L124" s="3">
        <v>177</v>
      </c>
      <c r="M124" s="3">
        <v>74</v>
      </c>
      <c r="N124" s="3">
        <v>89</v>
      </c>
      <c r="O124" s="3">
        <v>15</v>
      </c>
      <c r="P124" s="3">
        <v>20</v>
      </c>
      <c r="Q124" s="3">
        <v>110</v>
      </c>
      <c r="R124" s="3">
        <v>90</v>
      </c>
      <c r="S124" s="3">
        <v>173</v>
      </c>
      <c r="T124" s="3">
        <v>44</v>
      </c>
      <c r="U124" s="3">
        <v>70</v>
      </c>
      <c r="V124" s="3">
        <v>9</v>
      </c>
      <c r="W124" s="3">
        <v>90</v>
      </c>
      <c r="X124" s="3">
        <v>0</v>
      </c>
      <c r="Y124" s="3">
        <v>462</v>
      </c>
      <c r="Z124" s="3">
        <v>0</v>
      </c>
      <c r="AA124" s="3">
        <v>0</v>
      </c>
      <c r="AB124" s="3">
        <v>0</v>
      </c>
      <c r="AC124" s="3">
        <v>29</v>
      </c>
      <c r="AD124" s="3">
        <v>-117</v>
      </c>
      <c r="AE124" s="3">
        <v>207798</v>
      </c>
      <c r="AF124" s="3">
        <v>31562.334999999995</v>
      </c>
      <c r="AG124" s="3">
        <v>14790.274999999998</v>
      </c>
      <c r="AH124" s="3">
        <v>16772.059999999998</v>
      </c>
      <c r="AI124" s="3">
        <v>13.965079100749374</v>
      </c>
      <c r="AJ124" s="3">
        <v>173.02081598667777</v>
      </c>
      <c r="AK124" s="3">
        <v>12.389533545670599</v>
      </c>
    </row>
    <row r="125" spans="1:37">
      <c r="A125" s="3" t="s">
        <v>1965</v>
      </c>
      <c r="B125" s="3" t="s">
        <v>1508</v>
      </c>
      <c r="C125" s="3" t="s">
        <v>1150</v>
      </c>
      <c r="D125" s="3" t="s">
        <v>108</v>
      </c>
      <c r="E125" s="3" t="s">
        <v>59</v>
      </c>
      <c r="F125" s="3">
        <v>74</v>
      </c>
      <c r="G125" s="3">
        <v>1777</v>
      </c>
      <c r="H125" s="3">
        <v>185</v>
      </c>
      <c r="I125" s="3">
        <v>474</v>
      </c>
      <c r="J125" s="3">
        <v>289</v>
      </c>
      <c r="K125" s="3">
        <v>87</v>
      </c>
      <c r="L125" s="3">
        <v>263</v>
      </c>
      <c r="M125" s="3">
        <v>70</v>
      </c>
      <c r="N125" s="3">
        <v>89</v>
      </c>
      <c r="O125" s="3">
        <v>19</v>
      </c>
      <c r="P125" s="3">
        <v>70</v>
      </c>
      <c r="Q125" s="3">
        <v>381</v>
      </c>
      <c r="R125" s="3">
        <v>311</v>
      </c>
      <c r="S125" s="3">
        <v>195</v>
      </c>
      <c r="T125" s="3">
        <v>47</v>
      </c>
      <c r="U125" s="3">
        <v>107</v>
      </c>
      <c r="V125" s="3">
        <v>26</v>
      </c>
      <c r="W125" s="3">
        <v>185</v>
      </c>
      <c r="X125" s="3">
        <v>0</v>
      </c>
      <c r="Y125" s="3">
        <v>527</v>
      </c>
      <c r="Z125" s="3">
        <v>7</v>
      </c>
      <c r="AA125" s="3">
        <v>0</v>
      </c>
      <c r="AB125" s="3">
        <v>0</v>
      </c>
      <c r="AC125" s="3">
        <v>18</v>
      </c>
      <c r="AD125" s="3">
        <v>-65</v>
      </c>
      <c r="AE125" s="3">
        <v>242224</v>
      </c>
      <c r="AF125" s="3">
        <v>41306.65</v>
      </c>
      <c r="AG125" s="3">
        <v>20651.808000000001</v>
      </c>
      <c r="AH125" s="3">
        <v>20654.842000000001</v>
      </c>
      <c r="AI125" s="3">
        <v>11.623433877321329</v>
      </c>
      <c r="AJ125" s="3">
        <v>136.31063590320764</v>
      </c>
      <c r="AK125" s="3">
        <v>11.727225993788768</v>
      </c>
    </row>
    <row r="126" spans="1:37">
      <c r="A126" s="3" t="s">
        <v>1983</v>
      </c>
      <c r="B126" s="3" t="s">
        <v>1514</v>
      </c>
      <c r="C126" s="3" t="s">
        <v>1176</v>
      </c>
      <c r="D126" s="3" t="s">
        <v>333</v>
      </c>
      <c r="E126" s="3" t="s">
        <v>86</v>
      </c>
      <c r="F126" s="3">
        <v>63</v>
      </c>
      <c r="G126" s="3">
        <v>1634</v>
      </c>
      <c r="H126" s="3">
        <v>261</v>
      </c>
      <c r="I126" s="3">
        <v>593</v>
      </c>
      <c r="J126" s="3">
        <v>332</v>
      </c>
      <c r="K126" s="3">
        <v>85</v>
      </c>
      <c r="L126" s="3">
        <v>232</v>
      </c>
      <c r="M126" s="3">
        <v>90</v>
      </c>
      <c r="N126" s="3">
        <v>109</v>
      </c>
      <c r="O126" s="3">
        <v>19</v>
      </c>
      <c r="P126" s="3">
        <v>14</v>
      </c>
      <c r="Q126" s="3">
        <v>145</v>
      </c>
      <c r="R126" s="3">
        <v>131</v>
      </c>
      <c r="S126" s="3">
        <v>357</v>
      </c>
      <c r="T126" s="3">
        <v>32</v>
      </c>
      <c r="U126" s="3">
        <v>137</v>
      </c>
      <c r="V126" s="3">
        <v>8</v>
      </c>
      <c r="W126" s="3">
        <v>137</v>
      </c>
      <c r="X126" s="3">
        <v>1</v>
      </c>
      <c r="Y126" s="3">
        <v>697</v>
      </c>
      <c r="Z126" s="3">
        <v>2</v>
      </c>
      <c r="AA126" s="3">
        <v>0</v>
      </c>
      <c r="AB126" s="3">
        <v>0</v>
      </c>
      <c r="AC126" s="3">
        <v>44</v>
      </c>
      <c r="AD126" s="3">
        <v>-97</v>
      </c>
      <c r="AE126" s="3">
        <v>259526</v>
      </c>
      <c r="AF126" s="3">
        <v>47931.095000000001</v>
      </c>
      <c r="AG126" s="3">
        <v>23129.536</v>
      </c>
      <c r="AH126" s="3">
        <v>24801.559000000001</v>
      </c>
      <c r="AI126" s="3">
        <v>15.178432680538554</v>
      </c>
      <c r="AJ126" s="3">
        <v>158.82864137086904</v>
      </c>
      <c r="AK126" s="3">
        <v>10.464100260794091</v>
      </c>
    </row>
  </sheetData>
  <sortState xmlns:xlrd2="http://schemas.microsoft.com/office/spreadsheetml/2017/richdata2" ref="A2:AK126">
    <sortCondition descending="1" ref="AK2:AK12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C848-EF4F-C745-9894-B2C721709193}">
  <sheetPr filterMode="1"/>
  <dimension ref="A1:AK121"/>
  <sheetViews>
    <sheetView topLeftCell="E1" workbookViewId="0">
      <selection activeCell="AK13" sqref="AK13:AK117"/>
    </sheetView>
  </sheetViews>
  <sheetFormatPr baseColWidth="10" defaultRowHeight="16"/>
  <cols>
    <col min="1" max="1" width="9.5" bestFit="1" customWidth="1"/>
    <col min="2" max="2" width="14" bestFit="1" customWidth="1"/>
    <col min="3" max="3" width="16.5" bestFit="1" customWidth="1"/>
    <col min="4" max="4" width="5.83203125" bestFit="1" customWidth="1"/>
    <col min="5" max="6" width="3.5" bestFit="1" customWidth="1"/>
    <col min="7" max="9" width="5.1640625" bestFit="1" customWidth="1"/>
    <col min="10" max="10" width="8.33203125" bestFit="1" customWidth="1"/>
    <col min="11" max="12" width="4.1640625" bestFit="1" customWidth="1"/>
    <col min="13" max="13" width="4.83203125" bestFit="1" customWidth="1"/>
    <col min="14" max="14" width="4.33203125" bestFit="1" customWidth="1"/>
    <col min="15" max="15" width="8" bestFit="1" customWidth="1"/>
    <col min="16" max="16" width="4.1640625" bestFit="1" customWidth="1"/>
    <col min="17" max="17" width="5.1640625" bestFit="1" customWidth="1"/>
    <col min="18" max="23" width="4.1640625" bestFit="1" customWidth="1"/>
    <col min="24" max="24" width="3.6640625" bestFit="1" customWidth="1"/>
    <col min="25" max="25" width="5.1640625" bestFit="1" customWidth="1"/>
    <col min="26" max="26" width="3.1640625" bestFit="1" customWidth="1"/>
    <col min="27" max="27" width="2.83203125" bestFit="1" customWidth="1"/>
    <col min="28" max="28" width="3.1640625" bestFit="1" customWidth="1"/>
    <col min="29" max="29" width="3.83203125" bestFit="1" customWidth="1"/>
    <col min="30" max="30" width="4.83203125" bestFit="1" customWidth="1"/>
    <col min="31" max="31" width="9.1640625" bestFit="1" customWidth="1"/>
    <col min="32" max="32" width="11.1640625" bestFit="1" customWidth="1"/>
    <col min="33" max="34" width="10.1640625" bestFit="1" customWidth="1"/>
    <col min="35" max="35" width="12.1640625" bestFit="1" customWidth="1"/>
    <col min="36" max="36" width="15.6640625" bestFit="1" customWidth="1"/>
    <col min="37" max="37" width="12.1640625" bestFit="1" customWidth="1"/>
  </cols>
  <sheetData>
    <row r="1" spans="1:37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1449</v>
      </c>
      <c r="P1" s="5" t="s">
        <v>41</v>
      </c>
      <c r="Q1" s="5" t="s">
        <v>42</v>
      </c>
      <c r="R1" s="5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1388</v>
      </c>
      <c r="AF1" s="5" t="s">
        <v>1458</v>
      </c>
      <c r="AG1" s="5" t="s">
        <v>1459</v>
      </c>
      <c r="AH1" s="5" t="s">
        <v>1461</v>
      </c>
      <c r="AI1" s="5" t="s">
        <v>1460</v>
      </c>
      <c r="AJ1" s="5" t="s">
        <v>1949</v>
      </c>
      <c r="AK1" s="5" t="s">
        <v>1950</v>
      </c>
    </row>
    <row r="2" spans="1:37" hidden="1">
      <c r="A2" s="3" t="s">
        <v>1577</v>
      </c>
      <c r="B2" s="3" t="s">
        <v>1576</v>
      </c>
      <c r="C2" s="3" t="s">
        <v>376</v>
      </c>
      <c r="D2" s="3" t="s">
        <v>138</v>
      </c>
      <c r="E2" s="3" t="s">
        <v>56</v>
      </c>
      <c r="F2" s="3">
        <v>80</v>
      </c>
      <c r="G2" s="3">
        <v>2247</v>
      </c>
      <c r="H2" s="3">
        <v>240</v>
      </c>
      <c r="I2" s="3">
        <v>595</v>
      </c>
      <c r="J2" s="3">
        <v>355</v>
      </c>
      <c r="K2" s="3">
        <v>143</v>
      </c>
      <c r="L2" s="3">
        <v>381</v>
      </c>
      <c r="M2" s="3">
        <v>39</v>
      </c>
      <c r="N2" s="3">
        <v>56</v>
      </c>
      <c r="O2" s="3">
        <v>17</v>
      </c>
      <c r="P2" s="3">
        <v>29</v>
      </c>
      <c r="Q2" s="3">
        <v>235</v>
      </c>
      <c r="R2" s="3">
        <v>206</v>
      </c>
      <c r="S2" s="3">
        <v>141</v>
      </c>
      <c r="T2" s="3">
        <v>68</v>
      </c>
      <c r="U2" s="3">
        <v>81</v>
      </c>
      <c r="V2" s="3">
        <v>10</v>
      </c>
      <c r="W2" s="3">
        <v>161</v>
      </c>
      <c r="X2" s="3">
        <v>0</v>
      </c>
      <c r="Y2" s="3">
        <v>662</v>
      </c>
      <c r="Z2" s="3">
        <v>2</v>
      </c>
      <c r="AA2" s="3">
        <v>0</v>
      </c>
      <c r="AB2" s="3">
        <v>0</v>
      </c>
      <c r="AC2" s="3">
        <v>61</v>
      </c>
      <c r="AD2" s="3">
        <v>-122</v>
      </c>
      <c r="AE2" s="3">
        <v>14720000</v>
      </c>
      <c r="AF2" s="3">
        <v>42959.111000000004</v>
      </c>
      <c r="AG2" s="3">
        <v>21384.667999999998</v>
      </c>
      <c r="AH2" s="3">
        <v>21574.443000000007</v>
      </c>
      <c r="AI2" s="3">
        <v>9.6014432576769053</v>
      </c>
      <c r="AJ2" s="3">
        <v>6550.9568313306627</v>
      </c>
      <c r="AK2" s="3">
        <v>682.2887617538953</v>
      </c>
    </row>
    <row r="3" spans="1:37" hidden="1">
      <c r="A3" s="3" t="s">
        <v>1623</v>
      </c>
      <c r="B3" s="3" t="s">
        <v>1622</v>
      </c>
      <c r="C3" s="3" t="s">
        <v>377</v>
      </c>
      <c r="D3" s="3" t="s">
        <v>81</v>
      </c>
      <c r="E3" s="3" t="s">
        <v>56</v>
      </c>
      <c r="F3" s="3">
        <v>75</v>
      </c>
      <c r="G3" s="3">
        <v>2049</v>
      </c>
      <c r="H3" s="3">
        <v>185</v>
      </c>
      <c r="I3" s="3">
        <v>425</v>
      </c>
      <c r="J3" s="3">
        <v>240</v>
      </c>
      <c r="K3" s="3">
        <v>108</v>
      </c>
      <c r="L3" s="3">
        <v>268</v>
      </c>
      <c r="M3" s="3">
        <v>38</v>
      </c>
      <c r="N3" s="3">
        <v>48</v>
      </c>
      <c r="O3" s="3">
        <v>10</v>
      </c>
      <c r="P3" s="3">
        <v>9</v>
      </c>
      <c r="Q3" s="3">
        <v>141</v>
      </c>
      <c r="R3" s="3">
        <v>132</v>
      </c>
      <c r="S3" s="3">
        <v>99</v>
      </c>
      <c r="T3" s="3">
        <v>47</v>
      </c>
      <c r="U3" s="3">
        <v>37</v>
      </c>
      <c r="V3" s="3">
        <v>28</v>
      </c>
      <c r="W3" s="3">
        <v>115</v>
      </c>
      <c r="X3" s="3">
        <v>0</v>
      </c>
      <c r="Y3" s="3">
        <v>516</v>
      </c>
      <c r="Z3" s="3">
        <v>0</v>
      </c>
      <c r="AA3" s="3">
        <v>0</v>
      </c>
      <c r="AB3" s="3">
        <v>0</v>
      </c>
      <c r="AC3" s="3">
        <v>59</v>
      </c>
      <c r="AD3" s="3">
        <v>-56</v>
      </c>
      <c r="AE3" s="3">
        <v>10607143</v>
      </c>
      <c r="AF3" s="3">
        <v>32620.752</v>
      </c>
      <c r="AG3" s="3">
        <v>13575.708999999999</v>
      </c>
      <c r="AH3" s="3">
        <v>19045.043000000001</v>
      </c>
      <c r="AI3" s="3">
        <v>9.294798926305516</v>
      </c>
      <c r="AJ3" s="3">
        <v>5176.7413372376768</v>
      </c>
      <c r="AK3" s="3">
        <v>556.95033085512057</v>
      </c>
    </row>
    <row r="4" spans="1:37" hidden="1">
      <c r="A4" s="3" t="s">
        <v>1509</v>
      </c>
      <c r="B4" s="3" t="s">
        <v>1508</v>
      </c>
      <c r="C4" s="3" t="s">
        <v>97</v>
      </c>
      <c r="D4" s="3" t="s">
        <v>96</v>
      </c>
      <c r="E4" s="3" t="s">
        <v>59</v>
      </c>
      <c r="F4" s="3">
        <v>77</v>
      </c>
      <c r="G4" s="3">
        <v>2637</v>
      </c>
      <c r="H4" s="3">
        <v>537</v>
      </c>
      <c r="I4" s="3">
        <v>1207</v>
      </c>
      <c r="J4" s="3">
        <v>670</v>
      </c>
      <c r="K4" s="3">
        <v>119</v>
      </c>
      <c r="L4" s="3">
        <v>333</v>
      </c>
      <c r="M4" s="3">
        <v>259</v>
      </c>
      <c r="N4" s="3">
        <v>313</v>
      </c>
      <c r="O4" s="3">
        <v>54</v>
      </c>
      <c r="P4" s="3">
        <v>77</v>
      </c>
      <c r="Q4" s="3">
        <v>468</v>
      </c>
      <c r="R4" s="3">
        <v>391</v>
      </c>
      <c r="S4" s="3">
        <v>152</v>
      </c>
      <c r="T4" s="3">
        <v>50</v>
      </c>
      <c r="U4" s="3">
        <v>118</v>
      </c>
      <c r="V4" s="3">
        <v>14</v>
      </c>
      <c r="W4" s="3">
        <v>94</v>
      </c>
      <c r="X4" s="3">
        <v>0</v>
      </c>
      <c r="Y4" s="3">
        <v>1452</v>
      </c>
      <c r="Z4" s="3">
        <v>0</v>
      </c>
      <c r="AA4" s="3">
        <v>0</v>
      </c>
      <c r="AB4" s="3">
        <v>0</v>
      </c>
      <c r="AC4" s="3">
        <v>77</v>
      </c>
      <c r="AD4" s="3">
        <v>-327</v>
      </c>
      <c r="AE4" s="3">
        <v>23112004</v>
      </c>
      <c r="AF4" s="3">
        <v>81708.089000000007</v>
      </c>
      <c r="AG4" s="3">
        <v>35316.415999999997</v>
      </c>
      <c r="AH4" s="3">
        <v>46391.67300000001</v>
      </c>
      <c r="AI4" s="3">
        <v>17.592594994311721</v>
      </c>
      <c r="AJ4" s="3">
        <v>8764.5066363291626</v>
      </c>
      <c r="AK4" s="3">
        <v>498.19294078917994</v>
      </c>
    </row>
    <row r="5" spans="1:37" hidden="1">
      <c r="A5" s="3" t="s">
        <v>1479</v>
      </c>
      <c r="B5" s="3" t="s">
        <v>1478</v>
      </c>
      <c r="C5" s="3" t="s">
        <v>293</v>
      </c>
      <c r="D5" s="3" t="s">
        <v>73</v>
      </c>
      <c r="E5" s="3" t="s">
        <v>56</v>
      </c>
      <c r="F5" s="3">
        <v>81</v>
      </c>
      <c r="G5" s="3">
        <v>2922</v>
      </c>
      <c r="H5" s="3">
        <v>667</v>
      </c>
      <c r="I5" s="3">
        <v>1504</v>
      </c>
      <c r="J5" s="3">
        <v>837</v>
      </c>
      <c r="K5" s="3">
        <v>189</v>
      </c>
      <c r="L5" s="3">
        <v>476</v>
      </c>
      <c r="M5" s="3">
        <v>209</v>
      </c>
      <c r="N5" s="3">
        <v>250</v>
      </c>
      <c r="O5" s="3">
        <v>41</v>
      </c>
      <c r="P5" s="3">
        <v>53</v>
      </c>
      <c r="Q5" s="3">
        <v>321</v>
      </c>
      <c r="R5" s="3">
        <v>268</v>
      </c>
      <c r="S5" s="3">
        <v>272</v>
      </c>
      <c r="T5" s="3">
        <v>77</v>
      </c>
      <c r="U5" s="3">
        <v>152</v>
      </c>
      <c r="V5" s="3">
        <v>35</v>
      </c>
      <c r="W5" s="3">
        <v>168</v>
      </c>
      <c r="X5" s="3">
        <v>0</v>
      </c>
      <c r="Y5" s="3">
        <v>1732</v>
      </c>
      <c r="Z5" s="3">
        <v>1</v>
      </c>
      <c r="AA5" s="3">
        <v>0</v>
      </c>
      <c r="AB5" s="3">
        <v>0</v>
      </c>
      <c r="AC5" s="3">
        <v>81</v>
      </c>
      <c r="AD5" s="3">
        <v>116</v>
      </c>
      <c r="AE5" s="3">
        <v>23962573</v>
      </c>
      <c r="AF5" s="3">
        <v>97847.057000000001</v>
      </c>
      <c r="AG5" s="3">
        <v>44703.337</v>
      </c>
      <c r="AH5" s="3">
        <v>53143.72</v>
      </c>
      <c r="AI5" s="3">
        <v>18.187446954140999</v>
      </c>
      <c r="AJ5" s="3">
        <v>8200.7436687200552</v>
      </c>
      <c r="AK5" s="3">
        <v>450.90131063463383</v>
      </c>
    </row>
    <row r="6" spans="1:37" hidden="1">
      <c r="A6" s="3" t="s">
        <v>1619</v>
      </c>
      <c r="B6" s="3" t="s">
        <v>1618</v>
      </c>
      <c r="C6" s="3" t="s">
        <v>353</v>
      </c>
      <c r="D6" s="3" t="s">
        <v>113</v>
      </c>
      <c r="E6" s="3" t="s">
        <v>56</v>
      </c>
      <c r="F6" s="3">
        <v>61</v>
      </c>
      <c r="G6" s="3">
        <v>2059</v>
      </c>
      <c r="H6" s="3">
        <v>341</v>
      </c>
      <c r="I6" s="3">
        <v>804</v>
      </c>
      <c r="J6" s="3">
        <v>463</v>
      </c>
      <c r="K6" s="3">
        <v>136</v>
      </c>
      <c r="L6" s="3">
        <v>360</v>
      </c>
      <c r="M6" s="3">
        <v>102</v>
      </c>
      <c r="N6" s="3">
        <v>159</v>
      </c>
      <c r="O6" s="3">
        <v>57</v>
      </c>
      <c r="P6" s="3">
        <v>27</v>
      </c>
      <c r="Q6" s="3">
        <v>145</v>
      </c>
      <c r="R6" s="3">
        <v>118</v>
      </c>
      <c r="S6" s="3">
        <v>242</v>
      </c>
      <c r="T6" s="3">
        <v>74</v>
      </c>
      <c r="U6" s="3">
        <v>110</v>
      </c>
      <c r="V6" s="3">
        <v>16</v>
      </c>
      <c r="W6" s="3">
        <v>152</v>
      </c>
      <c r="X6" s="3">
        <v>1</v>
      </c>
      <c r="Y6" s="3">
        <v>920</v>
      </c>
      <c r="Z6" s="3">
        <v>4</v>
      </c>
      <c r="AA6" s="3">
        <v>0</v>
      </c>
      <c r="AB6" s="3">
        <v>0</v>
      </c>
      <c r="AC6" s="3">
        <v>59</v>
      </c>
      <c r="AD6" s="3">
        <v>-65</v>
      </c>
      <c r="AE6" s="3">
        <v>12650000</v>
      </c>
      <c r="AF6" s="3">
        <v>56913.259999999995</v>
      </c>
      <c r="AG6" s="3">
        <v>27829.274999999994</v>
      </c>
      <c r="AH6" s="3">
        <v>29083.985000000001</v>
      </c>
      <c r="AI6" s="3">
        <v>14.125296260320544</v>
      </c>
      <c r="AJ6" s="3">
        <v>6143.7591063623122</v>
      </c>
      <c r="AK6" s="3">
        <v>434.94727424732201</v>
      </c>
    </row>
    <row r="7" spans="1:37" hidden="1">
      <c r="A7" s="3" t="s">
        <v>1585</v>
      </c>
      <c r="B7" s="3" t="s">
        <v>1584</v>
      </c>
      <c r="C7" s="3" t="s">
        <v>141</v>
      </c>
      <c r="D7" s="3" t="s">
        <v>58</v>
      </c>
      <c r="E7" s="3" t="s">
        <v>59</v>
      </c>
      <c r="F7" s="3">
        <v>73</v>
      </c>
      <c r="G7" s="3">
        <v>2181</v>
      </c>
      <c r="H7" s="3">
        <v>325</v>
      </c>
      <c r="I7" s="3">
        <v>785</v>
      </c>
      <c r="J7" s="3">
        <v>460</v>
      </c>
      <c r="K7" s="3">
        <v>145</v>
      </c>
      <c r="L7" s="3">
        <v>391</v>
      </c>
      <c r="M7" s="3">
        <v>188</v>
      </c>
      <c r="N7" s="3">
        <v>246</v>
      </c>
      <c r="O7" s="3">
        <v>58</v>
      </c>
      <c r="P7" s="3">
        <v>104</v>
      </c>
      <c r="Q7" s="3">
        <v>478</v>
      </c>
      <c r="R7" s="3">
        <v>374</v>
      </c>
      <c r="S7" s="3">
        <v>146</v>
      </c>
      <c r="T7" s="3">
        <v>59</v>
      </c>
      <c r="U7" s="3">
        <v>103</v>
      </c>
      <c r="V7" s="3">
        <v>31</v>
      </c>
      <c r="W7" s="3">
        <v>163</v>
      </c>
      <c r="X7" s="3">
        <v>2</v>
      </c>
      <c r="Y7" s="3">
        <v>983</v>
      </c>
      <c r="Z7" s="3">
        <v>4</v>
      </c>
      <c r="AA7" s="3">
        <v>0</v>
      </c>
      <c r="AB7" s="3">
        <v>0</v>
      </c>
      <c r="AC7" s="3">
        <v>73</v>
      </c>
      <c r="AD7" s="3">
        <v>-64</v>
      </c>
      <c r="AE7" s="3">
        <v>15400000</v>
      </c>
      <c r="AF7" s="3">
        <v>63266.207999999991</v>
      </c>
      <c r="AG7" s="3">
        <v>27543.430999999997</v>
      </c>
      <c r="AH7" s="3">
        <v>35722.776999999995</v>
      </c>
      <c r="AI7" s="3">
        <v>16.379081613938556</v>
      </c>
      <c r="AJ7" s="3">
        <v>7060.9812012838147</v>
      </c>
      <c r="AK7" s="3">
        <v>431.09750398184337</v>
      </c>
    </row>
    <row r="8" spans="1:37" hidden="1">
      <c r="A8" s="3" t="s">
        <v>1477</v>
      </c>
      <c r="B8" s="3" t="s">
        <v>1476</v>
      </c>
      <c r="C8" s="3" t="s">
        <v>228</v>
      </c>
      <c r="D8" s="3" t="s">
        <v>71</v>
      </c>
      <c r="E8" s="3" t="s">
        <v>86</v>
      </c>
      <c r="F8" s="3">
        <v>81</v>
      </c>
      <c r="G8" s="3">
        <v>2924</v>
      </c>
      <c r="H8" s="3">
        <v>615</v>
      </c>
      <c r="I8" s="3">
        <v>1244</v>
      </c>
      <c r="J8" s="3">
        <v>629</v>
      </c>
      <c r="K8" s="3">
        <v>120</v>
      </c>
      <c r="L8" s="3">
        <v>356</v>
      </c>
      <c r="M8" s="3">
        <v>187</v>
      </c>
      <c r="N8" s="3">
        <v>238</v>
      </c>
      <c r="O8" s="3">
        <v>51</v>
      </c>
      <c r="P8" s="3">
        <v>62</v>
      </c>
      <c r="Q8" s="3">
        <v>365</v>
      </c>
      <c r="R8" s="3">
        <v>303</v>
      </c>
      <c r="S8" s="3">
        <v>486</v>
      </c>
      <c r="T8" s="3">
        <v>122</v>
      </c>
      <c r="U8" s="3">
        <v>216</v>
      </c>
      <c r="V8" s="3">
        <v>64</v>
      </c>
      <c r="W8" s="3">
        <v>201</v>
      </c>
      <c r="X8" s="3">
        <v>1</v>
      </c>
      <c r="Y8" s="3">
        <v>1537</v>
      </c>
      <c r="Z8" s="3">
        <v>0</v>
      </c>
      <c r="AA8" s="3">
        <v>0</v>
      </c>
      <c r="AB8" s="3">
        <v>0</v>
      </c>
      <c r="AC8" s="3">
        <v>81</v>
      </c>
      <c r="AD8" s="3">
        <v>308</v>
      </c>
      <c r="AE8" s="3">
        <v>25686667</v>
      </c>
      <c r="AF8" s="3">
        <v>100628.122</v>
      </c>
      <c r="AG8" s="3">
        <v>40768.877</v>
      </c>
      <c r="AH8" s="3">
        <v>59859.245000000003</v>
      </c>
      <c r="AI8" s="3">
        <v>20.471698016415868</v>
      </c>
      <c r="AJ8" s="3">
        <v>8784.7698358413127</v>
      </c>
      <c r="AK8" s="3">
        <v>429.11779124511173</v>
      </c>
    </row>
    <row r="9" spans="1:37" hidden="1">
      <c r="A9" s="3" t="s">
        <v>1551</v>
      </c>
      <c r="B9" s="3" t="s">
        <v>1550</v>
      </c>
      <c r="C9" s="3" t="s">
        <v>147</v>
      </c>
      <c r="D9" s="3" t="s">
        <v>88</v>
      </c>
      <c r="E9" s="3" t="s">
        <v>59</v>
      </c>
      <c r="F9" s="3">
        <v>74</v>
      </c>
      <c r="G9" s="3">
        <v>2341</v>
      </c>
      <c r="H9" s="3">
        <v>281</v>
      </c>
      <c r="I9" s="3">
        <v>632</v>
      </c>
      <c r="J9" s="3">
        <v>351</v>
      </c>
      <c r="K9" s="3">
        <v>88</v>
      </c>
      <c r="L9" s="3">
        <v>246</v>
      </c>
      <c r="M9" s="3">
        <v>88</v>
      </c>
      <c r="N9" s="3">
        <v>114</v>
      </c>
      <c r="O9" s="3">
        <v>26</v>
      </c>
      <c r="P9" s="3">
        <v>102</v>
      </c>
      <c r="Q9" s="3">
        <v>399</v>
      </c>
      <c r="R9" s="3">
        <v>297</v>
      </c>
      <c r="S9" s="3">
        <v>160</v>
      </c>
      <c r="T9" s="3">
        <v>43</v>
      </c>
      <c r="U9" s="3">
        <v>92</v>
      </c>
      <c r="V9" s="3">
        <v>39</v>
      </c>
      <c r="W9" s="3">
        <v>156</v>
      </c>
      <c r="X9" s="3">
        <v>2</v>
      </c>
      <c r="Y9" s="3">
        <v>738</v>
      </c>
      <c r="Z9" s="3">
        <v>0</v>
      </c>
      <c r="AA9" s="3">
        <v>0</v>
      </c>
      <c r="AB9" s="3">
        <v>0</v>
      </c>
      <c r="AC9" s="3">
        <v>71</v>
      </c>
      <c r="AD9" s="3">
        <v>63</v>
      </c>
      <c r="AE9" s="3">
        <v>12016854</v>
      </c>
      <c r="AF9" s="3">
        <v>50577.345999999998</v>
      </c>
      <c r="AG9" s="3">
        <v>21915.723999999995</v>
      </c>
      <c r="AH9" s="3">
        <v>28661.622000000003</v>
      </c>
      <c r="AI9" s="3">
        <v>12.243324220418627</v>
      </c>
      <c r="AJ9" s="3">
        <v>5133.2140111063645</v>
      </c>
      <c r="AK9" s="3">
        <v>419.26636252477255</v>
      </c>
    </row>
    <row r="10" spans="1:37" hidden="1">
      <c r="A10" s="3" t="s">
        <v>1547</v>
      </c>
      <c r="B10" s="3" t="s">
        <v>1546</v>
      </c>
      <c r="C10" s="3" t="s">
        <v>174</v>
      </c>
      <c r="D10" s="3" t="s">
        <v>63</v>
      </c>
      <c r="E10" s="3" t="s">
        <v>86</v>
      </c>
      <c r="F10" s="3">
        <v>75</v>
      </c>
      <c r="G10" s="3">
        <v>2376</v>
      </c>
      <c r="H10" s="3">
        <v>484</v>
      </c>
      <c r="I10" s="3">
        <v>1075</v>
      </c>
      <c r="J10" s="3">
        <v>591</v>
      </c>
      <c r="K10" s="3">
        <v>111</v>
      </c>
      <c r="L10" s="3">
        <v>300</v>
      </c>
      <c r="M10" s="3">
        <v>217</v>
      </c>
      <c r="N10" s="3">
        <v>271</v>
      </c>
      <c r="O10" s="3">
        <v>54</v>
      </c>
      <c r="P10" s="3">
        <v>54</v>
      </c>
      <c r="Q10" s="3">
        <v>307</v>
      </c>
      <c r="R10" s="3">
        <v>253</v>
      </c>
      <c r="S10" s="3">
        <v>359</v>
      </c>
      <c r="T10" s="3">
        <v>63</v>
      </c>
      <c r="U10" s="3">
        <v>166</v>
      </c>
      <c r="V10" s="3">
        <v>12</v>
      </c>
      <c r="W10" s="3">
        <v>180</v>
      </c>
      <c r="X10" s="3">
        <v>2</v>
      </c>
      <c r="Y10" s="3">
        <v>1296</v>
      </c>
      <c r="Z10" s="3">
        <v>3</v>
      </c>
      <c r="AA10" s="3">
        <v>0</v>
      </c>
      <c r="AB10" s="3">
        <v>0</v>
      </c>
      <c r="AC10" s="3">
        <v>75</v>
      </c>
      <c r="AD10" s="3">
        <v>18</v>
      </c>
      <c r="AE10" s="3">
        <v>18109175</v>
      </c>
      <c r="AF10" s="3">
        <v>79642.796999999991</v>
      </c>
      <c r="AG10" s="3">
        <v>36284.425999999999</v>
      </c>
      <c r="AH10" s="3">
        <v>43358.370999999992</v>
      </c>
      <c r="AI10" s="3">
        <v>18.248472643097639</v>
      </c>
      <c r="AJ10" s="3">
        <v>7621.7066498316499</v>
      </c>
      <c r="AK10" s="3">
        <v>417.66271615693319</v>
      </c>
    </row>
    <row r="11" spans="1:37" hidden="1">
      <c r="A11" s="3" t="s">
        <v>1475</v>
      </c>
      <c r="B11" s="3" t="s">
        <v>1474</v>
      </c>
      <c r="C11" s="3" t="s">
        <v>104</v>
      </c>
      <c r="D11" s="3" t="s">
        <v>105</v>
      </c>
      <c r="E11" s="3" t="s">
        <v>56</v>
      </c>
      <c r="F11" s="3">
        <v>82</v>
      </c>
      <c r="G11" s="3">
        <v>2977</v>
      </c>
      <c r="H11" s="3">
        <v>683</v>
      </c>
      <c r="I11" s="3">
        <v>1484</v>
      </c>
      <c r="J11" s="3">
        <v>801</v>
      </c>
      <c r="K11" s="3">
        <v>199</v>
      </c>
      <c r="L11" s="3">
        <v>530</v>
      </c>
      <c r="M11" s="3">
        <v>292</v>
      </c>
      <c r="N11" s="3">
        <v>369</v>
      </c>
      <c r="O11" s="3">
        <v>77</v>
      </c>
      <c r="P11" s="3">
        <v>61</v>
      </c>
      <c r="Q11" s="3">
        <v>362</v>
      </c>
      <c r="R11" s="3">
        <v>301</v>
      </c>
      <c r="S11" s="3">
        <v>373</v>
      </c>
      <c r="T11" s="3">
        <v>97</v>
      </c>
      <c r="U11" s="3">
        <v>214</v>
      </c>
      <c r="V11" s="3">
        <v>35</v>
      </c>
      <c r="W11" s="3">
        <v>160</v>
      </c>
      <c r="X11" s="3">
        <v>1</v>
      </c>
      <c r="Y11" s="3">
        <v>1857</v>
      </c>
      <c r="Z11" s="3">
        <v>3</v>
      </c>
      <c r="AA11" s="3">
        <v>0</v>
      </c>
      <c r="AB11" s="3">
        <v>0</v>
      </c>
      <c r="AC11" s="3">
        <v>82</v>
      </c>
      <c r="AD11" s="3">
        <v>177</v>
      </c>
      <c r="AE11" s="3">
        <v>25434263</v>
      </c>
      <c r="AF11" s="3">
        <v>109006.48999999999</v>
      </c>
      <c r="AG11" s="3">
        <v>47219.994999999995</v>
      </c>
      <c r="AH11" s="3">
        <v>61786.494999999995</v>
      </c>
      <c r="AI11" s="3">
        <v>20.754617064158545</v>
      </c>
      <c r="AJ11" s="3">
        <v>8543.5885119247559</v>
      </c>
      <c r="AK11" s="3">
        <v>411.64761004811817</v>
      </c>
    </row>
    <row r="12" spans="1:37" hidden="1">
      <c r="A12" s="3" t="s">
        <v>1599</v>
      </c>
      <c r="B12" s="3" t="s">
        <v>1598</v>
      </c>
      <c r="C12" s="3" t="s">
        <v>301</v>
      </c>
      <c r="D12" s="3" t="s">
        <v>67</v>
      </c>
      <c r="E12" s="3" t="s">
        <v>86</v>
      </c>
      <c r="F12" s="3">
        <v>82</v>
      </c>
      <c r="G12" s="3">
        <v>2107</v>
      </c>
      <c r="H12" s="3">
        <v>280</v>
      </c>
      <c r="I12" s="3">
        <v>683</v>
      </c>
      <c r="J12" s="3">
        <v>403</v>
      </c>
      <c r="K12" s="3">
        <v>154</v>
      </c>
      <c r="L12" s="3">
        <v>414</v>
      </c>
      <c r="M12" s="3">
        <v>105</v>
      </c>
      <c r="N12" s="3">
        <v>118</v>
      </c>
      <c r="O12" s="3">
        <v>13</v>
      </c>
      <c r="P12" s="3">
        <v>26</v>
      </c>
      <c r="Q12" s="3">
        <v>154</v>
      </c>
      <c r="R12" s="3">
        <v>128</v>
      </c>
      <c r="S12" s="3">
        <v>229</v>
      </c>
      <c r="T12" s="3">
        <v>55</v>
      </c>
      <c r="U12" s="3">
        <v>105</v>
      </c>
      <c r="V12" s="3">
        <v>11</v>
      </c>
      <c r="W12" s="3">
        <v>128</v>
      </c>
      <c r="X12" s="3">
        <v>0</v>
      </c>
      <c r="Y12" s="3">
        <v>819</v>
      </c>
      <c r="Z12" s="3">
        <v>0</v>
      </c>
      <c r="AA12" s="3">
        <v>0</v>
      </c>
      <c r="AB12" s="3">
        <v>0</v>
      </c>
      <c r="AC12" s="3">
        <v>36</v>
      </c>
      <c r="AD12" s="3">
        <v>113</v>
      </c>
      <c r="AE12" s="3">
        <v>10714286</v>
      </c>
      <c r="AF12" s="3">
        <v>51181.996999999996</v>
      </c>
      <c r="AG12" s="3">
        <v>23912.21</v>
      </c>
      <c r="AH12" s="3">
        <v>27269.786999999997</v>
      </c>
      <c r="AI12" s="3">
        <v>12.942471286188892</v>
      </c>
      <c r="AJ12" s="3">
        <v>5085.090650213574</v>
      </c>
      <c r="AK12" s="3">
        <v>392.89951182970378</v>
      </c>
    </row>
    <row r="13" spans="1:37">
      <c r="A13" s="3" t="s">
        <v>1609</v>
      </c>
      <c r="B13" s="3" t="s">
        <v>1608</v>
      </c>
      <c r="C13" s="3" t="s">
        <v>202</v>
      </c>
      <c r="D13" s="3" t="s">
        <v>105</v>
      </c>
      <c r="E13" s="3" t="s">
        <v>61</v>
      </c>
      <c r="F13" s="3">
        <v>82</v>
      </c>
      <c r="G13" s="3">
        <v>2078</v>
      </c>
      <c r="H13" s="3">
        <v>290</v>
      </c>
      <c r="I13" s="3">
        <v>560</v>
      </c>
      <c r="J13" s="3">
        <v>270</v>
      </c>
      <c r="K13" s="3">
        <v>0</v>
      </c>
      <c r="L13" s="3">
        <v>0</v>
      </c>
      <c r="M13" s="3">
        <v>110</v>
      </c>
      <c r="N13" s="3">
        <v>163</v>
      </c>
      <c r="O13" s="3">
        <v>53</v>
      </c>
      <c r="P13" s="3">
        <v>181</v>
      </c>
      <c r="Q13" s="3">
        <v>622</v>
      </c>
      <c r="R13" s="3">
        <v>441</v>
      </c>
      <c r="S13" s="3">
        <v>151</v>
      </c>
      <c r="T13" s="3">
        <v>40</v>
      </c>
      <c r="U13" s="3">
        <v>99</v>
      </c>
      <c r="V13" s="3">
        <v>61</v>
      </c>
      <c r="W13" s="3">
        <v>175</v>
      </c>
      <c r="X13" s="3">
        <v>1</v>
      </c>
      <c r="Y13" s="3">
        <v>690</v>
      </c>
      <c r="Z13" s="3">
        <v>3</v>
      </c>
      <c r="AA13" s="3">
        <v>0</v>
      </c>
      <c r="AB13" s="3">
        <v>0</v>
      </c>
      <c r="AC13" s="3">
        <v>82</v>
      </c>
      <c r="AD13" s="3">
        <v>104</v>
      </c>
      <c r="AE13" s="3">
        <v>12782609</v>
      </c>
      <c r="AF13" s="3">
        <v>53428.724000000002</v>
      </c>
      <c r="AG13" s="3">
        <v>19987.376</v>
      </c>
      <c r="AH13" s="3">
        <v>33441.347999999998</v>
      </c>
      <c r="AI13" s="3">
        <v>16.093045235803658</v>
      </c>
      <c r="AJ13" s="3">
        <v>6151.3999037536096</v>
      </c>
      <c r="AK13" s="3">
        <v>382.23964536357806</v>
      </c>
    </row>
    <row r="14" spans="1:37" hidden="1">
      <c r="A14" s="3" t="s">
        <v>1575</v>
      </c>
      <c r="B14" s="3" t="s">
        <v>1574</v>
      </c>
      <c r="C14" s="3" t="s">
        <v>358</v>
      </c>
      <c r="D14" s="3" t="s">
        <v>124</v>
      </c>
      <c r="E14" s="3" t="s">
        <v>86</v>
      </c>
      <c r="F14" s="3">
        <v>77</v>
      </c>
      <c r="G14" s="3">
        <v>2250</v>
      </c>
      <c r="H14" s="3">
        <v>346</v>
      </c>
      <c r="I14" s="3">
        <v>827</v>
      </c>
      <c r="J14" s="3">
        <v>481</v>
      </c>
      <c r="K14" s="3">
        <v>96</v>
      </c>
      <c r="L14" s="3">
        <v>273</v>
      </c>
      <c r="M14" s="3">
        <v>220</v>
      </c>
      <c r="N14" s="3">
        <v>254</v>
      </c>
      <c r="O14" s="3">
        <v>34</v>
      </c>
      <c r="P14" s="3">
        <v>44</v>
      </c>
      <c r="Q14" s="3">
        <v>351</v>
      </c>
      <c r="R14" s="3">
        <v>307</v>
      </c>
      <c r="S14" s="3">
        <v>410</v>
      </c>
      <c r="T14" s="3">
        <v>121</v>
      </c>
      <c r="U14" s="3">
        <v>208</v>
      </c>
      <c r="V14" s="3">
        <v>11</v>
      </c>
      <c r="W14" s="3">
        <v>206</v>
      </c>
      <c r="X14" s="3">
        <v>1</v>
      </c>
      <c r="Y14" s="3">
        <v>1008</v>
      </c>
      <c r="Z14" s="3">
        <v>1</v>
      </c>
      <c r="AA14" s="3">
        <v>0</v>
      </c>
      <c r="AB14" s="3">
        <v>0</v>
      </c>
      <c r="AC14" s="3">
        <v>77</v>
      </c>
      <c r="AD14" s="3">
        <v>210</v>
      </c>
      <c r="AE14" s="3">
        <v>14275000</v>
      </c>
      <c r="AF14" s="3">
        <v>72409.038</v>
      </c>
      <c r="AG14" s="3">
        <v>34281.904000000002</v>
      </c>
      <c r="AH14" s="3">
        <v>38127.133999999998</v>
      </c>
      <c r="AI14" s="3">
        <v>16.94539288888889</v>
      </c>
      <c r="AJ14" s="3">
        <v>6344.4444444444443</v>
      </c>
      <c r="AK14" s="3">
        <v>374.40527263339538</v>
      </c>
    </row>
    <row r="15" spans="1:37" hidden="1">
      <c r="A15" s="3" t="s">
        <v>1530</v>
      </c>
      <c r="B15" s="3" t="s">
        <v>1529</v>
      </c>
      <c r="C15" s="3" t="s">
        <v>388</v>
      </c>
      <c r="D15" s="3" t="s">
        <v>108</v>
      </c>
      <c r="E15" s="3" t="s">
        <v>56</v>
      </c>
      <c r="F15" s="3">
        <v>73</v>
      </c>
      <c r="G15" s="3">
        <v>2491</v>
      </c>
      <c r="H15" s="3">
        <v>575</v>
      </c>
      <c r="I15" s="3">
        <v>1179</v>
      </c>
      <c r="J15" s="3">
        <v>604</v>
      </c>
      <c r="K15" s="3">
        <v>229</v>
      </c>
      <c r="L15" s="3">
        <v>519</v>
      </c>
      <c r="M15" s="3">
        <v>82</v>
      </c>
      <c r="N15" s="3">
        <v>98</v>
      </c>
      <c r="O15" s="3">
        <v>16</v>
      </c>
      <c r="P15" s="3">
        <v>31</v>
      </c>
      <c r="Q15" s="3">
        <v>278</v>
      </c>
      <c r="R15" s="3">
        <v>247</v>
      </c>
      <c r="S15" s="3">
        <v>187</v>
      </c>
      <c r="T15" s="3">
        <v>56</v>
      </c>
      <c r="U15" s="3">
        <v>128</v>
      </c>
      <c r="V15" s="3">
        <v>34</v>
      </c>
      <c r="W15" s="3">
        <v>117</v>
      </c>
      <c r="X15" s="3">
        <v>0</v>
      </c>
      <c r="Y15" s="3">
        <v>1461</v>
      </c>
      <c r="Z15" s="3">
        <v>1</v>
      </c>
      <c r="AA15" s="3">
        <v>0</v>
      </c>
      <c r="AB15" s="3">
        <v>0</v>
      </c>
      <c r="AC15" s="3">
        <v>73</v>
      </c>
      <c r="AD15" s="3">
        <v>385</v>
      </c>
      <c r="AE15" s="3">
        <v>17826150</v>
      </c>
      <c r="AF15" s="3">
        <v>80774.703000000009</v>
      </c>
      <c r="AG15" s="3">
        <v>32900.39</v>
      </c>
      <c r="AH15" s="3">
        <v>47874.313000000009</v>
      </c>
      <c r="AI15" s="3">
        <v>19.218913287836216</v>
      </c>
      <c r="AJ15" s="3">
        <v>7156.2224006423121</v>
      </c>
      <c r="AK15" s="3">
        <v>372.35312389756893</v>
      </c>
    </row>
    <row r="16" spans="1:37" hidden="1">
      <c r="A16" s="3" t="s">
        <v>1559</v>
      </c>
      <c r="B16" s="3" t="s">
        <v>1558</v>
      </c>
      <c r="C16" s="3" t="s">
        <v>272</v>
      </c>
      <c r="D16" s="3" t="s">
        <v>92</v>
      </c>
      <c r="E16" s="3" t="s">
        <v>56</v>
      </c>
      <c r="F16" s="3">
        <v>76</v>
      </c>
      <c r="G16" s="3">
        <v>2310</v>
      </c>
      <c r="H16" s="3">
        <v>343</v>
      </c>
      <c r="I16" s="3">
        <v>755</v>
      </c>
      <c r="J16" s="3">
        <v>412</v>
      </c>
      <c r="K16" s="3">
        <v>113</v>
      </c>
      <c r="L16" s="3">
        <v>278</v>
      </c>
      <c r="M16" s="3">
        <v>114</v>
      </c>
      <c r="N16" s="3">
        <v>124</v>
      </c>
      <c r="O16" s="3">
        <v>10</v>
      </c>
      <c r="P16" s="3">
        <v>30</v>
      </c>
      <c r="Q16" s="3">
        <v>224</v>
      </c>
      <c r="R16" s="3">
        <v>194</v>
      </c>
      <c r="S16" s="3">
        <v>180</v>
      </c>
      <c r="T16" s="3">
        <v>80</v>
      </c>
      <c r="U16" s="3">
        <v>84</v>
      </c>
      <c r="V16" s="3">
        <v>17</v>
      </c>
      <c r="W16" s="3">
        <v>109</v>
      </c>
      <c r="X16" s="3">
        <v>0</v>
      </c>
      <c r="Y16" s="3">
        <v>913</v>
      </c>
      <c r="Z16" s="3">
        <v>3</v>
      </c>
      <c r="AA16" s="3">
        <v>0</v>
      </c>
      <c r="AB16" s="3">
        <v>0</v>
      </c>
      <c r="AC16" s="3">
        <v>69</v>
      </c>
      <c r="AD16" s="3">
        <v>-257</v>
      </c>
      <c r="AE16" s="3">
        <v>12253780</v>
      </c>
      <c r="AF16" s="3">
        <v>55904.709000000003</v>
      </c>
      <c r="AG16" s="3">
        <v>22746.504000000001</v>
      </c>
      <c r="AH16" s="3">
        <v>33158.205000000002</v>
      </c>
      <c r="AI16" s="3">
        <v>14.3542012987013</v>
      </c>
      <c r="AJ16" s="3">
        <v>5304.666666666667</v>
      </c>
      <c r="AK16" s="3">
        <v>369.55498646564251</v>
      </c>
    </row>
    <row r="17" spans="1:37" hidden="1">
      <c r="A17" s="3" t="s">
        <v>1483</v>
      </c>
      <c r="B17" s="3" t="s">
        <v>1482</v>
      </c>
      <c r="C17" s="3" t="s">
        <v>408</v>
      </c>
      <c r="D17" s="3" t="s">
        <v>55</v>
      </c>
      <c r="E17" s="3" t="s">
        <v>86</v>
      </c>
      <c r="F17" s="3">
        <v>80</v>
      </c>
      <c r="G17" s="3">
        <v>2916</v>
      </c>
      <c r="H17" s="3">
        <v>757</v>
      </c>
      <c r="I17" s="3">
        <v>1687</v>
      </c>
      <c r="J17" s="3">
        <v>930</v>
      </c>
      <c r="K17" s="3">
        <v>97</v>
      </c>
      <c r="L17" s="3">
        <v>326</v>
      </c>
      <c r="M17" s="3">
        <v>417</v>
      </c>
      <c r="N17" s="3">
        <v>566</v>
      </c>
      <c r="O17" s="3">
        <v>149</v>
      </c>
      <c r="P17" s="3">
        <v>151</v>
      </c>
      <c r="Q17" s="3">
        <v>806</v>
      </c>
      <c r="R17" s="3">
        <v>655</v>
      </c>
      <c r="S17" s="3">
        <v>819</v>
      </c>
      <c r="T17" s="3">
        <v>148</v>
      </c>
      <c r="U17" s="3">
        <v>381</v>
      </c>
      <c r="V17" s="3">
        <v>20</v>
      </c>
      <c r="W17" s="3">
        <v>200</v>
      </c>
      <c r="X17" s="3">
        <v>1</v>
      </c>
      <c r="Y17" s="3">
        <v>2028</v>
      </c>
      <c r="Z17" s="3">
        <v>14</v>
      </c>
      <c r="AA17" s="3">
        <v>0</v>
      </c>
      <c r="AB17" s="3">
        <v>0</v>
      </c>
      <c r="AC17" s="3">
        <v>80</v>
      </c>
      <c r="AD17" s="3">
        <v>383</v>
      </c>
      <c r="AE17" s="3">
        <v>28530608</v>
      </c>
      <c r="AF17" s="3">
        <v>142300.45799999998</v>
      </c>
      <c r="AG17" s="3">
        <v>63409.815999999992</v>
      </c>
      <c r="AH17" s="3">
        <v>78890.641999999993</v>
      </c>
      <c r="AI17" s="3">
        <v>27.054403978052122</v>
      </c>
      <c r="AJ17" s="3">
        <v>9784.1591220850478</v>
      </c>
      <c r="AK17" s="3">
        <v>361.64755764061351</v>
      </c>
    </row>
    <row r="18" spans="1:37" hidden="1">
      <c r="A18" s="3" t="s">
        <v>1566</v>
      </c>
      <c r="B18" s="3" t="s">
        <v>1565</v>
      </c>
      <c r="C18" s="3" t="s">
        <v>393</v>
      </c>
      <c r="D18" s="3" t="s">
        <v>78</v>
      </c>
      <c r="E18" s="3" t="s">
        <v>59</v>
      </c>
      <c r="F18" s="3">
        <v>82</v>
      </c>
      <c r="G18" s="3">
        <v>2281</v>
      </c>
      <c r="H18" s="3">
        <v>172</v>
      </c>
      <c r="I18" s="3">
        <v>441</v>
      </c>
      <c r="J18" s="3">
        <v>269</v>
      </c>
      <c r="K18" s="3">
        <v>115</v>
      </c>
      <c r="L18" s="3">
        <v>310</v>
      </c>
      <c r="M18" s="3">
        <v>43</v>
      </c>
      <c r="N18" s="3">
        <v>60</v>
      </c>
      <c r="O18" s="3">
        <v>17</v>
      </c>
      <c r="P18" s="3">
        <v>93</v>
      </c>
      <c r="Q18" s="3">
        <v>457</v>
      </c>
      <c r="R18" s="3">
        <v>364</v>
      </c>
      <c r="S18" s="3">
        <v>77</v>
      </c>
      <c r="T18" s="3">
        <v>78</v>
      </c>
      <c r="U18" s="3">
        <v>75</v>
      </c>
      <c r="V18" s="3">
        <v>26</v>
      </c>
      <c r="W18" s="3">
        <v>205</v>
      </c>
      <c r="X18" s="3">
        <v>4</v>
      </c>
      <c r="Y18" s="3">
        <v>502</v>
      </c>
      <c r="Z18" s="3">
        <v>7</v>
      </c>
      <c r="AA18" s="3">
        <v>0</v>
      </c>
      <c r="AB18" s="3">
        <v>0</v>
      </c>
      <c r="AC18" s="3">
        <v>34</v>
      </c>
      <c r="AD18" s="3">
        <v>496</v>
      </c>
      <c r="AE18" s="3">
        <v>7590035</v>
      </c>
      <c r="AF18" s="3">
        <v>39633.962999999989</v>
      </c>
      <c r="AG18" s="3">
        <v>18446.601999999999</v>
      </c>
      <c r="AH18" s="3">
        <v>21187.36099999999</v>
      </c>
      <c r="AI18" s="3">
        <v>9.2886282332310355</v>
      </c>
      <c r="AJ18" s="3">
        <v>3327.5032880315653</v>
      </c>
      <c r="AK18" s="3">
        <v>358.23409059769187</v>
      </c>
    </row>
    <row r="19" spans="1:37" hidden="1">
      <c r="A19" s="3" t="s">
        <v>1555</v>
      </c>
      <c r="B19" s="3" t="s">
        <v>1590</v>
      </c>
      <c r="C19" s="3" t="s">
        <v>201</v>
      </c>
      <c r="D19" s="3" t="s">
        <v>78</v>
      </c>
      <c r="E19" s="3" t="s">
        <v>56</v>
      </c>
      <c r="F19" s="3">
        <v>69</v>
      </c>
      <c r="G19" s="3">
        <v>2153</v>
      </c>
      <c r="H19" s="3">
        <v>415</v>
      </c>
      <c r="I19" s="3">
        <v>968</v>
      </c>
      <c r="J19" s="3">
        <v>553</v>
      </c>
      <c r="K19" s="3">
        <v>218</v>
      </c>
      <c r="L19" s="3">
        <v>608</v>
      </c>
      <c r="M19" s="3">
        <v>195</v>
      </c>
      <c r="N19" s="3">
        <v>241</v>
      </c>
      <c r="O19" s="3">
        <v>46</v>
      </c>
      <c r="P19" s="3">
        <v>25</v>
      </c>
      <c r="Q19" s="3">
        <v>170</v>
      </c>
      <c r="R19" s="3">
        <v>145</v>
      </c>
      <c r="S19" s="3">
        <v>154</v>
      </c>
      <c r="T19" s="3">
        <v>45</v>
      </c>
      <c r="U19" s="3">
        <v>132</v>
      </c>
      <c r="V19" s="3">
        <v>26</v>
      </c>
      <c r="W19" s="3">
        <v>116</v>
      </c>
      <c r="X19" s="3">
        <v>0</v>
      </c>
      <c r="Y19" s="3">
        <v>1243</v>
      </c>
      <c r="Z19" s="3">
        <v>1</v>
      </c>
      <c r="AA19" s="3">
        <v>0</v>
      </c>
      <c r="AB19" s="3">
        <v>0</v>
      </c>
      <c r="AC19" s="3">
        <v>30</v>
      </c>
      <c r="AD19" s="3">
        <v>576</v>
      </c>
      <c r="AE19" s="3">
        <v>12943020</v>
      </c>
      <c r="AF19" s="3">
        <v>67967.278999999995</v>
      </c>
      <c r="AG19" s="3">
        <v>31702.843999999997</v>
      </c>
      <c r="AH19" s="3">
        <v>36264.434999999998</v>
      </c>
      <c r="AI19" s="3">
        <v>16.8436762656758</v>
      </c>
      <c r="AJ19" s="3">
        <v>6011.6209939619139</v>
      </c>
      <c r="AK19" s="3">
        <v>356.90670487490019</v>
      </c>
    </row>
    <row r="20" spans="1:37" hidden="1">
      <c r="A20" s="3" t="s">
        <v>1469</v>
      </c>
      <c r="B20" s="3" t="s">
        <v>1468</v>
      </c>
      <c r="C20" s="3" t="s">
        <v>246</v>
      </c>
      <c r="D20" s="3" t="s">
        <v>138</v>
      </c>
      <c r="E20" s="3" t="s">
        <v>59</v>
      </c>
      <c r="F20" s="3">
        <v>82</v>
      </c>
      <c r="G20" s="3">
        <v>3024</v>
      </c>
      <c r="H20" s="3">
        <v>857</v>
      </c>
      <c r="I20" s="3">
        <v>1580</v>
      </c>
      <c r="J20" s="3">
        <v>723</v>
      </c>
      <c r="K20" s="3">
        <v>149</v>
      </c>
      <c r="L20" s="3">
        <v>406</v>
      </c>
      <c r="M20" s="3">
        <v>388</v>
      </c>
      <c r="N20" s="3">
        <v>531</v>
      </c>
      <c r="O20" s="3">
        <v>143</v>
      </c>
      <c r="P20" s="3">
        <v>97</v>
      </c>
      <c r="Q20" s="3">
        <v>711</v>
      </c>
      <c r="R20" s="3">
        <v>614</v>
      </c>
      <c r="S20" s="3">
        <v>747</v>
      </c>
      <c r="T20" s="3">
        <v>117</v>
      </c>
      <c r="U20" s="3">
        <v>348</v>
      </c>
      <c r="V20" s="3">
        <v>71</v>
      </c>
      <c r="W20" s="3">
        <v>135</v>
      </c>
      <c r="X20" s="3">
        <v>0</v>
      </c>
      <c r="Y20" s="3">
        <v>2251</v>
      </c>
      <c r="Z20" s="3">
        <v>6</v>
      </c>
      <c r="AA20" s="3">
        <v>0</v>
      </c>
      <c r="AB20" s="3">
        <v>0</v>
      </c>
      <c r="AC20" s="3">
        <v>82</v>
      </c>
      <c r="AD20" s="3">
        <v>102</v>
      </c>
      <c r="AE20" s="3">
        <v>33285709</v>
      </c>
      <c r="AF20" s="3">
        <v>147336.209</v>
      </c>
      <c r="AG20" s="3">
        <v>52282.028999999995</v>
      </c>
      <c r="AH20" s="3">
        <v>95054.180000000008</v>
      </c>
      <c r="AI20" s="3">
        <v>31.433260582010583</v>
      </c>
      <c r="AJ20" s="3">
        <v>11007.178902116402</v>
      </c>
      <c r="AK20" s="3">
        <v>350.17617320984726</v>
      </c>
    </row>
    <row r="21" spans="1:37" hidden="1">
      <c r="A21" s="3" t="s">
        <v>1518</v>
      </c>
      <c r="B21" s="3" t="s">
        <v>1517</v>
      </c>
      <c r="C21" s="3" t="s">
        <v>238</v>
      </c>
      <c r="D21" s="3" t="s">
        <v>124</v>
      </c>
      <c r="E21" s="3" t="s">
        <v>59</v>
      </c>
      <c r="F21" s="3">
        <v>82</v>
      </c>
      <c r="G21" s="3">
        <v>2577</v>
      </c>
      <c r="H21" s="3">
        <v>335</v>
      </c>
      <c r="I21" s="3">
        <v>718</v>
      </c>
      <c r="J21" s="3">
        <v>383</v>
      </c>
      <c r="K21" s="3">
        <v>204</v>
      </c>
      <c r="L21" s="3">
        <v>464</v>
      </c>
      <c r="M21" s="3">
        <v>66</v>
      </c>
      <c r="N21" s="3">
        <v>83</v>
      </c>
      <c r="O21" s="3">
        <v>17</v>
      </c>
      <c r="P21" s="3">
        <v>24</v>
      </c>
      <c r="Q21" s="3">
        <v>344</v>
      </c>
      <c r="R21" s="3">
        <v>320</v>
      </c>
      <c r="S21" s="3">
        <v>392</v>
      </c>
      <c r="T21" s="3">
        <v>91</v>
      </c>
      <c r="U21" s="3">
        <v>158</v>
      </c>
      <c r="V21" s="3">
        <v>20</v>
      </c>
      <c r="W21" s="3">
        <v>178</v>
      </c>
      <c r="X21" s="3">
        <v>0</v>
      </c>
      <c r="Y21" s="3">
        <v>940</v>
      </c>
      <c r="Z21" s="3">
        <v>2</v>
      </c>
      <c r="AA21" s="3">
        <v>0</v>
      </c>
      <c r="AB21" s="3">
        <v>0</v>
      </c>
      <c r="AC21" s="3">
        <v>81</v>
      </c>
      <c r="AD21" s="3">
        <v>266</v>
      </c>
      <c r="AE21" s="3">
        <v>14136364</v>
      </c>
      <c r="AF21" s="3">
        <v>67358.659</v>
      </c>
      <c r="AG21" s="3">
        <v>26924.014999999999</v>
      </c>
      <c r="AH21" s="3">
        <v>40434.644</v>
      </c>
      <c r="AI21" s="3">
        <v>15.690587504850601</v>
      </c>
      <c r="AJ21" s="3">
        <v>5485.589445091191</v>
      </c>
      <c r="AK21" s="3">
        <v>349.6102005992683</v>
      </c>
    </row>
    <row r="22" spans="1:37" hidden="1">
      <c r="A22" s="3" t="s">
        <v>1513</v>
      </c>
      <c r="B22" s="3" t="s">
        <v>1512</v>
      </c>
      <c r="C22" s="3" t="s">
        <v>418</v>
      </c>
      <c r="D22" s="3" t="s">
        <v>79</v>
      </c>
      <c r="E22" s="3" t="s">
        <v>47</v>
      </c>
      <c r="F22" s="3">
        <v>81</v>
      </c>
      <c r="G22" s="3">
        <v>2605</v>
      </c>
      <c r="H22" s="3">
        <v>421</v>
      </c>
      <c r="I22" s="3">
        <v>864</v>
      </c>
      <c r="J22" s="3">
        <v>443</v>
      </c>
      <c r="K22" s="3">
        <v>58</v>
      </c>
      <c r="L22" s="3">
        <v>181</v>
      </c>
      <c r="M22" s="3">
        <v>55</v>
      </c>
      <c r="N22" s="3">
        <v>92</v>
      </c>
      <c r="O22" s="3">
        <v>37</v>
      </c>
      <c r="P22" s="3">
        <v>184</v>
      </c>
      <c r="Q22" s="3">
        <v>514</v>
      </c>
      <c r="R22" s="3">
        <v>330</v>
      </c>
      <c r="S22" s="3">
        <v>152</v>
      </c>
      <c r="T22" s="3">
        <v>133</v>
      </c>
      <c r="U22" s="3">
        <v>104</v>
      </c>
      <c r="V22" s="3">
        <v>37</v>
      </c>
      <c r="W22" s="3">
        <v>175</v>
      </c>
      <c r="X22" s="3">
        <v>0</v>
      </c>
      <c r="Y22" s="3">
        <v>955</v>
      </c>
      <c r="Z22" s="3">
        <v>2</v>
      </c>
      <c r="AA22" s="3">
        <v>0</v>
      </c>
      <c r="AB22" s="3">
        <v>0</v>
      </c>
      <c r="AC22" s="3">
        <v>81</v>
      </c>
      <c r="AD22" s="3">
        <v>210</v>
      </c>
      <c r="AE22" s="3">
        <v>13964045</v>
      </c>
      <c r="AF22" s="3">
        <v>67699.995999999999</v>
      </c>
      <c r="AG22" s="3">
        <v>26715.274999999998</v>
      </c>
      <c r="AH22" s="3">
        <v>40984.721000000005</v>
      </c>
      <c r="AI22" s="3">
        <v>15.733098272552786</v>
      </c>
      <c r="AJ22" s="3">
        <v>5360.4779270633398</v>
      </c>
      <c r="AK22" s="3">
        <v>340.71343318403945</v>
      </c>
    </row>
    <row r="23" spans="1:37" hidden="1">
      <c r="A23" s="3" t="s">
        <v>1522</v>
      </c>
      <c r="B23" s="3" t="s">
        <v>1521</v>
      </c>
      <c r="C23" s="3" t="s">
        <v>329</v>
      </c>
      <c r="D23" s="3" t="s">
        <v>79</v>
      </c>
      <c r="E23" s="3" t="s">
        <v>56</v>
      </c>
      <c r="F23" s="3">
        <v>75</v>
      </c>
      <c r="G23" s="3">
        <v>2555</v>
      </c>
      <c r="H23" s="3">
        <v>640</v>
      </c>
      <c r="I23" s="3">
        <v>1340</v>
      </c>
      <c r="J23" s="3">
        <v>700</v>
      </c>
      <c r="K23" s="3">
        <v>161</v>
      </c>
      <c r="L23" s="3">
        <v>434</v>
      </c>
      <c r="M23" s="3">
        <v>294</v>
      </c>
      <c r="N23" s="3">
        <v>368</v>
      </c>
      <c r="O23" s="3">
        <v>74</v>
      </c>
      <c r="P23" s="3">
        <v>47</v>
      </c>
      <c r="Q23" s="3">
        <v>391</v>
      </c>
      <c r="R23" s="3">
        <v>344</v>
      </c>
      <c r="S23" s="3">
        <v>323</v>
      </c>
      <c r="T23" s="3">
        <v>175</v>
      </c>
      <c r="U23" s="3">
        <v>222</v>
      </c>
      <c r="V23" s="3">
        <v>57</v>
      </c>
      <c r="W23" s="3">
        <v>175</v>
      </c>
      <c r="X23" s="3">
        <v>0</v>
      </c>
      <c r="Y23" s="3">
        <v>1735</v>
      </c>
      <c r="Z23" s="3">
        <v>2</v>
      </c>
      <c r="AA23" s="3">
        <v>0</v>
      </c>
      <c r="AB23" s="3">
        <v>0</v>
      </c>
      <c r="AC23" s="3">
        <v>75</v>
      </c>
      <c r="AD23" s="3">
        <v>336</v>
      </c>
      <c r="AE23" s="3">
        <v>21000000</v>
      </c>
      <c r="AF23" s="3">
        <v>106855.321</v>
      </c>
      <c r="AG23" s="3">
        <v>43890.317999999999</v>
      </c>
      <c r="AH23" s="3">
        <v>62965.002999999997</v>
      </c>
      <c r="AI23" s="3">
        <v>24.643836790606652</v>
      </c>
      <c r="AJ23" s="3">
        <v>8219.17808219178</v>
      </c>
      <c r="AK23" s="3">
        <v>333.51860556569812</v>
      </c>
    </row>
    <row r="24" spans="1:37" hidden="1">
      <c r="A24" s="3" t="s">
        <v>1485</v>
      </c>
      <c r="B24" s="3" t="s">
        <v>1484</v>
      </c>
      <c r="C24" s="3" t="s">
        <v>196</v>
      </c>
      <c r="D24" s="3" t="s">
        <v>55</v>
      </c>
      <c r="E24" s="3" t="s">
        <v>59</v>
      </c>
      <c r="F24" s="3">
        <v>79</v>
      </c>
      <c r="G24" s="3">
        <v>2892</v>
      </c>
      <c r="H24" s="3">
        <v>576</v>
      </c>
      <c r="I24" s="3">
        <v>1340</v>
      </c>
      <c r="J24" s="3">
        <v>764</v>
      </c>
      <c r="K24" s="3">
        <v>244</v>
      </c>
      <c r="L24" s="3">
        <v>609</v>
      </c>
      <c r="M24" s="3">
        <v>338</v>
      </c>
      <c r="N24" s="3">
        <v>411</v>
      </c>
      <c r="O24" s="3">
        <v>73</v>
      </c>
      <c r="P24" s="3">
        <v>73</v>
      </c>
      <c r="Q24" s="3">
        <v>448</v>
      </c>
      <c r="R24" s="3">
        <v>375</v>
      </c>
      <c r="S24" s="3">
        <v>263</v>
      </c>
      <c r="T24" s="3">
        <v>161</v>
      </c>
      <c r="U24" s="3">
        <v>212</v>
      </c>
      <c r="V24" s="3">
        <v>39</v>
      </c>
      <c r="W24" s="3">
        <v>232</v>
      </c>
      <c r="X24" s="3">
        <v>1</v>
      </c>
      <c r="Y24" s="3">
        <v>1734</v>
      </c>
      <c r="Z24" s="3">
        <v>6</v>
      </c>
      <c r="AA24" s="3">
        <v>0</v>
      </c>
      <c r="AB24" s="3">
        <v>0</v>
      </c>
      <c r="AC24" s="3">
        <v>79</v>
      </c>
      <c r="AD24" s="3">
        <v>226</v>
      </c>
      <c r="AE24" s="3">
        <v>19508958</v>
      </c>
      <c r="AF24" s="3">
        <v>105648.351</v>
      </c>
      <c r="AG24" s="3">
        <v>46818.334999999999</v>
      </c>
      <c r="AH24" s="3">
        <v>58830.015999999996</v>
      </c>
      <c r="AI24" s="3">
        <v>20.342329183955741</v>
      </c>
      <c r="AJ24" s="3">
        <v>6745.8360995850626</v>
      </c>
      <c r="AK24" s="3">
        <v>331.61571807153683</v>
      </c>
    </row>
    <row r="25" spans="1:37" hidden="1">
      <c r="A25" s="3" t="s">
        <v>1495</v>
      </c>
      <c r="B25" s="3" t="s">
        <v>1494</v>
      </c>
      <c r="C25" s="3" t="s">
        <v>197</v>
      </c>
      <c r="D25" s="3" t="s">
        <v>65</v>
      </c>
      <c r="E25" s="3" t="s">
        <v>47</v>
      </c>
      <c r="F25" s="3">
        <v>82</v>
      </c>
      <c r="G25" s="3">
        <v>2721</v>
      </c>
      <c r="H25" s="3">
        <v>425</v>
      </c>
      <c r="I25" s="3">
        <v>737</v>
      </c>
      <c r="J25" s="3">
        <v>312</v>
      </c>
      <c r="K25" s="3">
        <v>7</v>
      </c>
      <c r="L25" s="3">
        <v>35</v>
      </c>
      <c r="M25" s="3">
        <v>142</v>
      </c>
      <c r="N25" s="3">
        <v>185</v>
      </c>
      <c r="O25" s="3">
        <v>43</v>
      </c>
      <c r="P25" s="3">
        <v>192</v>
      </c>
      <c r="Q25" s="3">
        <v>582</v>
      </c>
      <c r="R25" s="3">
        <v>390</v>
      </c>
      <c r="S25" s="3">
        <v>99</v>
      </c>
      <c r="T25" s="3">
        <v>62</v>
      </c>
      <c r="U25" s="3">
        <v>89</v>
      </c>
      <c r="V25" s="3">
        <v>58</v>
      </c>
      <c r="W25" s="3">
        <v>218</v>
      </c>
      <c r="X25" s="3">
        <v>6</v>
      </c>
      <c r="Y25" s="3">
        <v>999</v>
      </c>
      <c r="Z25" s="3">
        <v>3</v>
      </c>
      <c r="AA25" s="3">
        <v>0</v>
      </c>
      <c r="AB25" s="3">
        <v>0</v>
      </c>
      <c r="AC25" s="3">
        <v>82</v>
      </c>
      <c r="AD25" s="3">
        <v>239</v>
      </c>
      <c r="AE25" s="3">
        <v>14000000</v>
      </c>
      <c r="AF25" s="3">
        <v>65833.905999999988</v>
      </c>
      <c r="AG25" s="3">
        <v>21631.957999999999</v>
      </c>
      <c r="AH25" s="3">
        <v>44201.947999999989</v>
      </c>
      <c r="AI25" s="3">
        <v>16.244743844174934</v>
      </c>
      <c r="AJ25" s="3">
        <v>5145.1672179345833</v>
      </c>
      <c r="AK25" s="3">
        <v>316.72812248003191</v>
      </c>
    </row>
    <row r="26" spans="1:37" hidden="1">
      <c r="A26" s="3" t="s">
        <v>1505</v>
      </c>
      <c r="B26" s="3" t="s">
        <v>1504</v>
      </c>
      <c r="C26" s="3" t="s">
        <v>219</v>
      </c>
      <c r="D26" s="3" t="s">
        <v>113</v>
      </c>
      <c r="E26" s="3" t="s">
        <v>47</v>
      </c>
      <c r="F26" s="3">
        <v>80</v>
      </c>
      <c r="G26" s="3">
        <v>2669</v>
      </c>
      <c r="H26" s="3">
        <v>562</v>
      </c>
      <c r="I26" s="3">
        <v>1221</v>
      </c>
      <c r="J26" s="3">
        <v>659</v>
      </c>
      <c r="K26" s="3">
        <v>183</v>
      </c>
      <c r="L26" s="3">
        <v>445</v>
      </c>
      <c r="M26" s="3">
        <v>179</v>
      </c>
      <c r="N26" s="3">
        <v>216</v>
      </c>
      <c r="O26" s="3">
        <v>37</v>
      </c>
      <c r="P26" s="3">
        <v>57</v>
      </c>
      <c r="Q26" s="3">
        <v>436</v>
      </c>
      <c r="R26" s="3">
        <v>379</v>
      </c>
      <c r="S26" s="3">
        <v>192</v>
      </c>
      <c r="T26" s="3">
        <v>71</v>
      </c>
      <c r="U26" s="3">
        <v>104</v>
      </c>
      <c r="V26" s="3">
        <v>35</v>
      </c>
      <c r="W26" s="3">
        <v>164</v>
      </c>
      <c r="X26" s="3">
        <v>1</v>
      </c>
      <c r="Y26" s="3">
        <v>1486</v>
      </c>
      <c r="Z26" s="3">
        <v>3</v>
      </c>
      <c r="AA26" s="3">
        <v>0</v>
      </c>
      <c r="AB26" s="3">
        <v>0</v>
      </c>
      <c r="AC26" s="3">
        <v>80</v>
      </c>
      <c r="AD26" s="3">
        <v>-113</v>
      </c>
      <c r="AE26" s="3">
        <v>16000000</v>
      </c>
      <c r="AF26" s="3">
        <v>85802.309999999983</v>
      </c>
      <c r="AG26" s="3">
        <v>34991.400999999998</v>
      </c>
      <c r="AH26" s="3">
        <v>50810.908999999985</v>
      </c>
      <c r="AI26" s="3">
        <v>19.037433121019102</v>
      </c>
      <c r="AJ26" s="3">
        <v>5994.7545897339824</v>
      </c>
      <c r="AK26" s="3">
        <v>314.89300850728733</v>
      </c>
    </row>
    <row r="27" spans="1:37" hidden="1">
      <c r="A27" s="3" t="s">
        <v>1580</v>
      </c>
      <c r="B27" s="3" t="s">
        <v>1579</v>
      </c>
      <c r="C27" s="3" t="s">
        <v>258</v>
      </c>
      <c r="D27" s="3" t="s">
        <v>79</v>
      </c>
      <c r="E27" s="3" t="s">
        <v>86</v>
      </c>
      <c r="F27" s="3">
        <v>82</v>
      </c>
      <c r="G27" s="3">
        <v>2209</v>
      </c>
      <c r="H27" s="3">
        <v>256</v>
      </c>
      <c r="I27" s="3">
        <v>604</v>
      </c>
      <c r="J27" s="3">
        <v>348</v>
      </c>
      <c r="K27" s="3">
        <v>67</v>
      </c>
      <c r="L27" s="3">
        <v>190</v>
      </c>
      <c r="M27" s="3">
        <v>70</v>
      </c>
      <c r="N27" s="3">
        <v>95</v>
      </c>
      <c r="O27" s="3">
        <v>25</v>
      </c>
      <c r="P27" s="3">
        <v>39</v>
      </c>
      <c r="Q27" s="3">
        <v>266</v>
      </c>
      <c r="R27" s="3">
        <v>227</v>
      </c>
      <c r="S27" s="3">
        <v>260</v>
      </c>
      <c r="T27" s="3">
        <v>80</v>
      </c>
      <c r="U27" s="3">
        <v>88</v>
      </c>
      <c r="V27" s="3">
        <v>19</v>
      </c>
      <c r="W27" s="3">
        <v>141</v>
      </c>
      <c r="X27" s="3">
        <v>0</v>
      </c>
      <c r="Y27" s="3">
        <v>649</v>
      </c>
      <c r="Z27" s="3">
        <v>0</v>
      </c>
      <c r="AA27" s="3">
        <v>0</v>
      </c>
      <c r="AB27" s="3">
        <v>0</v>
      </c>
      <c r="AC27" s="3">
        <v>17</v>
      </c>
      <c r="AD27" s="3">
        <v>-49</v>
      </c>
      <c r="AE27" s="3">
        <v>7945000</v>
      </c>
      <c r="AF27" s="3">
        <v>47679.118000000002</v>
      </c>
      <c r="AG27" s="3">
        <v>21304.864999999998</v>
      </c>
      <c r="AH27" s="3">
        <v>26374.253000000004</v>
      </c>
      <c r="AI27" s="3">
        <v>11.939453598913538</v>
      </c>
      <c r="AJ27" s="3">
        <v>3596.6500679040291</v>
      </c>
      <c r="AK27" s="3">
        <v>301.24075931174235</v>
      </c>
    </row>
    <row r="28" spans="1:37" hidden="1">
      <c r="A28" s="3" t="s">
        <v>1555</v>
      </c>
      <c r="B28" s="3" t="s">
        <v>1554</v>
      </c>
      <c r="C28" s="3" t="s">
        <v>117</v>
      </c>
      <c r="D28" s="3" t="s">
        <v>81</v>
      </c>
      <c r="E28" s="3" t="s">
        <v>86</v>
      </c>
      <c r="F28" s="3">
        <v>74</v>
      </c>
      <c r="G28" s="3">
        <v>2321</v>
      </c>
      <c r="H28" s="3">
        <v>468</v>
      </c>
      <c r="I28" s="3">
        <v>991</v>
      </c>
      <c r="J28" s="3">
        <v>523</v>
      </c>
      <c r="K28" s="3">
        <v>125</v>
      </c>
      <c r="L28" s="3">
        <v>360</v>
      </c>
      <c r="M28" s="3">
        <v>252</v>
      </c>
      <c r="N28" s="3">
        <v>317</v>
      </c>
      <c r="O28" s="3">
        <v>65</v>
      </c>
      <c r="P28" s="3">
        <v>52</v>
      </c>
      <c r="Q28" s="3">
        <v>285</v>
      </c>
      <c r="R28" s="3">
        <v>233</v>
      </c>
      <c r="S28" s="3">
        <v>370</v>
      </c>
      <c r="T28" s="3">
        <v>148</v>
      </c>
      <c r="U28" s="3">
        <v>215</v>
      </c>
      <c r="V28" s="3">
        <v>42</v>
      </c>
      <c r="W28" s="3">
        <v>185</v>
      </c>
      <c r="X28" s="3">
        <v>2</v>
      </c>
      <c r="Y28" s="3">
        <v>1313</v>
      </c>
      <c r="Z28" s="3">
        <v>4</v>
      </c>
      <c r="AA28" s="3">
        <v>0</v>
      </c>
      <c r="AB28" s="3">
        <v>0</v>
      </c>
      <c r="AC28" s="3">
        <v>74</v>
      </c>
      <c r="AD28" s="3">
        <v>124</v>
      </c>
      <c r="AE28" s="3">
        <v>15000000</v>
      </c>
      <c r="AF28" s="3">
        <v>86398.282000000007</v>
      </c>
      <c r="AG28" s="3">
        <v>36567.33</v>
      </c>
      <c r="AH28" s="3">
        <v>49830.952000000005</v>
      </c>
      <c r="AI28" s="3">
        <v>21.469604480827233</v>
      </c>
      <c r="AJ28" s="3">
        <v>6462.7315812149936</v>
      </c>
      <c r="AK28" s="3">
        <v>301.01772890070407</v>
      </c>
    </row>
    <row r="29" spans="1:37" hidden="1">
      <c r="A29" s="3" t="s">
        <v>1675</v>
      </c>
      <c r="B29" s="3" t="s">
        <v>1708</v>
      </c>
      <c r="C29" s="3" t="s">
        <v>323</v>
      </c>
      <c r="D29" s="3" t="s">
        <v>92</v>
      </c>
      <c r="E29" s="3" t="s">
        <v>47</v>
      </c>
      <c r="F29" s="3">
        <v>78</v>
      </c>
      <c r="G29" s="3">
        <v>1703</v>
      </c>
      <c r="H29" s="3">
        <v>182</v>
      </c>
      <c r="I29" s="3">
        <v>500</v>
      </c>
      <c r="J29" s="3">
        <v>318</v>
      </c>
      <c r="K29" s="3">
        <v>50</v>
      </c>
      <c r="L29" s="3">
        <v>157</v>
      </c>
      <c r="M29" s="3">
        <v>49</v>
      </c>
      <c r="N29" s="3">
        <v>68</v>
      </c>
      <c r="O29" s="3">
        <v>19</v>
      </c>
      <c r="P29" s="3">
        <v>37</v>
      </c>
      <c r="Q29" s="3">
        <v>177</v>
      </c>
      <c r="R29" s="3">
        <v>140</v>
      </c>
      <c r="S29" s="3">
        <v>250</v>
      </c>
      <c r="T29" s="3">
        <v>66</v>
      </c>
      <c r="U29" s="3">
        <v>131</v>
      </c>
      <c r="V29" s="3">
        <v>18</v>
      </c>
      <c r="W29" s="3">
        <v>181</v>
      </c>
      <c r="X29" s="3">
        <v>2</v>
      </c>
      <c r="Y29" s="3">
        <v>463</v>
      </c>
      <c r="Z29" s="3">
        <v>1</v>
      </c>
      <c r="AA29" s="3">
        <v>0</v>
      </c>
      <c r="AB29" s="3">
        <v>0</v>
      </c>
      <c r="AC29" s="3">
        <v>9</v>
      </c>
      <c r="AD29" s="3">
        <v>-101</v>
      </c>
      <c r="AE29" s="3">
        <v>4155720</v>
      </c>
      <c r="AF29" s="3">
        <v>36959.756999999998</v>
      </c>
      <c r="AG29" s="3">
        <v>23013.15</v>
      </c>
      <c r="AH29" s="3">
        <v>13946.606999999996</v>
      </c>
      <c r="AI29" s="3">
        <v>8.1894345273047531</v>
      </c>
      <c r="AJ29" s="3">
        <v>2440.2348796241927</v>
      </c>
      <c r="AK29" s="3">
        <v>297.97355012584796</v>
      </c>
    </row>
    <row r="30" spans="1:37" hidden="1">
      <c r="A30" s="3" t="s">
        <v>1651</v>
      </c>
      <c r="B30" s="3" t="s">
        <v>1650</v>
      </c>
      <c r="C30" s="3" t="s">
        <v>308</v>
      </c>
      <c r="D30" s="3" t="s">
        <v>105</v>
      </c>
      <c r="E30" s="3" t="s">
        <v>47</v>
      </c>
      <c r="F30" s="3">
        <v>73</v>
      </c>
      <c r="G30" s="3">
        <v>1966</v>
      </c>
      <c r="H30" s="3">
        <v>330</v>
      </c>
      <c r="I30" s="3">
        <v>687</v>
      </c>
      <c r="J30" s="3">
        <v>357</v>
      </c>
      <c r="K30" s="3">
        <v>76</v>
      </c>
      <c r="L30" s="3">
        <v>207</v>
      </c>
      <c r="M30" s="3">
        <v>105</v>
      </c>
      <c r="N30" s="3">
        <v>128</v>
      </c>
      <c r="O30" s="3">
        <v>23</v>
      </c>
      <c r="P30" s="3">
        <v>76</v>
      </c>
      <c r="Q30" s="3">
        <v>411</v>
      </c>
      <c r="R30" s="3">
        <v>335</v>
      </c>
      <c r="S30" s="3">
        <v>142</v>
      </c>
      <c r="T30" s="3">
        <v>57</v>
      </c>
      <c r="U30" s="3">
        <v>126</v>
      </c>
      <c r="V30" s="3">
        <v>36</v>
      </c>
      <c r="W30" s="3">
        <v>216</v>
      </c>
      <c r="X30" s="3">
        <v>2</v>
      </c>
      <c r="Y30" s="3">
        <v>841</v>
      </c>
      <c r="Z30" s="3">
        <v>12</v>
      </c>
      <c r="AA30" s="3">
        <v>0</v>
      </c>
      <c r="AB30" s="3">
        <v>0</v>
      </c>
      <c r="AC30" s="3">
        <v>73</v>
      </c>
      <c r="AD30" s="3">
        <v>26</v>
      </c>
      <c r="AE30" s="3">
        <v>8600000</v>
      </c>
      <c r="AF30" s="3">
        <v>54514.945</v>
      </c>
      <c r="AG30" s="3">
        <v>24953.528999999999</v>
      </c>
      <c r="AH30" s="3">
        <v>29561.416000000001</v>
      </c>
      <c r="AI30" s="3">
        <v>15.036325534079349</v>
      </c>
      <c r="AJ30" s="3">
        <v>4374.3641912512712</v>
      </c>
      <c r="AK30" s="3">
        <v>290.91975837693292</v>
      </c>
    </row>
    <row r="31" spans="1:37" hidden="1">
      <c r="A31" s="3" t="s">
        <v>1536</v>
      </c>
      <c r="B31" s="3" t="s">
        <v>1535</v>
      </c>
      <c r="C31" s="3" t="s">
        <v>120</v>
      </c>
      <c r="D31" s="3" t="s">
        <v>79</v>
      </c>
      <c r="E31" s="3" t="s">
        <v>59</v>
      </c>
      <c r="F31" s="3">
        <v>80</v>
      </c>
      <c r="G31" s="3">
        <v>2463</v>
      </c>
      <c r="H31" s="3">
        <v>404</v>
      </c>
      <c r="I31" s="3">
        <v>852</v>
      </c>
      <c r="J31" s="3">
        <v>448</v>
      </c>
      <c r="K31" s="3">
        <v>155</v>
      </c>
      <c r="L31" s="3">
        <v>386</v>
      </c>
      <c r="M31" s="3">
        <v>178</v>
      </c>
      <c r="N31" s="3">
        <v>205</v>
      </c>
      <c r="O31" s="3">
        <v>27</v>
      </c>
      <c r="P31" s="3">
        <v>30</v>
      </c>
      <c r="Q31" s="3">
        <v>268</v>
      </c>
      <c r="R31" s="3">
        <v>238</v>
      </c>
      <c r="S31" s="3">
        <v>119</v>
      </c>
      <c r="T31" s="3">
        <v>54</v>
      </c>
      <c r="U31" s="3">
        <v>105</v>
      </c>
      <c r="V31" s="3">
        <v>9</v>
      </c>
      <c r="W31" s="3">
        <v>129</v>
      </c>
      <c r="X31" s="3">
        <v>0</v>
      </c>
      <c r="Y31" s="3">
        <v>1141</v>
      </c>
      <c r="Z31" s="3">
        <v>1</v>
      </c>
      <c r="AA31" s="3">
        <v>0</v>
      </c>
      <c r="AB31" s="3">
        <v>0</v>
      </c>
      <c r="AC31" s="3">
        <v>80</v>
      </c>
      <c r="AD31" s="3">
        <v>87</v>
      </c>
      <c r="AE31" s="3">
        <v>10500000</v>
      </c>
      <c r="AF31" s="3">
        <v>63134.062000000005</v>
      </c>
      <c r="AG31" s="3">
        <v>25974.207999999999</v>
      </c>
      <c r="AH31" s="3">
        <v>37159.854000000007</v>
      </c>
      <c r="AI31" s="3">
        <v>15.087232643118151</v>
      </c>
      <c r="AJ31" s="3">
        <v>4263.0937880633373</v>
      </c>
      <c r="AK31" s="3">
        <v>282.56300468780091</v>
      </c>
    </row>
    <row r="32" spans="1:37" hidden="1">
      <c r="A32" s="3" t="s">
        <v>1592</v>
      </c>
      <c r="B32" s="3" t="s">
        <v>1591</v>
      </c>
      <c r="C32" s="3" t="s">
        <v>185</v>
      </c>
      <c r="D32" s="3" t="s">
        <v>124</v>
      </c>
      <c r="E32" s="3" t="s">
        <v>47</v>
      </c>
      <c r="F32" s="3">
        <v>77</v>
      </c>
      <c r="G32" s="3">
        <v>2151</v>
      </c>
      <c r="H32" s="3">
        <v>395</v>
      </c>
      <c r="I32" s="3">
        <v>702</v>
      </c>
      <c r="J32" s="3">
        <v>307</v>
      </c>
      <c r="K32" s="3">
        <v>14</v>
      </c>
      <c r="L32" s="3">
        <v>63</v>
      </c>
      <c r="M32" s="3">
        <v>140</v>
      </c>
      <c r="N32" s="3">
        <v>215</v>
      </c>
      <c r="O32" s="3">
        <v>75</v>
      </c>
      <c r="P32" s="3">
        <v>197</v>
      </c>
      <c r="Q32" s="3">
        <v>551</v>
      </c>
      <c r="R32" s="3">
        <v>354</v>
      </c>
      <c r="S32" s="3">
        <v>102</v>
      </c>
      <c r="T32" s="3">
        <v>54</v>
      </c>
      <c r="U32" s="3">
        <v>88</v>
      </c>
      <c r="V32" s="3">
        <v>82</v>
      </c>
      <c r="W32" s="3">
        <v>164</v>
      </c>
      <c r="X32" s="3">
        <v>0</v>
      </c>
      <c r="Y32" s="3">
        <v>944</v>
      </c>
      <c r="Z32" s="3">
        <v>0</v>
      </c>
      <c r="AA32" s="3">
        <v>0</v>
      </c>
      <c r="AB32" s="3">
        <v>0</v>
      </c>
      <c r="AC32" s="3">
        <v>77</v>
      </c>
      <c r="AD32" s="3">
        <v>141</v>
      </c>
      <c r="AE32" s="3">
        <v>12000000</v>
      </c>
      <c r="AF32" s="3">
        <v>63805.128000000004</v>
      </c>
      <c r="AG32" s="3">
        <v>21097.627</v>
      </c>
      <c r="AH32" s="3">
        <v>42707.501000000004</v>
      </c>
      <c r="AI32" s="3">
        <v>19.854719200371921</v>
      </c>
      <c r="AJ32" s="3">
        <v>5578.8005578800557</v>
      </c>
      <c r="AK32" s="3">
        <v>280.98108573479868</v>
      </c>
    </row>
    <row r="33" spans="1:37" hidden="1">
      <c r="A33" s="3" t="s">
        <v>1605</v>
      </c>
      <c r="B33" s="3" t="s">
        <v>1604</v>
      </c>
      <c r="C33" s="3" t="s">
        <v>161</v>
      </c>
      <c r="D33" s="3" t="s">
        <v>124</v>
      </c>
      <c r="E33" s="3" t="s">
        <v>59</v>
      </c>
      <c r="F33" s="3">
        <v>80</v>
      </c>
      <c r="G33" s="3">
        <v>2093</v>
      </c>
      <c r="H33" s="3">
        <v>271</v>
      </c>
      <c r="I33" s="3">
        <v>671</v>
      </c>
      <c r="J33" s="3">
        <v>400</v>
      </c>
      <c r="K33" s="3">
        <v>110</v>
      </c>
      <c r="L33" s="3">
        <v>341</v>
      </c>
      <c r="M33" s="3">
        <v>121</v>
      </c>
      <c r="N33" s="3">
        <v>148</v>
      </c>
      <c r="O33" s="3">
        <v>27</v>
      </c>
      <c r="P33" s="3">
        <v>59</v>
      </c>
      <c r="Q33" s="3">
        <v>275</v>
      </c>
      <c r="R33" s="3">
        <v>216</v>
      </c>
      <c r="S33" s="3">
        <v>99</v>
      </c>
      <c r="T33" s="3">
        <v>64</v>
      </c>
      <c r="U33" s="3">
        <v>74</v>
      </c>
      <c r="V33" s="3">
        <v>21</v>
      </c>
      <c r="W33" s="3">
        <v>187</v>
      </c>
      <c r="X33" s="3">
        <v>0</v>
      </c>
      <c r="Y33" s="3">
        <v>773</v>
      </c>
      <c r="Z33" s="3">
        <v>1</v>
      </c>
      <c r="AA33" s="3">
        <v>0</v>
      </c>
      <c r="AB33" s="3">
        <v>0</v>
      </c>
      <c r="AC33" s="3">
        <v>47</v>
      </c>
      <c r="AD33" s="3">
        <v>16</v>
      </c>
      <c r="AE33" s="3">
        <v>6796117</v>
      </c>
      <c r="AF33" s="3">
        <v>47837.468000000001</v>
      </c>
      <c r="AG33" s="3">
        <v>23418.373</v>
      </c>
      <c r="AH33" s="3">
        <v>24419.095000000001</v>
      </c>
      <c r="AI33" s="3">
        <v>11.667030578117535</v>
      </c>
      <c r="AJ33" s="3">
        <v>3247.0697563306258</v>
      </c>
      <c r="AK33" s="3">
        <v>278.31158361929465</v>
      </c>
    </row>
    <row r="34" spans="1:37" hidden="1">
      <c r="A34" s="3" t="s">
        <v>1487</v>
      </c>
      <c r="B34" s="3" t="s">
        <v>1486</v>
      </c>
      <c r="C34" s="3" t="s">
        <v>80</v>
      </c>
      <c r="D34" s="3" t="s">
        <v>81</v>
      </c>
      <c r="E34" s="3" t="s">
        <v>59</v>
      </c>
      <c r="F34" s="3">
        <v>75</v>
      </c>
      <c r="G34" s="3">
        <v>2760</v>
      </c>
      <c r="H34" s="3">
        <v>742</v>
      </c>
      <c r="I34" s="3">
        <v>1402</v>
      </c>
      <c r="J34" s="3">
        <v>660</v>
      </c>
      <c r="K34" s="3">
        <v>43</v>
      </c>
      <c r="L34" s="3">
        <v>140</v>
      </c>
      <c r="M34" s="3">
        <v>487</v>
      </c>
      <c r="N34" s="3">
        <v>641</v>
      </c>
      <c r="O34" s="3">
        <v>154</v>
      </c>
      <c r="P34" s="3">
        <v>158</v>
      </c>
      <c r="Q34" s="3">
        <v>755</v>
      </c>
      <c r="R34" s="3">
        <v>597</v>
      </c>
      <c r="S34" s="3">
        <v>360</v>
      </c>
      <c r="T34" s="3">
        <v>108</v>
      </c>
      <c r="U34" s="3">
        <v>221</v>
      </c>
      <c r="V34" s="3">
        <v>106</v>
      </c>
      <c r="W34" s="3">
        <v>231</v>
      </c>
      <c r="X34" s="3">
        <v>2</v>
      </c>
      <c r="Y34" s="3">
        <v>2014</v>
      </c>
      <c r="Z34" s="3">
        <v>3</v>
      </c>
      <c r="AA34" s="3">
        <v>0</v>
      </c>
      <c r="AB34" s="3">
        <v>0</v>
      </c>
      <c r="AC34" s="3">
        <v>75</v>
      </c>
      <c r="AD34" s="3">
        <v>148</v>
      </c>
      <c r="AE34" s="3">
        <v>22471910</v>
      </c>
      <c r="AF34" s="3">
        <v>126215.121</v>
      </c>
      <c r="AG34" s="3">
        <v>44837.845000000001</v>
      </c>
      <c r="AH34" s="3">
        <v>81377.275999999998</v>
      </c>
      <c r="AI34" s="3">
        <v>29.484520289855073</v>
      </c>
      <c r="AJ34" s="3">
        <v>8141.996376811594</v>
      </c>
      <c r="AK34" s="3">
        <v>276.14478027010881</v>
      </c>
    </row>
    <row r="35" spans="1:37" hidden="1">
      <c r="A35" s="3" t="s">
        <v>1525</v>
      </c>
      <c r="B35" s="3" t="s">
        <v>1524</v>
      </c>
      <c r="C35" s="3" t="s">
        <v>158</v>
      </c>
      <c r="D35" s="3" t="s">
        <v>75</v>
      </c>
      <c r="E35" s="3" t="s">
        <v>59</v>
      </c>
      <c r="F35" s="3">
        <v>80</v>
      </c>
      <c r="G35" s="3">
        <v>2527</v>
      </c>
      <c r="H35" s="3">
        <v>345</v>
      </c>
      <c r="I35" s="3">
        <v>835</v>
      </c>
      <c r="J35" s="3">
        <v>490</v>
      </c>
      <c r="K35" s="3">
        <v>203</v>
      </c>
      <c r="L35" s="3">
        <v>549</v>
      </c>
      <c r="M35" s="3">
        <v>116</v>
      </c>
      <c r="N35" s="3">
        <v>136</v>
      </c>
      <c r="O35" s="3">
        <v>20</v>
      </c>
      <c r="P35" s="3">
        <v>55</v>
      </c>
      <c r="Q35" s="3">
        <v>432</v>
      </c>
      <c r="R35" s="3">
        <v>377</v>
      </c>
      <c r="S35" s="3">
        <v>156</v>
      </c>
      <c r="T35" s="3">
        <v>137</v>
      </c>
      <c r="U35" s="3">
        <v>129</v>
      </c>
      <c r="V35" s="3">
        <v>72</v>
      </c>
      <c r="W35" s="3">
        <v>238</v>
      </c>
      <c r="X35" s="3">
        <v>1</v>
      </c>
      <c r="Y35" s="3">
        <v>1009</v>
      </c>
      <c r="Z35" s="3">
        <v>1</v>
      </c>
      <c r="AA35" s="3">
        <v>0</v>
      </c>
      <c r="AB35" s="3">
        <v>0</v>
      </c>
      <c r="AC35" s="3">
        <v>80</v>
      </c>
      <c r="AD35" s="3">
        <v>534</v>
      </c>
      <c r="AE35" s="3">
        <v>10464092</v>
      </c>
      <c r="AF35" s="3">
        <v>68894.811000000002</v>
      </c>
      <c r="AG35" s="3">
        <v>30645.044999999998</v>
      </c>
      <c r="AH35" s="3">
        <v>38249.766000000003</v>
      </c>
      <c r="AI35" s="3">
        <v>15.136432924416305</v>
      </c>
      <c r="AJ35" s="3">
        <v>4140.9149188761376</v>
      </c>
      <c r="AK35" s="3">
        <v>273.57270630100061</v>
      </c>
    </row>
    <row r="36" spans="1:37" hidden="1">
      <c r="A36" s="3" t="s">
        <v>1613</v>
      </c>
      <c r="B36" s="3" t="s">
        <v>1612</v>
      </c>
      <c r="C36" s="3" t="s">
        <v>72</v>
      </c>
      <c r="D36" s="3" t="s">
        <v>73</v>
      </c>
      <c r="E36" s="3" t="s">
        <v>59</v>
      </c>
      <c r="F36" s="3">
        <v>69</v>
      </c>
      <c r="G36" s="3">
        <v>2070</v>
      </c>
      <c r="H36" s="3">
        <v>230</v>
      </c>
      <c r="I36" s="3">
        <v>582</v>
      </c>
      <c r="J36" s="3">
        <v>352</v>
      </c>
      <c r="K36" s="3">
        <v>125</v>
      </c>
      <c r="L36" s="3">
        <v>339</v>
      </c>
      <c r="M36" s="3">
        <v>59</v>
      </c>
      <c r="N36" s="3">
        <v>80</v>
      </c>
      <c r="O36" s="3">
        <v>21</v>
      </c>
      <c r="P36" s="3">
        <v>97</v>
      </c>
      <c r="Q36" s="3">
        <v>524</v>
      </c>
      <c r="R36" s="3">
        <v>427</v>
      </c>
      <c r="S36" s="3">
        <v>84</v>
      </c>
      <c r="T36" s="3">
        <v>80</v>
      </c>
      <c r="U36" s="3">
        <v>79</v>
      </c>
      <c r="V36" s="3">
        <v>39</v>
      </c>
      <c r="W36" s="3">
        <v>136</v>
      </c>
      <c r="X36" s="3">
        <v>0</v>
      </c>
      <c r="Y36" s="3">
        <v>644</v>
      </c>
      <c r="Z36" s="3">
        <v>0</v>
      </c>
      <c r="AA36" s="3">
        <v>0</v>
      </c>
      <c r="AB36" s="3">
        <v>0</v>
      </c>
      <c r="AC36" s="3">
        <v>67</v>
      </c>
      <c r="AD36" s="3">
        <v>221</v>
      </c>
      <c r="AE36" s="3">
        <v>7319035</v>
      </c>
      <c r="AF36" s="3">
        <v>47827.137000000002</v>
      </c>
      <c r="AG36" s="3">
        <v>20810.317999999999</v>
      </c>
      <c r="AH36" s="3">
        <v>27016.819000000003</v>
      </c>
      <c r="AI36" s="3">
        <v>13.051603381642513</v>
      </c>
      <c r="AJ36" s="3">
        <v>3535.7657004830917</v>
      </c>
      <c r="AK36" s="3">
        <v>270.90661561599831</v>
      </c>
    </row>
    <row r="37" spans="1:37" hidden="1">
      <c r="A37" s="3" t="s">
        <v>1489</v>
      </c>
      <c r="B37" s="3" t="s">
        <v>1488</v>
      </c>
      <c r="C37" s="3" t="s">
        <v>165</v>
      </c>
      <c r="D37" s="3" t="s">
        <v>71</v>
      </c>
      <c r="E37" s="3" t="s">
        <v>47</v>
      </c>
      <c r="F37" s="3">
        <v>75</v>
      </c>
      <c r="G37" s="3">
        <v>2740</v>
      </c>
      <c r="H37" s="3">
        <v>780</v>
      </c>
      <c r="I37" s="3">
        <v>1462</v>
      </c>
      <c r="J37" s="3">
        <v>682</v>
      </c>
      <c r="K37" s="3">
        <v>55</v>
      </c>
      <c r="L37" s="3">
        <v>161</v>
      </c>
      <c r="M37" s="3">
        <v>495</v>
      </c>
      <c r="N37" s="3">
        <v>598</v>
      </c>
      <c r="O37" s="3">
        <v>103</v>
      </c>
      <c r="P37" s="3">
        <v>187</v>
      </c>
      <c r="Q37" s="3">
        <v>834</v>
      </c>
      <c r="R37" s="3">
        <v>647</v>
      </c>
      <c r="S37" s="3">
        <v>173</v>
      </c>
      <c r="T37" s="3">
        <v>115</v>
      </c>
      <c r="U37" s="3">
        <v>162</v>
      </c>
      <c r="V37" s="3">
        <v>191</v>
      </c>
      <c r="W37" s="3">
        <v>159</v>
      </c>
      <c r="X37" s="3">
        <v>2</v>
      </c>
      <c r="Y37" s="3">
        <v>2110</v>
      </c>
      <c r="Z37" s="3">
        <v>5</v>
      </c>
      <c r="AA37" s="3">
        <v>0</v>
      </c>
      <c r="AB37" s="3">
        <v>0</v>
      </c>
      <c r="AC37" s="3">
        <v>75</v>
      </c>
      <c r="AD37" s="3">
        <v>285</v>
      </c>
      <c r="AE37" s="3">
        <v>23775506</v>
      </c>
      <c r="AF37" s="3">
        <v>129571.23499999999</v>
      </c>
      <c r="AG37" s="3">
        <v>40258.932999999997</v>
      </c>
      <c r="AH37" s="3">
        <v>89312.301999999996</v>
      </c>
      <c r="AI37" s="3">
        <v>32.5957306569343</v>
      </c>
      <c r="AJ37" s="3">
        <v>8677.19197080292</v>
      </c>
      <c r="AK37" s="3">
        <v>266.20639562061677</v>
      </c>
    </row>
    <row r="38" spans="1:37" hidden="1">
      <c r="A38" s="3" t="s">
        <v>1615</v>
      </c>
      <c r="B38" s="3" t="s">
        <v>1614</v>
      </c>
      <c r="C38" s="3" t="s">
        <v>109</v>
      </c>
      <c r="D38" s="3" t="s">
        <v>110</v>
      </c>
      <c r="E38" s="3" t="s">
        <v>47</v>
      </c>
      <c r="F38" s="3">
        <v>82</v>
      </c>
      <c r="G38" s="3">
        <v>2068</v>
      </c>
      <c r="H38" s="3">
        <v>187</v>
      </c>
      <c r="I38" s="3">
        <v>484</v>
      </c>
      <c r="J38" s="3">
        <v>297</v>
      </c>
      <c r="K38" s="3">
        <v>118</v>
      </c>
      <c r="L38" s="3">
        <v>322</v>
      </c>
      <c r="M38" s="3">
        <v>39</v>
      </c>
      <c r="N38" s="3">
        <v>51</v>
      </c>
      <c r="O38" s="3">
        <v>12</v>
      </c>
      <c r="P38" s="3">
        <v>40</v>
      </c>
      <c r="Q38" s="3">
        <v>362</v>
      </c>
      <c r="R38" s="3">
        <v>322</v>
      </c>
      <c r="S38" s="3">
        <v>130</v>
      </c>
      <c r="T38" s="3">
        <v>22</v>
      </c>
      <c r="U38" s="3">
        <v>113</v>
      </c>
      <c r="V38" s="3">
        <v>53</v>
      </c>
      <c r="W38" s="3">
        <v>166</v>
      </c>
      <c r="X38" s="3">
        <v>2</v>
      </c>
      <c r="Y38" s="3">
        <v>531</v>
      </c>
      <c r="Z38" s="3">
        <v>0</v>
      </c>
      <c r="AA38" s="3">
        <v>0</v>
      </c>
      <c r="AB38" s="3">
        <v>0</v>
      </c>
      <c r="AC38" s="3">
        <v>37</v>
      </c>
      <c r="AD38" s="3">
        <v>-475</v>
      </c>
      <c r="AE38" s="3">
        <v>4468800</v>
      </c>
      <c r="AF38" s="3">
        <v>38073.519</v>
      </c>
      <c r="AG38" s="3">
        <v>20821.767</v>
      </c>
      <c r="AH38" s="3">
        <v>17251.752</v>
      </c>
      <c r="AI38" s="3">
        <v>8.3422398452611226</v>
      </c>
      <c r="AJ38" s="3">
        <v>2160.928433268859</v>
      </c>
      <c r="AK38" s="3">
        <v>259.03456066375173</v>
      </c>
    </row>
    <row r="39" spans="1:37" hidden="1">
      <c r="A39" s="3" t="s">
        <v>1572</v>
      </c>
      <c r="B39" s="3" t="s">
        <v>1571</v>
      </c>
      <c r="C39" s="3" t="s">
        <v>87</v>
      </c>
      <c r="D39" s="3" t="s">
        <v>78</v>
      </c>
      <c r="E39" s="3" t="s">
        <v>59</v>
      </c>
      <c r="F39" s="3">
        <v>67</v>
      </c>
      <c r="G39" s="3">
        <v>2269</v>
      </c>
      <c r="H39" s="3">
        <v>268</v>
      </c>
      <c r="I39" s="3">
        <v>651</v>
      </c>
      <c r="J39" s="3">
        <v>383</v>
      </c>
      <c r="K39" s="3">
        <v>170</v>
      </c>
      <c r="L39" s="3">
        <v>462</v>
      </c>
      <c r="M39" s="3">
        <v>76</v>
      </c>
      <c r="N39" s="3">
        <v>89</v>
      </c>
      <c r="O39" s="3">
        <v>13</v>
      </c>
      <c r="P39" s="3">
        <v>33</v>
      </c>
      <c r="Q39" s="3">
        <v>295</v>
      </c>
      <c r="R39" s="3">
        <v>262</v>
      </c>
      <c r="S39" s="3">
        <v>105</v>
      </c>
      <c r="T39" s="3">
        <v>98</v>
      </c>
      <c r="U39" s="3">
        <v>54</v>
      </c>
      <c r="V39" s="3">
        <v>13</v>
      </c>
      <c r="W39" s="3">
        <v>132</v>
      </c>
      <c r="X39" s="3">
        <v>0</v>
      </c>
      <c r="Y39" s="3">
        <v>782</v>
      </c>
      <c r="Z39" s="3">
        <v>2</v>
      </c>
      <c r="AA39" s="3">
        <v>0</v>
      </c>
      <c r="AB39" s="3">
        <v>0</v>
      </c>
      <c r="AC39" s="3">
        <v>67</v>
      </c>
      <c r="AD39" s="3">
        <v>379</v>
      </c>
      <c r="AE39" s="3">
        <v>7420912</v>
      </c>
      <c r="AF39" s="3">
        <v>49961.75499999999</v>
      </c>
      <c r="AG39" s="3">
        <v>20448.358999999997</v>
      </c>
      <c r="AH39" s="3">
        <v>29513.395999999993</v>
      </c>
      <c r="AI39" s="3">
        <v>13.007226090788892</v>
      </c>
      <c r="AJ39" s="3">
        <v>3270.5650066108419</v>
      </c>
      <c r="AK39" s="3">
        <v>251.44215867262449</v>
      </c>
    </row>
    <row r="40" spans="1:37" hidden="1">
      <c r="A40" s="3" t="s">
        <v>1693</v>
      </c>
      <c r="B40" s="3" t="s">
        <v>1692</v>
      </c>
      <c r="C40" s="3" t="s">
        <v>93</v>
      </c>
      <c r="D40" s="3" t="s">
        <v>94</v>
      </c>
      <c r="E40" s="3" t="s">
        <v>86</v>
      </c>
      <c r="F40" s="3">
        <v>52</v>
      </c>
      <c r="G40" s="3">
        <v>1779</v>
      </c>
      <c r="H40" s="3">
        <v>203</v>
      </c>
      <c r="I40" s="3">
        <v>564</v>
      </c>
      <c r="J40" s="3">
        <v>361</v>
      </c>
      <c r="K40" s="3">
        <v>90</v>
      </c>
      <c r="L40" s="3">
        <v>295</v>
      </c>
      <c r="M40" s="3">
        <v>32</v>
      </c>
      <c r="N40" s="3">
        <v>71</v>
      </c>
      <c r="O40" s="3">
        <v>39</v>
      </c>
      <c r="P40" s="3">
        <v>68</v>
      </c>
      <c r="Q40" s="3">
        <v>360</v>
      </c>
      <c r="R40" s="3">
        <v>292</v>
      </c>
      <c r="S40" s="3">
        <v>376</v>
      </c>
      <c r="T40" s="3">
        <v>87</v>
      </c>
      <c r="U40" s="3">
        <v>136</v>
      </c>
      <c r="V40" s="3">
        <v>42</v>
      </c>
      <c r="W40" s="3">
        <v>117</v>
      </c>
      <c r="X40" s="3">
        <v>0</v>
      </c>
      <c r="Y40" s="3">
        <v>528</v>
      </c>
      <c r="Z40" s="3">
        <v>1</v>
      </c>
      <c r="AA40" s="3">
        <v>0</v>
      </c>
      <c r="AB40" s="3">
        <v>0</v>
      </c>
      <c r="AC40" s="3">
        <v>50</v>
      </c>
      <c r="AD40" s="3">
        <v>-16</v>
      </c>
      <c r="AE40" s="3">
        <v>6286560</v>
      </c>
      <c r="AF40" s="3">
        <v>49929.835000000006</v>
      </c>
      <c r="AG40" s="3">
        <v>24270.489000000001</v>
      </c>
      <c r="AH40" s="3">
        <v>25659.346000000005</v>
      </c>
      <c r="AI40" s="3">
        <v>14.423465992130414</v>
      </c>
      <c r="AJ40" s="3">
        <v>3533.7605396290051</v>
      </c>
      <c r="AK40" s="3">
        <v>245.00078840668809</v>
      </c>
    </row>
    <row r="41" spans="1:37" hidden="1">
      <c r="A41" s="3" t="s">
        <v>1698</v>
      </c>
      <c r="B41" s="3" t="s">
        <v>1697</v>
      </c>
      <c r="C41" s="3" t="s">
        <v>89</v>
      </c>
      <c r="D41" s="3" t="s">
        <v>64</v>
      </c>
      <c r="E41" s="3" t="s">
        <v>86</v>
      </c>
      <c r="F41" s="3">
        <v>75</v>
      </c>
      <c r="G41" s="3">
        <v>1759</v>
      </c>
      <c r="H41" s="3">
        <v>244</v>
      </c>
      <c r="I41" s="3">
        <v>539</v>
      </c>
      <c r="J41" s="3">
        <v>295</v>
      </c>
      <c r="K41" s="3">
        <v>114</v>
      </c>
      <c r="L41" s="3">
        <v>272</v>
      </c>
      <c r="M41" s="3">
        <v>164</v>
      </c>
      <c r="N41" s="3">
        <v>189</v>
      </c>
      <c r="O41" s="3">
        <v>25</v>
      </c>
      <c r="P41" s="3">
        <v>30</v>
      </c>
      <c r="Q41" s="3">
        <v>161</v>
      </c>
      <c r="R41" s="3">
        <v>131</v>
      </c>
      <c r="S41" s="3">
        <v>287</v>
      </c>
      <c r="T41" s="3">
        <v>53</v>
      </c>
      <c r="U41" s="3">
        <v>122</v>
      </c>
      <c r="V41" s="3">
        <v>0</v>
      </c>
      <c r="W41" s="3">
        <v>94</v>
      </c>
      <c r="X41" s="3">
        <v>0</v>
      </c>
      <c r="Y41" s="3">
        <v>766</v>
      </c>
      <c r="Z41" s="3">
        <v>4</v>
      </c>
      <c r="AA41" s="3">
        <v>0</v>
      </c>
      <c r="AB41" s="3">
        <v>0</v>
      </c>
      <c r="AC41" s="3">
        <v>36</v>
      </c>
      <c r="AD41" s="3">
        <v>-134</v>
      </c>
      <c r="AE41" s="3">
        <v>7250000</v>
      </c>
      <c r="AF41" s="3">
        <v>50456.074999999997</v>
      </c>
      <c r="AG41" s="3">
        <v>20253.114999999998</v>
      </c>
      <c r="AH41" s="3">
        <v>30202.959999999999</v>
      </c>
      <c r="AI41" s="3">
        <v>17.170528709494029</v>
      </c>
      <c r="AJ41" s="3">
        <v>4121.6600341102903</v>
      </c>
      <c r="AK41" s="3">
        <v>240.04269780180491</v>
      </c>
    </row>
    <row r="42" spans="1:37" hidden="1">
      <c r="A42" s="3" t="s">
        <v>1499</v>
      </c>
      <c r="B42" s="3" t="s">
        <v>1498</v>
      </c>
      <c r="C42" s="3" t="s">
        <v>352</v>
      </c>
      <c r="D42" s="3" t="s">
        <v>63</v>
      </c>
      <c r="E42" s="3" t="s">
        <v>56</v>
      </c>
      <c r="F42" s="3">
        <v>81</v>
      </c>
      <c r="G42" s="3">
        <v>2689</v>
      </c>
      <c r="H42" s="3">
        <v>399</v>
      </c>
      <c r="I42" s="3">
        <v>885</v>
      </c>
      <c r="J42" s="3">
        <v>486</v>
      </c>
      <c r="K42" s="3">
        <v>127</v>
      </c>
      <c r="L42" s="3">
        <v>336</v>
      </c>
      <c r="M42" s="3">
        <v>120</v>
      </c>
      <c r="N42" s="3">
        <v>142</v>
      </c>
      <c r="O42" s="3">
        <v>22</v>
      </c>
      <c r="P42" s="3">
        <v>68</v>
      </c>
      <c r="Q42" s="3">
        <v>284</v>
      </c>
      <c r="R42" s="3">
        <v>216</v>
      </c>
      <c r="S42" s="3">
        <v>231</v>
      </c>
      <c r="T42" s="3">
        <v>122</v>
      </c>
      <c r="U42" s="3">
        <v>138</v>
      </c>
      <c r="V42" s="3">
        <v>74</v>
      </c>
      <c r="W42" s="3">
        <v>199</v>
      </c>
      <c r="X42" s="3">
        <v>2</v>
      </c>
      <c r="Y42" s="3">
        <v>1045</v>
      </c>
      <c r="Z42" s="3">
        <v>3</v>
      </c>
      <c r="AA42" s="3">
        <v>0</v>
      </c>
      <c r="AB42" s="3">
        <v>0</v>
      </c>
      <c r="AC42" s="3">
        <v>81</v>
      </c>
      <c r="AD42" s="3">
        <v>40</v>
      </c>
      <c r="AE42" s="3">
        <v>9367200</v>
      </c>
      <c r="AF42" s="3">
        <v>69800.141999999993</v>
      </c>
      <c r="AG42" s="3">
        <v>30343.754000000001</v>
      </c>
      <c r="AH42" s="3">
        <v>39456.387999999992</v>
      </c>
      <c r="AI42" s="3">
        <v>14.673256972852357</v>
      </c>
      <c r="AJ42" s="3">
        <v>3483.5254741539607</v>
      </c>
      <c r="AK42" s="3">
        <v>237.40642453130792</v>
      </c>
    </row>
    <row r="43" spans="1:37" hidden="1">
      <c r="A43" s="3" t="s">
        <v>1516</v>
      </c>
      <c r="B43" s="3" t="s">
        <v>1515</v>
      </c>
      <c r="C43" s="3" t="s">
        <v>306</v>
      </c>
      <c r="D43" s="3" t="s">
        <v>71</v>
      </c>
      <c r="E43" s="3" t="s">
        <v>56</v>
      </c>
      <c r="F43" s="3">
        <v>82</v>
      </c>
      <c r="G43" s="3">
        <v>2578</v>
      </c>
      <c r="H43" s="3">
        <v>423</v>
      </c>
      <c r="I43" s="3">
        <v>832</v>
      </c>
      <c r="J43" s="3">
        <v>409</v>
      </c>
      <c r="K43" s="3">
        <v>128</v>
      </c>
      <c r="L43" s="3">
        <v>301</v>
      </c>
      <c r="M43" s="3">
        <v>48</v>
      </c>
      <c r="N43" s="3">
        <v>68</v>
      </c>
      <c r="O43" s="3">
        <v>20</v>
      </c>
      <c r="P43" s="3">
        <v>57</v>
      </c>
      <c r="Q43" s="3">
        <v>238</v>
      </c>
      <c r="R43" s="3">
        <v>181</v>
      </c>
      <c r="S43" s="3">
        <v>187</v>
      </c>
      <c r="T43" s="3">
        <v>79</v>
      </c>
      <c r="U43" s="3">
        <v>102</v>
      </c>
      <c r="V43" s="3">
        <v>11</v>
      </c>
      <c r="W43" s="3">
        <v>182</v>
      </c>
      <c r="X43" s="3">
        <v>0</v>
      </c>
      <c r="Y43" s="3">
        <v>1022</v>
      </c>
      <c r="Z43" s="3">
        <v>1</v>
      </c>
      <c r="AA43" s="3">
        <v>0</v>
      </c>
      <c r="AB43" s="3">
        <v>0</v>
      </c>
      <c r="AC43" s="3">
        <v>80</v>
      </c>
      <c r="AD43" s="3">
        <v>161</v>
      </c>
      <c r="AE43" s="3">
        <v>8445024</v>
      </c>
      <c r="AF43" s="3">
        <v>61282.734999999993</v>
      </c>
      <c r="AG43" s="3">
        <v>25053.691999999999</v>
      </c>
      <c r="AH43" s="3">
        <v>36229.042999999991</v>
      </c>
      <c r="AI43" s="3">
        <v>14.053158650116366</v>
      </c>
      <c r="AJ43" s="3">
        <v>3275.8044996121025</v>
      </c>
      <c r="AK43" s="3">
        <v>233.10094059067478</v>
      </c>
    </row>
    <row r="44" spans="1:37" hidden="1">
      <c r="A44" s="3" t="s">
        <v>1819</v>
      </c>
      <c r="B44" s="3" t="s">
        <v>1818</v>
      </c>
      <c r="C44" s="3" t="s">
        <v>328</v>
      </c>
      <c r="D44" s="3" t="s">
        <v>69</v>
      </c>
      <c r="E44" s="3" t="s">
        <v>47</v>
      </c>
      <c r="F44" s="3">
        <v>73</v>
      </c>
      <c r="G44" s="3">
        <v>1153</v>
      </c>
      <c r="H44" s="3">
        <v>65</v>
      </c>
      <c r="I44" s="3">
        <v>187</v>
      </c>
      <c r="J44" s="3">
        <v>122</v>
      </c>
      <c r="K44" s="3">
        <v>40</v>
      </c>
      <c r="L44" s="3">
        <v>124</v>
      </c>
      <c r="M44" s="3">
        <v>25</v>
      </c>
      <c r="N44" s="3">
        <v>41</v>
      </c>
      <c r="O44" s="3">
        <v>16</v>
      </c>
      <c r="P44" s="3">
        <v>37</v>
      </c>
      <c r="Q44" s="3">
        <v>161</v>
      </c>
      <c r="R44" s="3">
        <v>124</v>
      </c>
      <c r="S44" s="3">
        <v>20</v>
      </c>
      <c r="T44" s="3">
        <v>21</v>
      </c>
      <c r="U44" s="3">
        <v>25</v>
      </c>
      <c r="V44" s="3">
        <v>4</v>
      </c>
      <c r="W44" s="3">
        <v>91</v>
      </c>
      <c r="X44" s="3">
        <v>1</v>
      </c>
      <c r="Y44" s="3">
        <v>195</v>
      </c>
      <c r="Z44" s="3">
        <v>0</v>
      </c>
      <c r="AA44" s="3">
        <v>0</v>
      </c>
      <c r="AB44" s="3">
        <v>0</v>
      </c>
      <c r="AC44" s="3">
        <v>0</v>
      </c>
      <c r="AD44" s="3">
        <v>-175</v>
      </c>
      <c r="AE44" s="3">
        <v>1291892</v>
      </c>
      <c r="AF44" s="3">
        <v>14081.390000000001</v>
      </c>
      <c r="AG44" s="3">
        <v>8012.8949999999995</v>
      </c>
      <c r="AH44" s="3">
        <v>6068.4950000000017</v>
      </c>
      <c r="AI44" s="3">
        <v>5.2632220294882925</v>
      </c>
      <c r="AJ44" s="3">
        <v>1120.4614050303555</v>
      </c>
      <c r="AK44" s="3">
        <v>212.88507282283328</v>
      </c>
    </row>
    <row r="45" spans="1:37" hidden="1">
      <c r="A45" s="3" t="s">
        <v>1631</v>
      </c>
      <c r="B45" s="3" t="s">
        <v>1492</v>
      </c>
      <c r="C45" s="3" t="s">
        <v>371</v>
      </c>
      <c r="D45" s="3" t="s">
        <v>64</v>
      </c>
      <c r="E45" s="3" t="s">
        <v>56</v>
      </c>
      <c r="F45" s="3">
        <v>69</v>
      </c>
      <c r="G45" s="3">
        <v>2031</v>
      </c>
      <c r="H45" s="3">
        <v>354</v>
      </c>
      <c r="I45" s="3">
        <v>761</v>
      </c>
      <c r="J45" s="3">
        <v>407</v>
      </c>
      <c r="K45" s="3">
        <v>69</v>
      </c>
      <c r="L45" s="3">
        <v>204</v>
      </c>
      <c r="M45" s="3">
        <v>185</v>
      </c>
      <c r="N45" s="3">
        <v>241</v>
      </c>
      <c r="O45" s="3">
        <v>56</v>
      </c>
      <c r="P45" s="3">
        <v>61</v>
      </c>
      <c r="Q45" s="3">
        <v>240</v>
      </c>
      <c r="R45" s="3">
        <v>179</v>
      </c>
      <c r="S45" s="3">
        <v>171</v>
      </c>
      <c r="T45" s="3">
        <v>57</v>
      </c>
      <c r="U45" s="3">
        <v>146</v>
      </c>
      <c r="V45" s="3">
        <v>17</v>
      </c>
      <c r="W45" s="3">
        <v>175</v>
      </c>
      <c r="X45" s="3">
        <v>1</v>
      </c>
      <c r="Y45" s="3">
        <v>962</v>
      </c>
      <c r="Z45" s="3">
        <v>1</v>
      </c>
      <c r="AA45" s="3">
        <v>0</v>
      </c>
      <c r="AB45" s="3">
        <v>0</v>
      </c>
      <c r="AC45" s="3">
        <v>50</v>
      </c>
      <c r="AD45" s="3">
        <v>-294</v>
      </c>
      <c r="AE45" s="3">
        <v>6000000</v>
      </c>
      <c r="AF45" s="3">
        <v>57340.966999999997</v>
      </c>
      <c r="AG45" s="3">
        <v>27949.838</v>
      </c>
      <c r="AH45" s="3">
        <v>29391.128999999997</v>
      </c>
      <c r="AI45" s="3">
        <v>14.471259970457902</v>
      </c>
      <c r="AJ45" s="3">
        <v>2954.2097488921713</v>
      </c>
      <c r="AK45" s="3">
        <v>204.1432297479964</v>
      </c>
    </row>
    <row r="46" spans="1:37">
      <c r="A46" s="3" t="s">
        <v>1811</v>
      </c>
      <c r="B46" s="3" t="s">
        <v>1810</v>
      </c>
      <c r="C46" s="3" t="s">
        <v>287</v>
      </c>
      <c r="D46" s="3" t="s">
        <v>81</v>
      </c>
      <c r="E46" s="3" t="s">
        <v>61</v>
      </c>
      <c r="F46" s="3">
        <v>74</v>
      </c>
      <c r="G46" s="3">
        <v>1236</v>
      </c>
      <c r="H46" s="3">
        <v>130</v>
      </c>
      <c r="I46" s="3">
        <v>316</v>
      </c>
      <c r="J46" s="3">
        <v>186</v>
      </c>
      <c r="K46" s="3">
        <v>31</v>
      </c>
      <c r="L46" s="3">
        <v>104</v>
      </c>
      <c r="M46" s="3">
        <v>65</v>
      </c>
      <c r="N46" s="3">
        <v>93</v>
      </c>
      <c r="O46" s="3">
        <v>28</v>
      </c>
      <c r="P46" s="3">
        <v>75</v>
      </c>
      <c r="Q46" s="3">
        <v>225</v>
      </c>
      <c r="R46" s="3">
        <v>150</v>
      </c>
      <c r="S46" s="3">
        <v>46</v>
      </c>
      <c r="T46" s="3">
        <v>39</v>
      </c>
      <c r="U46" s="3">
        <v>44</v>
      </c>
      <c r="V46" s="3">
        <v>53</v>
      </c>
      <c r="W46" s="3">
        <v>162</v>
      </c>
      <c r="X46" s="3">
        <v>1</v>
      </c>
      <c r="Y46" s="3">
        <v>356</v>
      </c>
      <c r="Z46" s="3">
        <v>0</v>
      </c>
      <c r="AA46" s="3">
        <v>0</v>
      </c>
      <c r="AB46" s="3">
        <v>0</v>
      </c>
      <c r="AC46" s="3">
        <v>12</v>
      </c>
      <c r="AD46" s="3">
        <v>-162</v>
      </c>
      <c r="AE46" s="3">
        <v>2799720</v>
      </c>
      <c r="AF46" s="3">
        <v>26737.186999999998</v>
      </c>
      <c r="AG46" s="3">
        <v>13005.543999999998</v>
      </c>
      <c r="AH46" s="3">
        <v>13731.643</v>
      </c>
      <c r="AI46" s="3">
        <v>11.10974352750809</v>
      </c>
      <c r="AJ46" s="3">
        <v>2265.1456310679609</v>
      </c>
      <c r="AK46" s="3">
        <v>203.88820187067199</v>
      </c>
    </row>
    <row r="47" spans="1:37" hidden="1">
      <c r="A47" s="3" t="s">
        <v>1664</v>
      </c>
      <c r="B47" s="3" t="s">
        <v>1620</v>
      </c>
      <c r="C47" s="3" t="s">
        <v>252</v>
      </c>
      <c r="D47" s="3" t="s">
        <v>133</v>
      </c>
      <c r="E47" s="3" t="s">
        <v>59</v>
      </c>
      <c r="F47" s="3">
        <v>69</v>
      </c>
      <c r="G47" s="3">
        <v>1891</v>
      </c>
      <c r="H47" s="3">
        <v>210</v>
      </c>
      <c r="I47" s="3">
        <v>560</v>
      </c>
      <c r="J47" s="3">
        <v>350</v>
      </c>
      <c r="K47" s="3">
        <v>67</v>
      </c>
      <c r="L47" s="3">
        <v>234</v>
      </c>
      <c r="M47" s="3">
        <v>112</v>
      </c>
      <c r="N47" s="3">
        <v>145</v>
      </c>
      <c r="O47" s="3">
        <v>33</v>
      </c>
      <c r="P47" s="3">
        <v>33</v>
      </c>
      <c r="Q47" s="3">
        <v>252</v>
      </c>
      <c r="R47" s="3">
        <v>219</v>
      </c>
      <c r="S47" s="3">
        <v>112</v>
      </c>
      <c r="T47" s="3">
        <v>95</v>
      </c>
      <c r="U47" s="3">
        <v>77</v>
      </c>
      <c r="V47" s="3">
        <v>14</v>
      </c>
      <c r="W47" s="3">
        <v>169</v>
      </c>
      <c r="X47" s="3">
        <v>0</v>
      </c>
      <c r="Y47" s="3">
        <v>599</v>
      </c>
      <c r="Z47" s="3">
        <v>3</v>
      </c>
      <c r="AA47" s="3">
        <v>0</v>
      </c>
      <c r="AB47" s="3">
        <v>0</v>
      </c>
      <c r="AC47" s="3">
        <v>50</v>
      </c>
      <c r="AD47" s="3">
        <v>-45</v>
      </c>
      <c r="AE47" s="3">
        <v>3940402</v>
      </c>
      <c r="AF47" s="3">
        <v>40822.260999999999</v>
      </c>
      <c r="AG47" s="3">
        <v>21431.977999999999</v>
      </c>
      <c r="AH47" s="3">
        <v>19390.282999999999</v>
      </c>
      <c r="AI47" s="3">
        <v>10.253983606557377</v>
      </c>
      <c r="AJ47" s="3">
        <v>2083.7662612374406</v>
      </c>
      <c r="AK47" s="3">
        <v>203.21529087533176</v>
      </c>
    </row>
    <row r="48" spans="1:37" hidden="1">
      <c r="A48" s="3" t="s">
        <v>1653</v>
      </c>
      <c r="B48" s="3" t="s">
        <v>1652</v>
      </c>
      <c r="C48" s="3" t="s">
        <v>269</v>
      </c>
      <c r="D48" s="3" t="s">
        <v>91</v>
      </c>
      <c r="E48" s="3" t="s">
        <v>56</v>
      </c>
      <c r="F48" s="3">
        <v>80</v>
      </c>
      <c r="G48" s="3">
        <v>1962</v>
      </c>
      <c r="H48" s="3">
        <v>380</v>
      </c>
      <c r="I48" s="3">
        <v>831</v>
      </c>
      <c r="J48" s="3">
        <v>451</v>
      </c>
      <c r="K48" s="3">
        <v>94</v>
      </c>
      <c r="L48" s="3">
        <v>253</v>
      </c>
      <c r="M48" s="3">
        <v>179</v>
      </c>
      <c r="N48" s="3">
        <v>208</v>
      </c>
      <c r="O48" s="3">
        <v>29</v>
      </c>
      <c r="P48" s="3">
        <v>49</v>
      </c>
      <c r="Q48" s="3">
        <v>324</v>
      </c>
      <c r="R48" s="3">
        <v>275</v>
      </c>
      <c r="S48" s="3">
        <v>187</v>
      </c>
      <c r="T48" s="3">
        <v>61</v>
      </c>
      <c r="U48" s="3">
        <v>93</v>
      </c>
      <c r="V48" s="3">
        <v>32</v>
      </c>
      <c r="W48" s="3">
        <v>138</v>
      </c>
      <c r="X48" s="3">
        <v>0</v>
      </c>
      <c r="Y48" s="3">
        <v>1033</v>
      </c>
      <c r="Z48" s="3">
        <v>0</v>
      </c>
      <c r="AA48" s="3">
        <v>0</v>
      </c>
      <c r="AB48" s="3">
        <v>0</v>
      </c>
      <c r="AC48" s="3">
        <v>18</v>
      </c>
      <c r="AD48" s="3">
        <v>77</v>
      </c>
      <c r="AE48" s="3">
        <v>7488372</v>
      </c>
      <c r="AF48" s="3">
        <v>62887.344000000005</v>
      </c>
      <c r="AG48" s="3">
        <v>25639.762000000002</v>
      </c>
      <c r="AH48" s="3">
        <v>37247.582000000002</v>
      </c>
      <c r="AI48" s="3">
        <v>18.98449643221203</v>
      </c>
      <c r="AJ48" s="3">
        <v>3816.7033639143733</v>
      </c>
      <c r="AK48" s="3">
        <v>201.04317107080936</v>
      </c>
    </row>
    <row r="49" spans="1:37" hidden="1">
      <c r="A49" s="3" t="s">
        <v>1491</v>
      </c>
      <c r="B49" s="3" t="s">
        <v>1490</v>
      </c>
      <c r="C49" s="3" t="s">
        <v>404</v>
      </c>
      <c r="D49" s="3" t="s">
        <v>91</v>
      </c>
      <c r="E49" s="3" t="s">
        <v>86</v>
      </c>
      <c r="F49" s="3">
        <v>80</v>
      </c>
      <c r="G49" s="3">
        <v>2738</v>
      </c>
      <c r="H49" s="3">
        <v>588</v>
      </c>
      <c r="I49" s="3">
        <v>1363</v>
      </c>
      <c r="J49" s="3">
        <v>775</v>
      </c>
      <c r="K49" s="3">
        <v>231</v>
      </c>
      <c r="L49" s="3">
        <v>601</v>
      </c>
      <c r="M49" s="3">
        <v>363</v>
      </c>
      <c r="N49" s="3">
        <v>420</v>
      </c>
      <c r="O49" s="3">
        <v>57</v>
      </c>
      <c r="P49" s="3">
        <v>32</v>
      </c>
      <c r="Q49" s="3">
        <v>248</v>
      </c>
      <c r="R49" s="3">
        <v>216</v>
      </c>
      <c r="S49" s="3">
        <v>444</v>
      </c>
      <c r="T49" s="3">
        <v>92</v>
      </c>
      <c r="U49" s="3">
        <v>179</v>
      </c>
      <c r="V49" s="3">
        <v>24</v>
      </c>
      <c r="W49" s="3">
        <v>98</v>
      </c>
      <c r="X49" s="3">
        <v>0</v>
      </c>
      <c r="Y49" s="3">
        <v>1770</v>
      </c>
      <c r="Z49" s="3">
        <v>0</v>
      </c>
      <c r="AA49" s="3">
        <v>0</v>
      </c>
      <c r="AB49" s="3">
        <v>0</v>
      </c>
      <c r="AC49" s="3">
        <v>80</v>
      </c>
      <c r="AD49" s="3">
        <v>203</v>
      </c>
      <c r="AE49" s="3">
        <v>12000000</v>
      </c>
      <c r="AF49" s="3">
        <v>105202.14599999999</v>
      </c>
      <c r="AG49" s="3">
        <v>42848.052000000003</v>
      </c>
      <c r="AH49" s="3">
        <v>62354.09399999999</v>
      </c>
      <c r="AI49" s="3">
        <v>22.773591672753831</v>
      </c>
      <c r="AJ49" s="3">
        <v>4382.7611395178965</v>
      </c>
      <c r="AK49" s="3">
        <v>192.44927205581726</v>
      </c>
    </row>
    <row r="50" spans="1:37" hidden="1">
      <c r="A50" s="3" t="s">
        <v>1499</v>
      </c>
      <c r="B50" s="3" t="s">
        <v>1654</v>
      </c>
      <c r="C50" s="3" t="s">
        <v>243</v>
      </c>
      <c r="D50" s="3" t="s">
        <v>110</v>
      </c>
      <c r="E50" s="3" t="s">
        <v>59</v>
      </c>
      <c r="F50" s="3">
        <v>77</v>
      </c>
      <c r="G50" s="3">
        <v>1959</v>
      </c>
      <c r="H50" s="3">
        <v>389</v>
      </c>
      <c r="I50" s="3">
        <v>932</v>
      </c>
      <c r="J50" s="3">
        <v>543</v>
      </c>
      <c r="K50" s="3">
        <v>57</v>
      </c>
      <c r="L50" s="3">
        <v>217</v>
      </c>
      <c r="M50" s="3">
        <v>177</v>
      </c>
      <c r="N50" s="3">
        <v>279</v>
      </c>
      <c r="O50" s="3">
        <v>102</v>
      </c>
      <c r="P50" s="3">
        <v>95</v>
      </c>
      <c r="Q50" s="3">
        <v>351</v>
      </c>
      <c r="R50" s="3">
        <v>256</v>
      </c>
      <c r="S50" s="3">
        <v>120</v>
      </c>
      <c r="T50" s="3">
        <v>80</v>
      </c>
      <c r="U50" s="3">
        <v>146</v>
      </c>
      <c r="V50" s="3">
        <v>35</v>
      </c>
      <c r="W50" s="3">
        <v>218</v>
      </c>
      <c r="X50" s="3">
        <v>3</v>
      </c>
      <c r="Y50" s="3">
        <v>1012</v>
      </c>
      <c r="Z50" s="3">
        <v>9</v>
      </c>
      <c r="AA50" s="3">
        <v>0</v>
      </c>
      <c r="AB50" s="3">
        <v>0</v>
      </c>
      <c r="AC50" s="3">
        <v>35</v>
      </c>
      <c r="AD50" s="3">
        <v>-530</v>
      </c>
      <c r="AE50" s="3">
        <v>5090040</v>
      </c>
      <c r="AF50" s="3">
        <v>61993.396000000001</v>
      </c>
      <c r="AG50" s="3">
        <v>34942.345999999998</v>
      </c>
      <c r="AH50" s="3">
        <v>27051.050000000003</v>
      </c>
      <c r="AI50" s="3">
        <v>13.808601327207761</v>
      </c>
      <c r="AJ50" s="3">
        <v>2598.2848392036753</v>
      </c>
      <c r="AK50" s="3">
        <v>188.1642302239654</v>
      </c>
    </row>
    <row r="51" spans="1:37" hidden="1">
      <c r="A51" s="3" t="s">
        <v>1736</v>
      </c>
      <c r="B51" s="3" t="s">
        <v>1735</v>
      </c>
      <c r="C51" s="3" t="s">
        <v>164</v>
      </c>
      <c r="D51" s="3" t="s">
        <v>110</v>
      </c>
      <c r="E51" s="3" t="s">
        <v>56</v>
      </c>
      <c r="F51" s="3">
        <v>79</v>
      </c>
      <c r="G51" s="3">
        <v>1618</v>
      </c>
      <c r="H51" s="3">
        <v>232</v>
      </c>
      <c r="I51" s="3">
        <v>575</v>
      </c>
      <c r="J51" s="3">
        <v>343</v>
      </c>
      <c r="K51" s="3">
        <v>183</v>
      </c>
      <c r="L51" s="3">
        <v>458</v>
      </c>
      <c r="M51" s="3">
        <v>56</v>
      </c>
      <c r="N51" s="3">
        <v>64</v>
      </c>
      <c r="O51" s="3">
        <v>8</v>
      </c>
      <c r="P51" s="3">
        <v>12</v>
      </c>
      <c r="Q51" s="3">
        <v>127</v>
      </c>
      <c r="R51" s="3">
        <v>115</v>
      </c>
      <c r="S51" s="3">
        <v>48</v>
      </c>
      <c r="T51" s="3">
        <v>26</v>
      </c>
      <c r="U51" s="3">
        <v>56</v>
      </c>
      <c r="V51" s="3">
        <v>5</v>
      </c>
      <c r="W51" s="3">
        <v>137</v>
      </c>
      <c r="X51" s="3">
        <v>0</v>
      </c>
      <c r="Y51" s="3">
        <v>703</v>
      </c>
      <c r="Z51" s="3">
        <v>1</v>
      </c>
      <c r="AA51" s="3">
        <v>0</v>
      </c>
      <c r="AB51" s="3">
        <v>0</v>
      </c>
      <c r="AC51" s="3">
        <v>15</v>
      </c>
      <c r="AD51" s="3">
        <v>-395</v>
      </c>
      <c r="AE51" s="3">
        <v>3408520</v>
      </c>
      <c r="AF51" s="3">
        <v>37449.323999999993</v>
      </c>
      <c r="AG51" s="3">
        <v>18973.968000000001</v>
      </c>
      <c r="AH51" s="3">
        <v>18475.355999999992</v>
      </c>
      <c r="AI51" s="3">
        <v>11.418637824474654</v>
      </c>
      <c r="AJ51" s="3">
        <v>2106.6254635352288</v>
      </c>
      <c r="AK51" s="3">
        <v>184.49008506250175</v>
      </c>
    </row>
    <row r="52" spans="1:37" hidden="1">
      <c r="A52" s="3" t="s">
        <v>1635</v>
      </c>
      <c r="B52" s="3" t="s">
        <v>1634</v>
      </c>
      <c r="C52" s="3" t="s">
        <v>190</v>
      </c>
      <c r="D52" s="3" t="s">
        <v>119</v>
      </c>
      <c r="E52" s="3" t="s">
        <v>86</v>
      </c>
      <c r="F52" s="3">
        <v>73</v>
      </c>
      <c r="G52" s="3">
        <v>2022</v>
      </c>
      <c r="H52" s="3">
        <v>327</v>
      </c>
      <c r="I52" s="3">
        <v>797</v>
      </c>
      <c r="J52" s="3">
        <v>470</v>
      </c>
      <c r="K52" s="3">
        <v>47</v>
      </c>
      <c r="L52" s="3">
        <v>153</v>
      </c>
      <c r="M52" s="3">
        <v>141</v>
      </c>
      <c r="N52" s="3">
        <v>195</v>
      </c>
      <c r="O52" s="3">
        <v>54</v>
      </c>
      <c r="P52" s="3">
        <v>33</v>
      </c>
      <c r="Q52" s="3">
        <v>205</v>
      </c>
      <c r="R52" s="3">
        <v>172</v>
      </c>
      <c r="S52" s="3">
        <v>320</v>
      </c>
      <c r="T52" s="3">
        <v>70</v>
      </c>
      <c r="U52" s="3">
        <v>172</v>
      </c>
      <c r="V52" s="3">
        <v>19</v>
      </c>
      <c r="W52" s="3">
        <v>163</v>
      </c>
      <c r="X52" s="3">
        <v>1</v>
      </c>
      <c r="Y52" s="3">
        <v>842</v>
      </c>
      <c r="Z52" s="3">
        <v>0</v>
      </c>
      <c r="AA52" s="3">
        <v>0</v>
      </c>
      <c r="AB52" s="3">
        <v>0</v>
      </c>
      <c r="AC52" s="3">
        <v>61</v>
      </c>
      <c r="AD52" s="3">
        <v>-414</v>
      </c>
      <c r="AE52" s="3">
        <v>4609200</v>
      </c>
      <c r="AF52" s="3">
        <v>56567.207999999991</v>
      </c>
      <c r="AG52" s="3">
        <v>31573.86</v>
      </c>
      <c r="AH52" s="3">
        <v>24993.347999999991</v>
      </c>
      <c r="AI52" s="3">
        <v>12.360706231454001</v>
      </c>
      <c r="AJ52" s="3">
        <v>2279.5252225519289</v>
      </c>
      <c r="AK52" s="3">
        <v>184.41706969390424</v>
      </c>
    </row>
    <row r="53" spans="1:37" hidden="1">
      <c r="A53" s="3" t="s">
        <v>1520</v>
      </c>
      <c r="B53" s="3" t="s">
        <v>1724</v>
      </c>
      <c r="C53" s="3" t="s">
        <v>160</v>
      </c>
      <c r="D53" s="3" t="s">
        <v>65</v>
      </c>
      <c r="E53" s="3" t="s">
        <v>56</v>
      </c>
      <c r="F53" s="3">
        <v>80</v>
      </c>
      <c r="G53" s="3">
        <v>1654</v>
      </c>
      <c r="H53" s="3">
        <v>308</v>
      </c>
      <c r="I53" s="3">
        <v>743</v>
      </c>
      <c r="J53" s="3">
        <v>435</v>
      </c>
      <c r="K53" s="3">
        <v>104</v>
      </c>
      <c r="L53" s="3">
        <v>314</v>
      </c>
      <c r="M53" s="3">
        <v>102</v>
      </c>
      <c r="N53" s="3">
        <v>113</v>
      </c>
      <c r="O53" s="3">
        <v>11</v>
      </c>
      <c r="P53" s="3">
        <v>21</v>
      </c>
      <c r="Q53" s="3">
        <v>99</v>
      </c>
      <c r="R53" s="3">
        <v>78</v>
      </c>
      <c r="S53" s="3">
        <v>185</v>
      </c>
      <c r="T53" s="3">
        <v>41</v>
      </c>
      <c r="U53" s="3">
        <v>95</v>
      </c>
      <c r="V53" s="3">
        <v>8</v>
      </c>
      <c r="W53" s="3">
        <v>85</v>
      </c>
      <c r="X53" s="3">
        <v>0</v>
      </c>
      <c r="Y53" s="3">
        <v>822</v>
      </c>
      <c r="Z53" s="3">
        <v>2</v>
      </c>
      <c r="AA53" s="3">
        <v>0</v>
      </c>
      <c r="AB53" s="3">
        <v>0</v>
      </c>
      <c r="AC53" s="3">
        <v>0</v>
      </c>
      <c r="AD53" s="3">
        <v>-151</v>
      </c>
      <c r="AE53" s="3">
        <v>4328000</v>
      </c>
      <c r="AF53" s="3">
        <v>47529.876000000004</v>
      </c>
      <c r="AG53" s="3">
        <v>23848.655999999999</v>
      </c>
      <c r="AH53" s="3">
        <v>23681.220000000005</v>
      </c>
      <c r="AI53" s="3">
        <v>14.317545344619107</v>
      </c>
      <c r="AJ53" s="3">
        <v>2616.6868198307134</v>
      </c>
      <c r="AK53" s="3">
        <v>182.76085438165768</v>
      </c>
    </row>
    <row r="54" spans="1:37" hidden="1">
      <c r="A54" s="3" t="s">
        <v>1473</v>
      </c>
      <c r="B54" s="3" t="s">
        <v>1472</v>
      </c>
      <c r="C54" s="3" t="s">
        <v>411</v>
      </c>
      <c r="D54" s="3" t="s">
        <v>65</v>
      </c>
      <c r="E54" s="3" t="s">
        <v>56</v>
      </c>
      <c r="F54" s="3">
        <v>82</v>
      </c>
      <c r="G54" s="3">
        <v>2979</v>
      </c>
      <c r="H54" s="3">
        <v>569</v>
      </c>
      <c r="I54" s="3">
        <v>1300</v>
      </c>
      <c r="J54" s="3">
        <v>731</v>
      </c>
      <c r="K54" s="3">
        <v>112</v>
      </c>
      <c r="L54" s="3">
        <v>338</v>
      </c>
      <c r="M54" s="3">
        <v>202</v>
      </c>
      <c r="N54" s="3">
        <v>314</v>
      </c>
      <c r="O54" s="3">
        <v>112</v>
      </c>
      <c r="P54" s="3">
        <v>81</v>
      </c>
      <c r="Q54" s="3">
        <v>357</v>
      </c>
      <c r="R54" s="3">
        <v>276</v>
      </c>
      <c r="S54" s="3">
        <v>160</v>
      </c>
      <c r="T54" s="3">
        <v>91</v>
      </c>
      <c r="U54" s="3">
        <v>138</v>
      </c>
      <c r="V54" s="3">
        <v>52</v>
      </c>
      <c r="W54" s="3">
        <v>163</v>
      </c>
      <c r="X54" s="3">
        <v>1</v>
      </c>
      <c r="Y54" s="3">
        <v>1452</v>
      </c>
      <c r="Z54" s="3">
        <v>0</v>
      </c>
      <c r="AA54" s="3">
        <v>0</v>
      </c>
      <c r="AB54" s="3">
        <v>0</v>
      </c>
      <c r="AC54" s="3">
        <v>82</v>
      </c>
      <c r="AD54" s="3">
        <v>208</v>
      </c>
      <c r="AE54" s="3">
        <v>7574323</v>
      </c>
      <c r="AF54" s="3">
        <v>83866.612999999998</v>
      </c>
      <c r="AG54" s="3">
        <v>41135.230000000003</v>
      </c>
      <c r="AH54" s="3">
        <v>42731.382999999994</v>
      </c>
      <c r="AI54" s="3">
        <v>14.344203759650888</v>
      </c>
      <c r="AJ54" s="3">
        <v>2542.5723397113125</v>
      </c>
      <c r="AK54" s="3">
        <v>177.2543378715358</v>
      </c>
    </row>
    <row r="55" spans="1:37" hidden="1">
      <c r="A55" s="3" t="s">
        <v>1645</v>
      </c>
      <c r="B55" s="3" t="s">
        <v>1644</v>
      </c>
      <c r="C55" s="3" t="s">
        <v>239</v>
      </c>
      <c r="D55" s="3" t="s">
        <v>94</v>
      </c>
      <c r="E55" s="3" t="s">
        <v>59</v>
      </c>
      <c r="F55" s="3">
        <v>59</v>
      </c>
      <c r="G55" s="3">
        <v>1977</v>
      </c>
      <c r="H55" s="3">
        <v>358</v>
      </c>
      <c r="I55" s="3">
        <v>761</v>
      </c>
      <c r="J55" s="3">
        <v>403</v>
      </c>
      <c r="K55" s="3">
        <v>41</v>
      </c>
      <c r="L55" s="3">
        <v>105</v>
      </c>
      <c r="M55" s="3">
        <v>192</v>
      </c>
      <c r="N55" s="3">
        <v>282</v>
      </c>
      <c r="O55" s="3">
        <v>90</v>
      </c>
      <c r="P55" s="3">
        <v>57</v>
      </c>
      <c r="Q55" s="3">
        <v>315</v>
      </c>
      <c r="R55" s="3">
        <v>258</v>
      </c>
      <c r="S55" s="3">
        <v>230</v>
      </c>
      <c r="T55" s="3">
        <v>45</v>
      </c>
      <c r="U55" s="3">
        <v>150</v>
      </c>
      <c r="V55" s="3">
        <v>43</v>
      </c>
      <c r="W55" s="3">
        <v>163</v>
      </c>
      <c r="X55" s="3">
        <v>1</v>
      </c>
      <c r="Y55" s="3">
        <v>949</v>
      </c>
      <c r="Z55" s="3">
        <v>1</v>
      </c>
      <c r="AA55" s="3">
        <v>0</v>
      </c>
      <c r="AB55" s="3">
        <v>0</v>
      </c>
      <c r="AC55" s="3">
        <v>59</v>
      </c>
      <c r="AD55" s="3">
        <v>-127</v>
      </c>
      <c r="AE55" s="3">
        <v>5519400</v>
      </c>
      <c r="AF55" s="3">
        <v>59986.537999999993</v>
      </c>
      <c r="AG55" s="3">
        <v>28485.671999999999</v>
      </c>
      <c r="AH55" s="3">
        <v>31500.865999999995</v>
      </c>
      <c r="AI55" s="3">
        <v>15.933670207384925</v>
      </c>
      <c r="AJ55" s="3">
        <v>2791.8057663125946</v>
      </c>
      <c r="AK55" s="3">
        <v>175.21423061829475</v>
      </c>
    </row>
    <row r="56" spans="1:37" hidden="1">
      <c r="A56" s="3" t="s">
        <v>1624</v>
      </c>
      <c r="B56" s="3" t="s">
        <v>1576</v>
      </c>
      <c r="C56" s="3" t="s">
        <v>374</v>
      </c>
      <c r="D56" s="3" t="s">
        <v>133</v>
      </c>
      <c r="E56" s="3" t="s">
        <v>86</v>
      </c>
      <c r="F56" s="3">
        <v>82</v>
      </c>
      <c r="G56" s="3">
        <v>2044</v>
      </c>
      <c r="H56" s="3">
        <v>389</v>
      </c>
      <c r="I56" s="3">
        <v>801</v>
      </c>
      <c r="J56" s="3">
        <v>412</v>
      </c>
      <c r="K56" s="3">
        <v>35</v>
      </c>
      <c r="L56" s="3">
        <v>101</v>
      </c>
      <c r="M56" s="3">
        <v>81</v>
      </c>
      <c r="N56" s="3">
        <v>116</v>
      </c>
      <c r="O56" s="3">
        <v>35</v>
      </c>
      <c r="P56" s="3">
        <v>27</v>
      </c>
      <c r="Q56" s="3">
        <v>224</v>
      </c>
      <c r="R56" s="3">
        <v>197</v>
      </c>
      <c r="S56" s="3">
        <v>360</v>
      </c>
      <c r="T56" s="3">
        <v>64</v>
      </c>
      <c r="U56" s="3">
        <v>108</v>
      </c>
      <c r="V56" s="3">
        <v>20</v>
      </c>
      <c r="W56" s="3">
        <v>140</v>
      </c>
      <c r="X56" s="3">
        <v>0</v>
      </c>
      <c r="Y56" s="3">
        <v>894</v>
      </c>
      <c r="Z56" s="3">
        <v>1</v>
      </c>
      <c r="AA56" s="3">
        <v>0</v>
      </c>
      <c r="AB56" s="3">
        <v>0</v>
      </c>
      <c r="AC56" s="3">
        <v>35</v>
      </c>
      <c r="AD56" s="3">
        <v>40</v>
      </c>
      <c r="AE56" s="3">
        <v>6000000</v>
      </c>
      <c r="AF56" s="3">
        <v>59697.267000000007</v>
      </c>
      <c r="AG56" s="3">
        <v>25074.700999999997</v>
      </c>
      <c r="AH56" s="3">
        <v>34622.566000000006</v>
      </c>
      <c r="AI56" s="3">
        <v>16.938633072407047</v>
      </c>
      <c r="AJ56" s="3">
        <v>2935.4207436399215</v>
      </c>
      <c r="AK56" s="3">
        <v>173.29738067363346</v>
      </c>
    </row>
    <row r="57" spans="1:37" hidden="1">
      <c r="A57" s="3" t="s">
        <v>1767</v>
      </c>
      <c r="B57" s="3" t="s">
        <v>1766</v>
      </c>
      <c r="C57" s="3" t="s">
        <v>261</v>
      </c>
      <c r="D57" s="3" t="s">
        <v>133</v>
      </c>
      <c r="E57" s="3" t="s">
        <v>56</v>
      </c>
      <c r="F57" s="3">
        <v>73</v>
      </c>
      <c r="G57" s="3">
        <v>1466</v>
      </c>
      <c r="H57" s="3">
        <v>206</v>
      </c>
      <c r="I57" s="3">
        <v>465</v>
      </c>
      <c r="J57" s="3">
        <v>259</v>
      </c>
      <c r="K57" s="3">
        <v>81</v>
      </c>
      <c r="L57" s="3">
        <v>195</v>
      </c>
      <c r="M57" s="3">
        <v>65</v>
      </c>
      <c r="N57" s="3">
        <v>76</v>
      </c>
      <c r="O57" s="3">
        <v>11</v>
      </c>
      <c r="P57" s="3">
        <v>20</v>
      </c>
      <c r="Q57" s="3">
        <v>175</v>
      </c>
      <c r="R57" s="3">
        <v>155</v>
      </c>
      <c r="S57" s="3">
        <v>124</v>
      </c>
      <c r="T57" s="3">
        <v>44</v>
      </c>
      <c r="U57" s="3">
        <v>69</v>
      </c>
      <c r="V57" s="3">
        <v>13</v>
      </c>
      <c r="W57" s="3">
        <v>86</v>
      </c>
      <c r="X57" s="3">
        <v>1</v>
      </c>
      <c r="Y57" s="3">
        <v>558</v>
      </c>
      <c r="Z57" s="3">
        <v>1</v>
      </c>
      <c r="AA57" s="3">
        <v>0</v>
      </c>
      <c r="AB57" s="3">
        <v>0</v>
      </c>
      <c r="AC57" s="3">
        <v>9</v>
      </c>
      <c r="AD57" s="3">
        <v>120</v>
      </c>
      <c r="AE57" s="3">
        <v>3275280</v>
      </c>
      <c r="AF57" s="3">
        <v>35178.972999999998</v>
      </c>
      <c r="AG57" s="3">
        <v>15567.067999999999</v>
      </c>
      <c r="AH57" s="3">
        <v>19611.904999999999</v>
      </c>
      <c r="AI57" s="3">
        <v>13.377834242837652</v>
      </c>
      <c r="AJ57" s="3">
        <v>2234.1609822646656</v>
      </c>
      <c r="AK57" s="3">
        <v>167.00468414465601</v>
      </c>
    </row>
    <row r="58" spans="1:37" hidden="1">
      <c r="A58" s="3" t="s">
        <v>1756</v>
      </c>
      <c r="B58" s="3" t="s">
        <v>1755</v>
      </c>
      <c r="C58" s="3" t="s">
        <v>177</v>
      </c>
      <c r="D58" s="3" t="s">
        <v>85</v>
      </c>
      <c r="E58" s="3" t="s">
        <v>86</v>
      </c>
      <c r="F58" s="3">
        <v>52</v>
      </c>
      <c r="G58" s="3">
        <v>1525</v>
      </c>
      <c r="H58" s="3">
        <v>286</v>
      </c>
      <c r="I58" s="3">
        <v>666</v>
      </c>
      <c r="J58" s="3">
        <v>380</v>
      </c>
      <c r="K58" s="3">
        <v>43</v>
      </c>
      <c r="L58" s="3">
        <v>134</v>
      </c>
      <c r="M58" s="3">
        <v>84</v>
      </c>
      <c r="N58" s="3">
        <v>114</v>
      </c>
      <c r="O58" s="3">
        <v>30</v>
      </c>
      <c r="P58" s="3">
        <v>23</v>
      </c>
      <c r="Q58" s="3">
        <v>220</v>
      </c>
      <c r="R58" s="3">
        <v>197</v>
      </c>
      <c r="S58" s="3">
        <v>310</v>
      </c>
      <c r="T58" s="3">
        <v>104</v>
      </c>
      <c r="U58" s="3">
        <v>151</v>
      </c>
      <c r="V58" s="3">
        <v>27</v>
      </c>
      <c r="W58" s="3">
        <v>174</v>
      </c>
      <c r="X58" s="3">
        <v>1</v>
      </c>
      <c r="Y58" s="3">
        <v>699</v>
      </c>
      <c r="Z58" s="3">
        <v>1</v>
      </c>
      <c r="AA58" s="3">
        <v>0</v>
      </c>
      <c r="AB58" s="3">
        <v>0</v>
      </c>
      <c r="AC58" s="3">
        <v>43</v>
      </c>
      <c r="AD58" s="3">
        <v>-274</v>
      </c>
      <c r="AE58" s="3">
        <v>4221000</v>
      </c>
      <c r="AF58" s="3">
        <v>51942.727999999996</v>
      </c>
      <c r="AG58" s="3">
        <v>26621.652999999998</v>
      </c>
      <c r="AH58" s="3">
        <v>25321.074999999997</v>
      </c>
      <c r="AI58" s="3">
        <v>16.603983606557374</v>
      </c>
      <c r="AJ58" s="3">
        <v>2767.8688524590166</v>
      </c>
      <c r="AK58" s="3">
        <v>166.69908366844618</v>
      </c>
    </row>
    <row r="59" spans="1:37" hidden="1">
      <c r="A59" s="3" t="s">
        <v>1696</v>
      </c>
      <c r="B59" s="3" t="s">
        <v>1695</v>
      </c>
      <c r="C59" s="3" t="s">
        <v>295</v>
      </c>
      <c r="D59" s="3" t="s">
        <v>96</v>
      </c>
      <c r="E59" s="3" t="s">
        <v>59</v>
      </c>
      <c r="F59" s="3">
        <v>81</v>
      </c>
      <c r="G59" s="3">
        <v>1765</v>
      </c>
      <c r="H59" s="3">
        <v>237</v>
      </c>
      <c r="I59" s="3">
        <v>508</v>
      </c>
      <c r="J59" s="3">
        <v>271</v>
      </c>
      <c r="K59" s="3">
        <v>92</v>
      </c>
      <c r="L59" s="3">
        <v>216</v>
      </c>
      <c r="M59" s="3">
        <v>64</v>
      </c>
      <c r="N59" s="3">
        <v>81</v>
      </c>
      <c r="O59" s="3">
        <v>17</v>
      </c>
      <c r="P59" s="3">
        <v>39</v>
      </c>
      <c r="Q59" s="3">
        <v>199</v>
      </c>
      <c r="R59" s="3">
        <v>160</v>
      </c>
      <c r="S59" s="3">
        <v>79</v>
      </c>
      <c r="T59" s="3">
        <v>19</v>
      </c>
      <c r="U59" s="3">
        <v>55</v>
      </c>
      <c r="V59" s="3">
        <v>15</v>
      </c>
      <c r="W59" s="3">
        <v>122</v>
      </c>
      <c r="X59" s="3">
        <v>0</v>
      </c>
      <c r="Y59" s="3">
        <v>630</v>
      </c>
      <c r="Z59" s="3">
        <v>0</v>
      </c>
      <c r="AA59" s="3">
        <v>0</v>
      </c>
      <c r="AB59" s="3">
        <v>0</v>
      </c>
      <c r="AC59" s="3">
        <v>4</v>
      </c>
      <c r="AD59" s="3">
        <v>-37</v>
      </c>
      <c r="AE59" s="3">
        <v>3294994</v>
      </c>
      <c r="AF59" s="3">
        <v>36353.299999999996</v>
      </c>
      <c r="AG59" s="3">
        <v>16021.599999999999</v>
      </c>
      <c r="AH59" s="3">
        <v>20331.699999999997</v>
      </c>
      <c r="AI59" s="3">
        <v>11.519376770538241</v>
      </c>
      <c r="AJ59" s="3">
        <v>1866.8521246458924</v>
      </c>
      <c r="AK59" s="3">
        <v>162.06190333321862</v>
      </c>
    </row>
    <row r="60" spans="1:37" hidden="1">
      <c r="A60" s="3" t="s">
        <v>1718</v>
      </c>
      <c r="B60" s="3" t="s">
        <v>1717</v>
      </c>
      <c r="C60" s="3" t="s">
        <v>415</v>
      </c>
      <c r="D60" s="3" t="s">
        <v>63</v>
      </c>
      <c r="E60" s="3" t="s">
        <v>59</v>
      </c>
      <c r="F60" s="3">
        <v>68</v>
      </c>
      <c r="G60" s="3">
        <v>1679</v>
      </c>
      <c r="H60" s="3">
        <v>207</v>
      </c>
      <c r="I60" s="3">
        <v>487</v>
      </c>
      <c r="J60" s="3">
        <v>280</v>
      </c>
      <c r="K60" s="3">
        <v>49</v>
      </c>
      <c r="L60" s="3">
        <v>130</v>
      </c>
      <c r="M60" s="3">
        <v>66</v>
      </c>
      <c r="N60" s="3">
        <v>104</v>
      </c>
      <c r="O60" s="3">
        <v>38</v>
      </c>
      <c r="P60" s="3">
        <v>64</v>
      </c>
      <c r="Q60" s="3">
        <v>370</v>
      </c>
      <c r="R60" s="3">
        <v>306</v>
      </c>
      <c r="S60" s="3">
        <v>148</v>
      </c>
      <c r="T60" s="3">
        <v>53</v>
      </c>
      <c r="U60" s="3">
        <v>77</v>
      </c>
      <c r="V60" s="3">
        <v>33</v>
      </c>
      <c r="W60" s="3">
        <v>140</v>
      </c>
      <c r="X60" s="3">
        <v>1</v>
      </c>
      <c r="Y60" s="3">
        <v>529</v>
      </c>
      <c r="Z60" s="3">
        <v>3</v>
      </c>
      <c r="AA60" s="3">
        <v>0</v>
      </c>
      <c r="AB60" s="3">
        <v>0</v>
      </c>
      <c r="AC60" s="3">
        <v>25</v>
      </c>
      <c r="AD60" s="3">
        <v>25</v>
      </c>
      <c r="AE60" s="3">
        <v>3448926</v>
      </c>
      <c r="AF60" s="3">
        <v>39701.741999999998</v>
      </c>
      <c r="AG60" s="3">
        <v>18291.087</v>
      </c>
      <c r="AH60" s="3">
        <v>21410.654999999999</v>
      </c>
      <c r="AI60" s="3">
        <v>12.75202799285289</v>
      </c>
      <c r="AJ60" s="3">
        <v>2054.1548540798094</v>
      </c>
      <c r="AK60" s="3">
        <v>161.08456280295954</v>
      </c>
    </row>
    <row r="61" spans="1:37" hidden="1">
      <c r="A61" s="3" t="s">
        <v>1758</v>
      </c>
      <c r="B61" s="3" t="s">
        <v>1757</v>
      </c>
      <c r="C61" s="3" t="s">
        <v>148</v>
      </c>
      <c r="D61" s="3" t="s">
        <v>110</v>
      </c>
      <c r="E61" s="3" t="s">
        <v>47</v>
      </c>
      <c r="F61" s="3">
        <v>72</v>
      </c>
      <c r="G61" s="3">
        <v>1521</v>
      </c>
      <c r="H61" s="3">
        <v>202</v>
      </c>
      <c r="I61" s="3">
        <v>477</v>
      </c>
      <c r="J61" s="3">
        <v>275</v>
      </c>
      <c r="K61" s="3">
        <v>56</v>
      </c>
      <c r="L61" s="3">
        <v>190</v>
      </c>
      <c r="M61" s="3">
        <v>96</v>
      </c>
      <c r="N61" s="3">
        <v>158</v>
      </c>
      <c r="O61" s="3">
        <v>62</v>
      </c>
      <c r="P61" s="3">
        <v>76</v>
      </c>
      <c r="Q61" s="3">
        <v>396</v>
      </c>
      <c r="R61" s="3">
        <v>320</v>
      </c>
      <c r="S61" s="3">
        <v>83</v>
      </c>
      <c r="T61" s="3">
        <v>52</v>
      </c>
      <c r="U61" s="3">
        <v>107</v>
      </c>
      <c r="V61" s="3">
        <v>70</v>
      </c>
      <c r="W61" s="3">
        <v>205</v>
      </c>
      <c r="X61" s="3">
        <v>6</v>
      </c>
      <c r="Y61" s="3">
        <v>556</v>
      </c>
      <c r="Z61" s="3">
        <v>9</v>
      </c>
      <c r="AA61" s="3">
        <v>0</v>
      </c>
      <c r="AB61" s="3">
        <v>0</v>
      </c>
      <c r="AC61" s="3">
        <v>49</v>
      </c>
      <c r="AD61" s="3">
        <v>-297</v>
      </c>
      <c r="AE61" s="3">
        <v>3073800</v>
      </c>
      <c r="AF61" s="3">
        <v>40858.146999999997</v>
      </c>
      <c r="AG61" s="3">
        <v>21310.541000000001</v>
      </c>
      <c r="AH61" s="3">
        <v>19547.605999999996</v>
      </c>
      <c r="AI61" s="3">
        <v>12.851811965811963</v>
      </c>
      <c r="AJ61" s="3">
        <v>2020.9072978303748</v>
      </c>
      <c r="AK61" s="3">
        <v>157.24687718792779</v>
      </c>
    </row>
    <row r="62" spans="1:37" hidden="1">
      <c r="A62" s="3" t="s">
        <v>1573</v>
      </c>
      <c r="B62" s="3" t="s">
        <v>1654</v>
      </c>
      <c r="C62" s="3" t="s">
        <v>244</v>
      </c>
      <c r="D62" s="3" t="s">
        <v>119</v>
      </c>
      <c r="E62" s="3" t="s">
        <v>56</v>
      </c>
      <c r="F62" s="3">
        <v>68</v>
      </c>
      <c r="G62" s="3">
        <v>1507</v>
      </c>
      <c r="H62" s="3">
        <v>185</v>
      </c>
      <c r="I62" s="3">
        <v>418</v>
      </c>
      <c r="J62" s="3">
        <v>233</v>
      </c>
      <c r="K62" s="3">
        <v>57</v>
      </c>
      <c r="L62" s="3">
        <v>185</v>
      </c>
      <c r="M62" s="3">
        <v>26</v>
      </c>
      <c r="N62" s="3">
        <v>36</v>
      </c>
      <c r="O62" s="3">
        <v>10</v>
      </c>
      <c r="P62" s="3">
        <v>27</v>
      </c>
      <c r="Q62" s="3">
        <v>187</v>
      </c>
      <c r="R62" s="3">
        <v>160</v>
      </c>
      <c r="S62" s="3">
        <v>74</v>
      </c>
      <c r="T62" s="3">
        <v>28</v>
      </c>
      <c r="U62" s="3">
        <v>40</v>
      </c>
      <c r="V62" s="3">
        <v>13</v>
      </c>
      <c r="W62" s="3">
        <v>81</v>
      </c>
      <c r="X62" s="3">
        <v>0</v>
      </c>
      <c r="Y62" s="3">
        <v>453</v>
      </c>
      <c r="Z62" s="3">
        <v>0</v>
      </c>
      <c r="AA62" s="3">
        <v>0</v>
      </c>
      <c r="AB62" s="3">
        <v>0</v>
      </c>
      <c r="AC62" s="3">
        <v>41</v>
      </c>
      <c r="AD62" s="3">
        <v>-238</v>
      </c>
      <c r="AE62" s="3">
        <v>2365560</v>
      </c>
      <c r="AF62" s="3">
        <v>28057.403000000002</v>
      </c>
      <c r="AG62" s="3">
        <v>12879.153999999999</v>
      </c>
      <c r="AH62" s="3">
        <v>15178.249000000003</v>
      </c>
      <c r="AI62" s="3">
        <v>10.07183078964831</v>
      </c>
      <c r="AJ62" s="3">
        <v>1569.7146648971466</v>
      </c>
      <c r="AK62" s="3">
        <v>155.85196948607177</v>
      </c>
    </row>
    <row r="63" spans="1:37" hidden="1">
      <c r="A63" s="3" t="s">
        <v>1573</v>
      </c>
      <c r="B63" s="3" t="s">
        <v>1476</v>
      </c>
      <c r="C63" s="3" t="s">
        <v>229</v>
      </c>
      <c r="D63" s="3" t="s">
        <v>85</v>
      </c>
      <c r="E63" s="3" t="s">
        <v>56</v>
      </c>
      <c r="F63" s="3">
        <v>72</v>
      </c>
      <c r="G63" s="3">
        <v>2267</v>
      </c>
      <c r="H63" s="3">
        <v>290</v>
      </c>
      <c r="I63" s="3">
        <v>782</v>
      </c>
      <c r="J63" s="3">
        <v>492</v>
      </c>
      <c r="K63" s="3">
        <v>161</v>
      </c>
      <c r="L63" s="3">
        <v>449</v>
      </c>
      <c r="M63" s="3">
        <v>135</v>
      </c>
      <c r="N63" s="3">
        <v>164</v>
      </c>
      <c r="O63" s="3">
        <v>29</v>
      </c>
      <c r="P63" s="3">
        <v>31</v>
      </c>
      <c r="Q63" s="3">
        <v>291</v>
      </c>
      <c r="R63" s="3">
        <v>260</v>
      </c>
      <c r="S63" s="3">
        <v>153</v>
      </c>
      <c r="T63" s="3">
        <v>80</v>
      </c>
      <c r="U63" s="3">
        <v>92</v>
      </c>
      <c r="V63" s="3">
        <v>31</v>
      </c>
      <c r="W63" s="3">
        <v>134</v>
      </c>
      <c r="X63" s="3">
        <v>1</v>
      </c>
      <c r="Y63" s="3">
        <v>876</v>
      </c>
      <c r="Z63" s="3">
        <v>2</v>
      </c>
      <c r="AA63" s="3">
        <v>0</v>
      </c>
      <c r="AB63" s="3">
        <v>0</v>
      </c>
      <c r="AC63" s="3">
        <v>72</v>
      </c>
      <c r="AD63" s="3">
        <v>-178</v>
      </c>
      <c r="AE63" s="3">
        <v>4384616</v>
      </c>
      <c r="AF63" s="3">
        <v>55441.792999999991</v>
      </c>
      <c r="AG63" s="3">
        <v>27123.958999999995</v>
      </c>
      <c r="AH63" s="3">
        <v>28317.833999999995</v>
      </c>
      <c r="AI63" s="3">
        <v>12.491325099250108</v>
      </c>
      <c r="AJ63" s="3">
        <v>1934.1049845610939</v>
      </c>
      <c r="AK63" s="3">
        <v>154.83585361790031</v>
      </c>
    </row>
    <row r="64" spans="1:37" hidden="1">
      <c r="A64" s="3" t="s">
        <v>1589</v>
      </c>
      <c r="B64" s="3" t="s">
        <v>1588</v>
      </c>
      <c r="C64" s="3" t="s">
        <v>131</v>
      </c>
      <c r="D64" s="3" t="s">
        <v>69</v>
      </c>
      <c r="E64" s="3" t="s">
        <v>47</v>
      </c>
      <c r="F64" s="3">
        <v>70</v>
      </c>
      <c r="G64" s="3">
        <v>2154</v>
      </c>
      <c r="H64" s="3">
        <v>373</v>
      </c>
      <c r="I64" s="3">
        <v>802</v>
      </c>
      <c r="J64" s="3">
        <v>429</v>
      </c>
      <c r="K64" s="3">
        <v>121</v>
      </c>
      <c r="L64" s="3">
        <v>306</v>
      </c>
      <c r="M64" s="3">
        <v>150</v>
      </c>
      <c r="N64" s="3">
        <v>233</v>
      </c>
      <c r="O64" s="3">
        <v>83</v>
      </c>
      <c r="P64" s="3">
        <v>68</v>
      </c>
      <c r="Q64" s="3">
        <v>348</v>
      </c>
      <c r="R64" s="3">
        <v>280</v>
      </c>
      <c r="S64" s="3">
        <v>114</v>
      </c>
      <c r="T64" s="3">
        <v>69</v>
      </c>
      <c r="U64" s="3">
        <v>124</v>
      </c>
      <c r="V64" s="3">
        <v>26</v>
      </c>
      <c r="W64" s="3">
        <v>181</v>
      </c>
      <c r="X64" s="3">
        <v>4</v>
      </c>
      <c r="Y64" s="3">
        <v>1017</v>
      </c>
      <c r="Z64" s="3">
        <v>2</v>
      </c>
      <c r="AA64" s="3">
        <v>0</v>
      </c>
      <c r="AB64" s="3">
        <v>0</v>
      </c>
      <c r="AC64" s="3">
        <v>70</v>
      </c>
      <c r="AD64" s="3">
        <v>342</v>
      </c>
      <c r="AE64" s="3">
        <v>4956480</v>
      </c>
      <c r="AF64" s="3">
        <v>60807.668000000005</v>
      </c>
      <c r="AG64" s="3">
        <v>28271.784999999996</v>
      </c>
      <c r="AH64" s="3">
        <v>32535.883000000009</v>
      </c>
      <c r="AI64" s="3">
        <v>15.104866759517181</v>
      </c>
      <c r="AJ64" s="3">
        <v>2301.0584958217269</v>
      </c>
      <c r="AK64" s="3">
        <v>152.33888073669303</v>
      </c>
    </row>
    <row r="65" spans="1:37" hidden="1">
      <c r="A65" s="3" t="s">
        <v>1663</v>
      </c>
      <c r="B65" s="3" t="s">
        <v>1662</v>
      </c>
      <c r="C65" s="3" t="s">
        <v>322</v>
      </c>
      <c r="D65" s="3" t="s">
        <v>96</v>
      </c>
      <c r="E65" s="3" t="s">
        <v>47</v>
      </c>
      <c r="F65" s="3">
        <v>77</v>
      </c>
      <c r="G65" s="3">
        <v>1899</v>
      </c>
      <c r="H65" s="3">
        <v>346</v>
      </c>
      <c r="I65" s="3">
        <v>758</v>
      </c>
      <c r="J65" s="3">
        <v>412</v>
      </c>
      <c r="K65" s="3">
        <v>138</v>
      </c>
      <c r="L65" s="3">
        <v>337</v>
      </c>
      <c r="M65" s="3">
        <v>97</v>
      </c>
      <c r="N65" s="3">
        <v>108</v>
      </c>
      <c r="O65" s="3">
        <v>11</v>
      </c>
      <c r="P65" s="3">
        <v>22</v>
      </c>
      <c r="Q65" s="3">
        <v>438</v>
      </c>
      <c r="R65" s="3">
        <v>416</v>
      </c>
      <c r="S65" s="3">
        <v>120</v>
      </c>
      <c r="T65" s="3">
        <v>43</v>
      </c>
      <c r="U65" s="3">
        <v>51</v>
      </c>
      <c r="V65" s="3">
        <v>43</v>
      </c>
      <c r="W65" s="3">
        <v>146</v>
      </c>
      <c r="X65" s="3">
        <v>0</v>
      </c>
      <c r="Y65" s="3">
        <v>927</v>
      </c>
      <c r="Z65" s="3">
        <v>7</v>
      </c>
      <c r="AA65" s="3">
        <v>0</v>
      </c>
      <c r="AB65" s="3">
        <v>0</v>
      </c>
      <c r="AC65" s="3">
        <v>77</v>
      </c>
      <c r="AD65" s="3">
        <v>-55</v>
      </c>
      <c r="AE65" s="3">
        <v>5000000</v>
      </c>
      <c r="AF65" s="3">
        <v>56555.563999999991</v>
      </c>
      <c r="AG65" s="3">
        <v>21623.431999999997</v>
      </c>
      <c r="AH65" s="3">
        <v>34932.131999999998</v>
      </c>
      <c r="AI65" s="3">
        <v>18.395014218009475</v>
      </c>
      <c r="AJ65" s="3">
        <v>2632.9647182727754</v>
      </c>
      <c r="AK65" s="3">
        <v>143.1346932961321</v>
      </c>
    </row>
    <row r="66" spans="1:37" hidden="1">
      <c r="A66" s="3" t="s">
        <v>1540</v>
      </c>
      <c r="B66" s="3" t="s">
        <v>1539</v>
      </c>
      <c r="C66" s="3" t="s">
        <v>380</v>
      </c>
      <c r="D66" s="3" t="s">
        <v>69</v>
      </c>
      <c r="E66" s="3" t="s">
        <v>59</v>
      </c>
      <c r="F66" s="3">
        <v>80</v>
      </c>
      <c r="G66" s="3">
        <v>2438</v>
      </c>
      <c r="H66" s="3">
        <v>397</v>
      </c>
      <c r="I66" s="3">
        <v>835</v>
      </c>
      <c r="J66" s="3">
        <v>438</v>
      </c>
      <c r="K66" s="3">
        <v>105</v>
      </c>
      <c r="L66" s="3">
        <v>242</v>
      </c>
      <c r="M66" s="3">
        <v>213</v>
      </c>
      <c r="N66" s="3">
        <v>258</v>
      </c>
      <c r="O66" s="3">
        <v>45</v>
      </c>
      <c r="P66" s="3">
        <v>49</v>
      </c>
      <c r="Q66" s="3">
        <v>401</v>
      </c>
      <c r="R66" s="3">
        <v>352</v>
      </c>
      <c r="S66" s="3">
        <v>128</v>
      </c>
      <c r="T66" s="3">
        <v>83</v>
      </c>
      <c r="U66" s="3">
        <v>116</v>
      </c>
      <c r="V66" s="3">
        <v>58</v>
      </c>
      <c r="W66" s="3">
        <v>170</v>
      </c>
      <c r="X66" s="3">
        <v>0</v>
      </c>
      <c r="Y66" s="3">
        <v>1112</v>
      </c>
      <c r="Z66" s="3">
        <v>1</v>
      </c>
      <c r="AA66" s="3">
        <v>0</v>
      </c>
      <c r="AB66" s="3">
        <v>0</v>
      </c>
      <c r="AC66" s="3">
        <v>80</v>
      </c>
      <c r="AD66" s="3">
        <v>340</v>
      </c>
      <c r="AE66" s="3">
        <v>5645400</v>
      </c>
      <c r="AF66" s="3">
        <v>67801.040999999997</v>
      </c>
      <c r="AG66" s="3">
        <v>27240.946999999996</v>
      </c>
      <c r="AH66" s="3">
        <v>40560.093999999997</v>
      </c>
      <c r="AI66" s="3">
        <v>16.636625922887614</v>
      </c>
      <c r="AJ66" s="3">
        <v>2315.586546349467</v>
      </c>
      <c r="AK66" s="3">
        <v>139.18606796128233</v>
      </c>
    </row>
    <row r="67" spans="1:37" hidden="1">
      <c r="A67" s="3" t="s">
        <v>1805</v>
      </c>
      <c r="B67" s="3" t="s">
        <v>1804</v>
      </c>
      <c r="C67" s="3" t="s">
        <v>198</v>
      </c>
      <c r="D67" s="3" t="s">
        <v>67</v>
      </c>
      <c r="E67" s="3" t="s">
        <v>56</v>
      </c>
      <c r="F67" s="3">
        <v>65</v>
      </c>
      <c r="G67" s="3">
        <v>1295</v>
      </c>
      <c r="H67" s="3">
        <v>201</v>
      </c>
      <c r="I67" s="3">
        <v>463</v>
      </c>
      <c r="J67" s="3">
        <v>262</v>
      </c>
      <c r="K67" s="3">
        <v>64</v>
      </c>
      <c r="L67" s="3">
        <v>192</v>
      </c>
      <c r="M67" s="3">
        <v>110</v>
      </c>
      <c r="N67" s="3">
        <v>131</v>
      </c>
      <c r="O67" s="3">
        <v>21</v>
      </c>
      <c r="P67" s="3">
        <v>19</v>
      </c>
      <c r="Q67" s="3">
        <v>142</v>
      </c>
      <c r="R67" s="3">
        <v>123</v>
      </c>
      <c r="S67" s="3">
        <v>163</v>
      </c>
      <c r="T67" s="3">
        <v>43</v>
      </c>
      <c r="U67" s="3">
        <v>105</v>
      </c>
      <c r="V67" s="3">
        <v>16</v>
      </c>
      <c r="W67" s="3">
        <v>126</v>
      </c>
      <c r="X67" s="3">
        <v>0</v>
      </c>
      <c r="Y67" s="3">
        <v>576</v>
      </c>
      <c r="Z67" s="3">
        <v>0</v>
      </c>
      <c r="AA67" s="3">
        <v>0</v>
      </c>
      <c r="AB67" s="3">
        <v>0</v>
      </c>
      <c r="AC67" s="3">
        <v>0</v>
      </c>
      <c r="AD67" s="3">
        <v>76</v>
      </c>
      <c r="AE67" s="3">
        <v>2500000</v>
      </c>
      <c r="AF67" s="3">
        <v>36883.841000000008</v>
      </c>
      <c r="AG67" s="3">
        <v>18512.799999999996</v>
      </c>
      <c r="AH67" s="3">
        <v>18371.041000000012</v>
      </c>
      <c r="AI67" s="3">
        <v>14.186132046332055</v>
      </c>
      <c r="AJ67" s="3">
        <v>1930.5019305019305</v>
      </c>
      <c r="AK67" s="3">
        <v>136.08374179775649</v>
      </c>
    </row>
    <row r="68" spans="1:37" hidden="1">
      <c r="A68" s="3" t="s">
        <v>1790</v>
      </c>
      <c r="B68" s="3" t="s">
        <v>1789</v>
      </c>
      <c r="C68" s="3" t="s">
        <v>62</v>
      </c>
      <c r="D68" s="3" t="s">
        <v>63</v>
      </c>
      <c r="E68" s="3" t="s">
        <v>47</v>
      </c>
      <c r="F68" s="3">
        <v>69</v>
      </c>
      <c r="G68" s="3">
        <v>1369</v>
      </c>
      <c r="H68" s="3">
        <v>174</v>
      </c>
      <c r="I68" s="3">
        <v>340</v>
      </c>
      <c r="J68" s="3">
        <v>166</v>
      </c>
      <c r="K68" s="3">
        <v>0</v>
      </c>
      <c r="L68" s="3">
        <v>7</v>
      </c>
      <c r="M68" s="3">
        <v>129</v>
      </c>
      <c r="N68" s="3">
        <v>179</v>
      </c>
      <c r="O68" s="3">
        <v>50</v>
      </c>
      <c r="P68" s="3">
        <v>119</v>
      </c>
      <c r="Q68" s="3">
        <v>382</v>
      </c>
      <c r="R68" s="3">
        <v>263</v>
      </c>
      <c r="S68" s="3">
        <v>101</v>
      </c>
      <c r="T68" s="3">
        <v>32</v>
      </c>
      <c r="U68" s="3">
        <v>67</v>
      </c>
      <c r="V68" s="3">
        <v>42</v>
      </c>
      <c r="W68" s="3">
        <v>138</v>
      </c>
      <c r="X68" s="3">
        <v>0</v>
      </c>
      <c r="Y68" s="3">
        <v>477</v>
      </c>
      <c r="Z68" s="3">
        <v>2</v>
      </c>
      <c r="AA68" s="3">
        <v>0</v>
      </c>
      <c r="AB68" s="3">
        <v>0</v>
      </c>
      <c r="AC68" s="3">
        <v>19</v>
      </c>
      <c r="AD68" s="3">
        <v>-34</v>
      </c>
      <c r="AE68" s="3">
        <v>2955840</v>
      </c>
      <c r="AF68" s="3">
        <v>36395.957000000002</v>
      </c>
      <c r="AG68" s="3">
        <v>13491.200999999999</v>
      </c>
      <c r="AH68" s="3">
        <v>22904.756000000001</v>
      </c>
      <c r="AI68" s="3">
        <v>16.73101241782323</v>
      </c>
      <c r="AJ68" s="3">
        <v>2159.1234477720964</v>
      </c>
      <c r="AK68" s="3">
        <v>129.04918087754351</v>
      </c>
    </row>
    <row r="69" spans="1:37" hidden="1">
      <c r="A69" s="3" t="s">
        <v>1637</v>
      </c>
      <c r="B69" s="3" t="s">
        <v>1636</v>
      </c>
      <c r="C69" s="3" t="s">
        <v>288</v>
      </c>
      <c r="D69" s="3" t="s">
        <v>85</v>
      </c>
      <c r="E69" s="3" t="s">
        <v>47</v>
      </c>
      <c r="F69" s="3">
        <v>68</v>
      </c>
      <c r="G69" s="3">
        <v>2022</v>
      </c>
      <c r="H69" s="3">
        <v>374</v>
      </c>
      <c r="I69" s="3">
        <v>862</v>
      </c>
      <c r="J69" s="3">
        <v>488</v>
      </c>
      <c r="K69" s="3">
        <v>145</v>
      </c>
      <c r="L69" s="3">
        <v>401</v>
      </c>
      <c r="M69" s="3">
        <v>140</v>
      </c>
      <c r="N69" s="3">
        <v>166</v>
      </c>
      <c r="O69" s="3">
        <v>26</v>
      </c>
      <c r="P69" s="3">
        <v>79</v>
      </c>
      <c r="Q69" s="3">
        <v>508</v>
      </c>
      <c r="R69" s="3">
        <v>429</v>
      </c>
      <c r="S69" s="3">
        <v>79</v>
      </c>
      <c r="T69" s="3">
        <v>40</v>
      </c>
      <c r="U69" s="3">
        <v>83</v>
      </c>
      <c r="V69" s="3">
        <v>40</v>
      </c>
      <c r="W69" s="3">
        <v>103</v>
      </c>
      <c r="X69" s="3">
        <v>0</v>
      </c>
      <c r="Y69" s="3">
        <v>1033</v>
      </c>
      <c r="Z69" s="3">
        <v>0</v>
      </c>
      <c r="AA69" s="3">
        <v>0</v>
      </c>
      <c r="AB69" s="3">
        <v>0</v>
      </c>
      <c r="AC69" s="3">
        <v>68</v>
      </c>
      <c r="AD69" s="3">
        <v>-387</v>
      </c>
      <c r="AE69" s="3">
        <v>4536120</v>
      </c>
      <c r="AF69" s="3">
        <v>62061.681000000004</v>
      </c>
      <c r="AG69" s="3">
        <v>25889.458999999999</v>
      </c>
      <c r="AH69" s="3">
        <v>36172.222000000009</v>
      </c>
      <c r="AI69" s="3">
        <v>17.889328387734921</v>
      </c>
      <c r="AJ69" s="3">
        <v>2243.3827893175076</v>
      </c>
      <c r="AK69" s="3">
        <v>125.40341038490804</v>
      </c>
    </row>
    <row r="70" spans="1:37" hidden="1">
      <c r="A70" s="3" t="s">
        <v>1489</v>
      </c>
      <c r="B70" s="3" t="s">
        <v>1699</v>
      </c>
      <c r="C70" s="3" t="s">
        <v>391</v>
      </c>
      <c r="D70" s="3" t="s">
        <v>133</v>
      </c>
      <c r="E70" s="3" t="s">
        <v>47</v>
      </c>
      <c r="F70" s="3">
        <v>79</v>
      </c>
      <c r="G70" s="3">
        <v>1758</v>
      </c>
      <c r="H70" s="3">
        <v>219</v>
      </c>
      <c r="I70" s="3">
        <v>472</v>
      </c>
      <c r="J70" s="3">
        <v>253</v>
      </c>
      <c r="K70" s="3">
        <v>159</v>
      </c>
      <c r="L70" s="3">
        <v>365</v>
      </c>
      <c r="M70" s="3">
        <v>106</v>
      </c>
      <c r="N70" s="3">
        <v>133</v>
      </c>
      <c r="O70" s="3">
        <v>27</v>
      </c>
      <c r="P70" s="3">
        <v>50</v>
      </c>
      <c r="Q70" s="3">
        <v>241</v>
      </c>
      <c r="R70" s="3">
        <v>191</v>
      </c>
      <c r="S70" s="3">
        <v>90</v>
      </c>
      <c r="T70" s="3">
        <v>32</v>
      </c>
      <c r="U70" s="3">
        <v>57</v>
      </c>
      <c r="V70" s="3">
        <v>21</v>
      </c>
      <c r="W70" s="3">
        <v>144</v>
      </c>
      <c r="X70" s="3">
        <v>1</v>
      </c>
      <c r="Y70" s="3">
        <v>703</v>
      </c>
      <c r="Z70" s="3">
        <v>0</v>
      </c>
      <c r="AA70" s="3">
        <v>0</v>
      </c>
      <c r="AB70" s="3">
        <v>0</v>
      </c>
      <c r="AC70" s="3">
        <v>14</v>
      </c>
      <c r="AD70" s="3">
        <v>23</v>
      </c>
      <c r="AE70" s="3">
        <v>3290000</v>
      </c>
      <c r="AF70" s="3">
        <v>42446.384000000005</v>
      </c>
      <c r="AG70" s="3">
        <v>16002.712</v>
      </c>
      <c r="AH70" s="3">
        <v>26443.672000000006</v>
      </c>
      <c r="AI70" s="3">
        <v>15.041906712172926</v>
      </c>
      <c r="AJ70" s="3">
        <v>1871.4448236632536</v>
      </c>
      <c r="AK70" s="3">
        <v>124.41539889013899</v>
      </c>
    </row>
    <row r="71" spans="1:37" hidden="1">
      <c r="A71" s="3" t="s">
        <v>1765</v>
      </c>
      <c r="B71" s="3" t="s">
        <v>1764</v>
      </c>
      <c r="C71" s="3" t="s">
        <v>83</v>
      </c>
      <c r="D71" s="3" t="s">
        <v>84</v>
      </c>
      <c r="E71" s="3" t="s">
        <v>59</v>
      </c>
      <c r="F71" s="3">
        <v>74</v>
      </c>
      <c r="G71" s="3">
        <v>1479</v>
      </c>
      <c r="H71" s="3">
        <v>163</v>
      </c>
      <c r="I71" s="3">
        <v>346</v>
      </c>
      <c r="J71" s="3">
        <v>183</v>
      </c>
      <c r="K71" s="3">
        <v>73</v>
      </c>
      <c r="L71" s="3">
        <v>197</v>
      </c>
      <c r="M71" s="3">
        <v>39</v>
      </c>
      <c r="N71" s="3">
        <v>62</v>
      </c>
      <c r="O71" s="3">
        <v>23</v>
      </c>
      <c r="P71" s="3">
        <v>44</v>
      </c>
      <c r="Q71" s="3">
        <v>184</v>
      </c>
      <c r="R71" s="3">
        <v>140</v>
      </c>
      <c r="S71" s="3">
        <v>55</v>
      </c>
      <c r="T71" s="3">
        <v>52</v>
      </c>
      <c r="U71" s="3">
        <v>45</v>
      </c>
      <c r="V71" s="3">
        <v>14</v>
      </c>
      <c r="W71" s="3">
        <v>130</v>
      </c>
      <c r="X71" s="3">
        <v>0</v>
      </c>
      <c r="Y71" s="3">
        <v>438</v>
      </c>
      <c r="Z71" s="3">
        <v>0</v>
      </c>
      <c r="AA71" s="3">
        <v>0</v>
      </c>
      <c r="AB71" s="3">
        <v>0</v>
      </c>
      <c r="AC71" s="3">
        <v>62</v>
      </c>
      <c r="AD71" s="3">
        <v>291</v>
      </c>
      <c r="AE71" s="3">
        <v>2034120</v>
      </c>
      <c r="AF71" s="3">
        <v>28650.424999999996</v>
      </c>
      <c r="AG71" s="3">
        <v>12291.848</v>
      </c>
      <c r="AH71" s="3">
        <v>16358.576999999996</v>
      </c>
      <c r="AI71" s="3">
        <v>11.060565922920889</v>
      </c>
      <c r="AJ71" s="3">
        <v>1375.3346855983773</v>
      </c>
      <c r="AK71" s="3">
        <v>124.34577897576304</v>
      </c>
    </row>
    <row r="72" spans="1:37" hidden="1">
      <c r="A72" s="3" t="s">
        <v>1745</v>
      </c>
      <c r="B72" s="3" t="s">
        <v>1744</v>
      </c>
      <c r="C72" s="3" t="s">
        <v>95</v>
      </c>
      <c r="D72" s="3" t="s">
        <v>96</v>
      </c>
      <c r="E72" s="3" t="s">
        <v>86</v>
      </c>
      <c r="F72" s="3">
        <v>69</v>
      </c>
      <c r="G72" s="3">
        <v>1606</v>
      </c>
      <c r="H72" s="3">
        <v>303</v>
      </c>
      <c r="I72" s="3">
        <v>690</v>
      </c>
      <c r="J72" s="3">
        <v>387</v>
      </c>
      <c r="K72" s="3">
        <v>115</v>
      </c>
      <c r="L72" s="3">
        <v>313</v>
      </c>
      <c r="M72" s="3">
        <v>80</v>
      </c>
      <c r="N72" s="3">
        <v>102</v>
      </c>
      <c r="O72" s="3">
        <v>22</v>
      </c>
      <c r="P72" s="3">
        <v>16</v>
      </c>
      <c r="Q72" s="3">
        <v>202</v>
      </c>
      <c r="R72" s="3">
        <v>186</v>
      </c>
      <c r="S72" s="3">
        <v>434</v>
      </c>
      <c r="T72" s="3">
        <v>35</v>
      </c>
      <c r="U72" s="3">
        <v>143</v>
      </c>
      <c r="V72" s="3">
        <v>3</v>
      </c>
      <c r="W72" s="3">
        <v>83</v>
      </c>
      <c r="X72" s="3">
        <v>0</v>
      </c>
      <c r="Y72" s="3">
        <v>801</v>
      </c>
      <c r="Z72" s="3">
        <v>4</v>
      </c>
      <c r="AA72" s="3">
        <v>0</v>
      </c>
      <c r="AB72" s="3">
        <v>0</v>
      </c>
      <c r="AC72" s="3">
        <v>11</v>
      </c>
      <c r="AD72" s="3">
        <v>21</v>
      </c>
      <c r="AE72" s="3">
        <v>3903900</v>
      </c>
      <c r="AF72" s="3">
        <v>56146.71</v>
      </c>
      <c r="AG72" s="3">
        <v>24741.244999999999</v>
      </c>
      <c r="AH72" s="3">
        <v>31405.465</v>
      </c>
      <c r="AI72" s="3">
        <v>19.55508405977584</v>
      </c>
      <c r="AJ72" s="3">
        <v>2430.821917808219</v>
      </c>
      <c r="AK72" s="3">
        <v>124.30639062341538</v>
      </c>
    </row>
    <row r="73" spans="1:37" hidden="1">
      <c r="A73" s="3" t="s">
        <v>1675</v>
      </c>
      <c r="B73" s="3" t="s">
        <v>1674</v>
      </c>
      <c r="C73" s="3" t="s">
        <v>259</v>
      </c>
      <c r="D73" s="3" t="s">
        <v>91</v>
      </c>
      <c r="E73" s="3" t="s">
        <v>47</v>
      </c>
      <c r="F73" s="3">
        <v>79</v>
      </c>
      <c r="G73" s="3">
        <v>1838</v>
      </c>
      <c r="H73" s="3">
        <v>307</v>
      </c>
      <c r="I73" s="3">
        <v>716</v>
      </c>
      <c r="J73" s="3">
        <v>409</v>
      </c>
      <c r="K73" s="3">
        <v>104</v>
      </c>
      <c r="L73" s="3">
        <v>274</v>
      </c>
      <c r="M73" s="3">
        <v>155</v>
      </c>
      <c r="N73" s="3">
        <v>194</v>
      </c>
      <c r="O73" s="3">
        <v>39</v>
      </c>
      <c r="P73" s="3">
        <v>46</v>
      </c>
      <c r="Q73" s="3">
        <v>288</v>
      </c>
      <c r="R73" s="3">
        <v>242</v>
      </c>
      <c r="S73" s="3">
        <v>129</v>
      </c>
      <c r="T73" s="3">
        <v>36</v>
      </c>
      <c r="U73" s="3">
        <v>65</v>
      </c>
      <c r="V73" s="3">
        <v>22</v>
      </c>
      <c r="W73" s="3">
        <v>95</v>
      </c>
      <c r="X73" s="3">
        <v>0</v>
      </c>
      <c r="Y73" s="3">
        <v>873</v>
      </c>
      <c r="Z73" s="3">
        <v>0</v>
      </c>
      <c r="AA73" s="3">
        <v>0</v>
      </c>
      <c r="AB73" s="3">
        <v>0</v>
      </c>
      <c r="AC73" s="3">
        <v>4</v>
      </c>
      <c r="AD73" s="3">
        <v>-58</v>
      </c>
      <c r="AE73" s="3">
        <v>3627842</v>
      </c>
      <c r="AF73" s="3">
        <v>51655.711999999992</v>
      </c>
      <c r="AG73" s="3">
        <v>21947.094000000001</v>
      </c>
      <c r="AH73" s="3">
        <v>29708.617999999991</v>
      </c>
      <c r="AI73" s="3">
        <v>16.163557127312291</v>
      </c>
      <c r="AJ73" s="3">
        <v>1973.7986942328619</v>
      </c>
      <c r="AK73" s="3">
        <v>122.11412863432426</v>
      </c>
    </row>
    <row r="74" spans="1:37" hidden="1">
      <c r="A74" s="3" t="s">
        <v>1710</v>
      </c>
      <c r="B74" s="3" t="s">
        <v>1709</v>
      </c>
      <c r="C74" s="3" t="s">
        <v>355</v>
      </c>
      <c r="D74" s="3" t="s">
        <v>71</v>
      </c>
      <c r="E74" s="3" t="s">
        <v>86</v>
      </c>
      <c r="F74" s="3">
        <v>65</v>
      </c>
      <c r="G74" s="3">
        <v>1703</v>
      </c>
      <c r="H74" s="3">
        <v>231</v>
      </c>
      <c r="I74" s="3">
        <v>494</v>
      </c>
      <c r="J74" s="3">
        <v>263</v>
      </c>
      <c r="K74" s="3">
        <v>50</v>
      </c>
      <c r="L74" s="3">
        <v>150</v>
      </c>
      <c r="M74" s="3">
        <v>25</v>
      </c>
      <c r="N74" s="3">
        <v>46</v>
      </c>
      <c r="O74" s="3">
        <v>21</v>
      </c>
      <c r="P74" s="3">
        <v>31</v>
      </c>
      <c r="Q74" s="3">
        <v>262</v>
      </c>
      <c r="R74" s="3">
        <v>231</v>
      </c>
      <c r="S74" s="3">
        <v>533</v>
      </c>
      <c r="T74" s="3">
        <v>70</v>
      </c>
      <c r="U74" s="3">
        <v>150</v>
      </c>
      <c r="V74" s="3">
        <v>10</v>
      </c>
      <c r="W74" s="3">
        <v>119</v>
      </c>
      <c r="X74" s="3">
        <v>0</v>
      </c>
      <c r="Y74" s="3">
        <v>537</v>
      </c>
      <c r="Z74" s="3">
        <v>1</v>
      </c>
      <c r="AA74" s="3">
        <v>0</v>
      </c>
      <c r="AB74" s="3">
        <v>0</v>
      </c>
      <c r="AC74" s="3">
        <v>63</v>
      </c>
      <c r="AD74" s="3">
        <v>20</v>
      </c>
      <c r="AE74" s="3">
        <v>3300000</v>
      </c>
      <c r="AF74" s="3">
        <v>50863.923000000003</v>
      </c>
      <c r="AG74" s="3">
        <v>20857.136999999999</v>
      </c>
      <c r="AH74" s="3">
        <v>30006.786000000004</v>
      </c>
      <c r="AI74" s="3">
        <v>17.619956547269528</v>
      </c>
      <c r="AJ74" s="3">
        <v>1937.7568995889606</v>
      </c>
      <c r="AK74" s="3">
        <v>109.97512362703554</v>
      </c>
    </row>
    <row r="75" spans="1:37" hidden="1">
      <c r="A75" s="3" t="s">
        <v>1730</v>
      </c>
      <c r="B75" s="3" t="s">
        <v>1729</v>
      </c>
      <c r="C75" s="3" t="s">
        <v>363</v>
      </c>
      <c r="D75" s="3" t="s">
        <v>105</v>
      </c>
      <c r="E75" s="3" t="s">
        <v>56</v>
      </c>
      <c r="F75" s="3">
        <v>73</v>
      </c>
      <c r="G75" s="3">
        <v>1641</v>
      </c>
      <c r="H75" s="3">
        <v>201</v>
      </c>
      <c r="I75" s="3">
        <v>384</v>
      </c>
      <c r="J75" s="3">
        <v>183</v>
      </c>
      <c r="K75" s="3">
        <v>47</v>
      </c>
      <c r="L75" s="3">
        <v>101</v>
      </c>
      <c r="M75" s="3">
        <v>75</v>
      </c>
      <c r="N75" s="3">
        <v>96</v>
      </c>
      <c r="O75" s="3">
        <v>21</v>
      </c>
      <c r="P75" s="3">
        <v>72</v>
      </c>
      <c r="Q75" s="3">
        <v>232</v>
      </c>
      <c r="R75" s="3">
        <v>160</v>
      </c>
      <c r="S75" s="3">
        <v>286</v>
      </c>
      <c r="T75" s="3">
        <v>51</v>
      </c>
      <c r="U75" s="3">
        <v>83</v>
      </c>
      <c r="V75" s="3">
        <v>14</v>
      </c>
      <c r="W75" s="3">
        <v>131</v>
      </c>
      <c r="X75" s="3">
        <v>0</v>
      </c>
      <c r="Y75" s="3">
        <v>524</v>
      </c>
      <c r="Z75" s="3">
        <v>0</v>
      </c>
      <c r="AA75" s="3">
        <v>0</v>
      </c>
      <c r="AB75" s="3">
        <v>0</v>
      </c>
      <c r="AC75" s="3">
        <v>30</v>
      </c>
      <c r="AD75" s="3">
        <v>81</v>
      </c>
      <c r="AE75" s="3">
        <v>3000000</v>
      </c>
      <c r="AF75" s="3">
        <v>41603.692999999999</v>
      </c>
      <c r="AG75" s="3">
        <v>14316.925999999999</v>
      </c>
      <c r="AH75" s="3">
        <v>27286.767</v>
      </c>
      <c r="AI75" s="3">
        <v>16.628133455210239</v>
      </c>
      <c r="AJ75" s="3">
        <v>1828.1535648994516</v>
      </c>
      <c r="AK75" s="3">
        <v>109.94340223596294</v>
      </c>
    </row>
    <row r="76" spans="1:37" hidden="1">
      <c r="A76" s="3" t="s">
        <v>1817</v>
      </c>
      <c r="B76" s="3" t="s">
        <v>1816</v>
      </c>
      <c r="C76" s="3" t="s">
        <v>381</v>
      </c>
      <c r="D76" s="3" t="s">
        <v>103</v>
      </c>
      <c r="E76" s="3" t="s">
        <v>86</v>
      </c>
      <c r="F76" s="3">
        <v>66</v>
      </c>
      <c r="G76" s="3">
        <v>1166</v>
      </c>
      <c r="H76" s="3">
        <v>163</v>
      </c>
      <c r="I76" s="3">
        <v>390</v>
      </c>
      <c r="J76" s="3">
        <v>227</v>
      </c>
      <c r="K76" s="3">
        <v>20</v>
      </c>
      <c r="L76" s="3">
        <v>80</v>
      </c>
      <c r="M76" s="3">
        <v>99</v>
      </c>
      <c r="N76" s="3">
        <v>141</v>
      </c>
      <c r="O76" s="3">
        <v>42</v>
      </c>
      <c r="P76" s="3">
        <v>22</v>
      </c>
      <c r="Q76" s="3">
        <v>94</v>
      </c>
      <c r="R76" s="3">
        <v>72</v>
      </c>
      <c r="S76" s="3">
        <v>206</v>
      </c>
      <c r="T76" s="3">
        <v>34</v>
      </c>
      <c r="U76" s="3">
        <v>85</v>
      </c>
      <c r="V76" s="3">
        <v>10</v>
      </c>
      <c r="W76" s="3">
        <v>116</v>
      </c>
      <c r="X76" s="3">
        <v>1</v>
      </c>
      <c r="Y76" s="3">
        <v>445</v>
      </c>
      <c r="Z76" s="3">
        <v>0</v>
      </c>
      <c r="AA76" s="3">
        <v>0</v>
      </c>
      <c r="AB76" s="3">
        <v>0</v>
      </c>
      <c r="AC76" s="3">
        <v>9</v>
      </c>
      <c r="AD76" s="3">
        <v>-37</v>
      </c>
      <c r="AE76" s="3">
        <v>1544951</v>
      </c>
      <c r="AF76" s="3">
        <v>30965.069</v>
      </c>
      <c r="AG76" s="3">
        <v>16313.380999999998</v>
      </c>
      <c r="AH76" s="3">
        <v>14651.688000000002</v>
      </c>
      <c r="AI76" s="3">
        <v>12.565770154373929</v>
      </c>
      <c r="AJ76" s="3">
        <v>1325.000857632933</v>
      </c>
      <c r="AK76" s="3">
        <v>105.44525654654943</v>
      </c>
    </row>
    <row r="77" spans="1:37" hidden="1">
      <c r="A77" s="3" t="s">
        <v>1677</v>
      </c>
      <c r="B77" s="3" t="s">
        <v>1629</v>
      </c>
      <c r="C77" s="3" t="s">
        <v>395</v>
      </c>
      <c r="D77" s="3" t="s">
        <v>79</v>
      </c>
      <c r="E77" s="3" t="s">
        <v>47</v>
      </c>
      <c r="F77" s="3">
        <v>65</v>
      </c>
      <c r="G77" s="3">
        <v>1834</v>
      </c>
      <c r="H77" s="3">
        <v>306</v>
      </c>
      <c r="I77" s="3">
        <v>639</v>
      </c>
      <c r="J77" s="3">
        <v>333</v>
      </c>
      <c r="K77" s="3">
        <v>56</v>
      </c>
      <c r="L77" s="3">
        <v>157</v>
      </c>
      <c r="M77" s="3">
        <v>160</v>
      </c>
      <c r="N77" s="3">
        <v>206</v>
      </c>
      <c r="O77" s="3">
        <v>46</v>
      </c>
      <c r="P77" s="3">
        <v>93</v>
      </c>
      <c r="Q77" s="3">
        <v>416</v>
      </c>
      <c r="R77" s="3">
        <v>323</v>
      </c>
      <c r="S77" s="3">
        <v>87</v>
      </c>
      <c r="T77" s="3">
        <v>37</v>
      </c>
      <c r="U77" s="3">
        <v>96</v>
      </c>
      <c r="V77" s="3">
        <v>120</v>
      </c>
      <c r="W77" s="3">
        <v>186</v>
      </c>
      <c r="X77" s="3">
        <v>0</v>
      </c>
      <c r="Y77" s="3">
        <v>828</v>
      </c>
      <c r="Z77" s="3">
        <v>1</v>
      </c>
      <c r="AA77" s="3">
        <v>0</v>
      </c>
      <c r="AB77" s="3">
        <v>0</v>
      </c>
      <c r="AC77" s="3">
        <v>62</v>
      </c>
      <c r="AD77" s="3">
        <v>116</v>
      </c>
      <c r="AE77" s="3">
        <v>3410284</v>
      </c>
      <c r="AF77" s="3">
        <v>54790.97099999999</v>
      </c>
      <c r="AG77" s="3">
        <v>22342.932000000001</v>
      </c>
      <c r="AH77" s="3">
        <v>32448.03899999999</v>
      </c>
      <c r="AI77" s="3">
        <v>17.692496728462373</v>
      </c>
      <c r="AJ77" s="3">
        <v>1859.4787350054526</v>
      </c>
      <c r="AK77" s="3">
        <v>105.09984902323376</v>
      </c>
    </row>
    <row r="78" spans="1:37" hidden="1">
      <c r="A78" s="3" t="s">
        <v>1633</v>
      </c>
      <c r="B78" s="3" t="s">
        <v>1632</v>
      </c>
      <c r="C78" s="3" t="s">
        <v>225</v>
      </c>
      <c r="D78" s="3" t="s">
        <v>119</v>
      </c>
      <c r="E78" s="3" t="s">
        <v>56</v>
      </c>
      <c r="F78" s="3">
        <v>80</v>
      </c>
      <c r="G78" s="3">
        <v>2029</v>
      </c>
      <c r="H78" s="3">
        <v>416</v>
      </c>
      <c r="I78" s="3">
        <v>933</v>
      </c>
      <c r="J78" s="3">
        <v>517</v>
      </c>
      <c r="K78" s="3">
        <v>176</v>
      </c>
      <c r="L78" s="3">
        <v>408</v>
      </c>
      <c r="M78" s="3">
        <v>71</v>
      </c>
      <c r="N78" s="3">
        <v>81</v>
      </c>
      <c r="O78" s="3">
        <v>10</v>
      </c>
      <c r="P78" s="3">
        <v>55</v>
      </c>
      <c r="Q78" s="3">
        <v>306</v>
      </c>
      <c r="R78" s="3">
        <v>251</v>
      </c>
      <c r="S78" s="3">
        <v>155</v>
      </c>
      <c r="T78" s="3">
        <v>86</v>
      </c>
      <c r="U78" s="3">
        <v>124</v>
      </c>
      <c r="V78" s="3">
        <v>22</v>
      </c>
      <c r="W78" s="3">
        <v>148</v>
      </c>
      <c r="X78" s="3">
        <v>0</v>
      </c>
      <c r="Y78" s="3">
        <v>1079</v>
      </c>
      <c r="Z78" s="3">
        <v>0</v>
      </c>
      <c r="AA78" s="3">
        <v>0</v>
      </c>
      <c r="AB78" s="3">
        <v>0</v>
      </c>
      <c r="AC78" s="3">
        <v>13</v>
      </c>
      <c r="AD78" s="3">
        <v>-162</v>
      </c>
      <c r="AE78" s="3">
        <v>3675480</v>
      </c>
      <c r="AF78" s="3">
        <v>64892.950999999994</v>
      </c>
      <c r="AG78" s="3">
        <v>29687.119999999999</v>
      </c>
      <c r="AH78" s="3">
        <v>35205.830999999991</v>
      </c>
      <c r="AI78" s="3">
        <v>17.351321340561849</v>
      </c>
      <c r="AJ78" s="3">
        <v>1811.4736323311977</v>
      </c>
      <c r="AK78" s="3">
        <v>104.39975127983773</v>
      </c>
    </row>
    <row r="79" spans="1:37">
      <c r="A79" s="3" t="s">
        <v>1760</v>
      </c>
      <c r="B79" s="3" t="s">
        <v>1759</v>
      </c>
      <c r="C79" s="3" t="s">
        <v>341</v>
      </c>
      <c r="D79" s="3" t="s">
        <v>84</v>
      </c>
      <c r="E79" s="3" t="s">
        <v>61</v>
      </c>
      <c r="F79" s="3">
        <v>82</v>
      </c>
      <c r="G79" s="3">
        <v>1521</v>
      </c>
      <c r="H79" s="3">
        <v>253</v>
      </c>
      <c r="I79" s="3">
        <v>384</v>
      </c>
      <c r="J79" s="3">
        <v>131</v>
      </c>
      <c r="K79" s="3">
        <v>1</v>
      </c>
      <c r="L79" s="3">
        <v>2</v>
      </c>
      <c r="M79" s="3">
        <v>60</v>
      </c>
      <c r="N79" s="3">
        <v>101</v>
      </c>
      <c r="O79" s="3">
        <v>41</v>
      </c>
      <c r="P79" s="3">
        <v>166</v>
      </c>
      <c r="Q79" s="3">
        <v>394</v>
      </c>
      <c r="R79" s="3">
        <v>228</v>
      </c>
      <c r="S79" s="3">
        <v>57</v>
      </c>
      <c r="T79" s="3">
        <v>40</v>
      </c>
      <c r="U79" s="3">
        <v>85</v>
      </c>
      <c r="V79" s="3">
        <v>102</v>
      </c>
      <c r="W79" s="3">
        <v>212</v>
      </c>
      <c r="X79" s="3">
        <v>1</v>
      </c>
      <c r="Y79" s="3">
        <v>567</v>
      </c>
      <c r="Z79" s="3">
        <v>1</v>
      </c>
      <c r="AA79" s="3">
        <v>0</v>
      </c>
      <c r="AB79" s="3">
        <v>0</v>
      </c>
      <c r="AC79" s="3">
        <v>0</v>
      </c>
      <c r="AD79" s="3">
        <v>223</v>
      </c>
      <c r="AE79" s="3">
        <v>2947320</v>
      </c>
      <c r="AF79" s="3">
        <v>42586.272000000004</v>
      </c>
      <c r="AG79" s="3">
        <v>14179.753999999997</v>
      </c>
      <c r="AH79" s="3">
        <v>28406.518000000007</v>
      </c>
      <c r="AI79" s="3">
        <v>18.676211702827093</v>
      </c>
      <c r="AJ79" s="3">
        <v>1937.7514792899408</v>
      </c>
      <c r="AK79" s="3">
        <v>103.75506072233136</v>
      </c>
    </row>
    <row r="80" spans="1:37" hidden="1">
      <c r="A80" s="3" t="s">
        <v>1493</v>
      </c>
      <c r="B80" s="3" t="s">
        <v>1492</v>
      </c>
      <c r="C80" s="3" t="s">
        <v>370</v>
      </c>
      <c r="D80" s="3" t="s">
        <v>75</v>
      </c>
      <c r="E80" s="3" t="s">
        <v>59</v>
      </c>
      <c r="F80" s="3">
        <v>81</v>
      </c>
      <c r="G80" s="3">
        <v>2734</v>
      </c>
      <c r="H80" s="3">
        <v>544</v>
      </c>
      <c r="I80" s="3">
        <v>999</v>
      </c>
      <c r="J80" s="3">
        <v>455</v>
      </c>
      <c r="K80" s="3">
        <v>0</v>
      </c>
      <c r="L80" s="3">
        <v>11</v>
      </c>
      <c r="M80" s="3">
        <v>191</v>
      </c>
      <c r="N80" s="3">
        <v>341</v>
      </c>
      <c r="O80" s="3">
        <v>150</v>
      </c>
      <c r="P80" s="3">
        <v>145</v>
      </c>
      <c r="Q80" s="3">
        <v>660</v>
      </c>
      <c r="R80" s="3">
        <v>515</v>
      </c>
      <c r="S80" s="3">
        <v>660</v>
      </c>
      <c r="T80" s="3">
        <v>141</v>
      </c>
      <c r="U80" s="3">
        <v>278</v>
      </c>
      <c r="V80" s="3">
        <v>69</v>
      </c>
      <c r="W80" s="3">
        <v>211</v>
      </c>
      <c r="X80" s="3">
        <v>1</v>
      </c>
      <c r="Y80" s="3">
        <v>1279</v>
      </c>
      <c r="Z80" s="3">
        <v>5</v>
      </c>
      <c r="AA80" s="3">
        <v>0</v>
      </c>
      <c r="AB80" s="3">
        <v>0</v>
      </c>
      <c r="AC80" s="3">
        <v>81</v>
      </c>
      <c r="AD80" s="3">
        <v>383</v>
      </c>
      <c r="AE80" s="3">
        <v>6434520</v>
      </c>
      <c r="AF80" s="3">
        <v>102129.49699999999</v>
      </c>
      <c r="AG80" s="3">
        <v>39452.18</v>
      </c>
      <c r="AH80" s="3">
        <v>62677.316999999988</v>
      </c>
      <c r="AI80" s="3">
        <v>22.925134235552299</v>
      </c>
      <c r="AJ80" s="3">
        <v>2353.5186539868323</v>
      </c>
      <c r="AK80" s="3">
        <v>102.66106317218399</v>
      </c>
    </row>
    <row r="81" spans="1:37" hidden="1">
      <c r="A81" s="3" t="s">
        <v>1754</v>
      </c>
      <c r="B81" s="3" t="s">
        <v>1753</v>
      </c>
      <c r="C81" s="3" t="s">
        <v>316</v>
      </c>
      <c r="D81" s="3" t="s">
        <v>73</v>
      </c>
      <c r="E81" s="3" t="s">
        <v>86</v>
      </c>
      <c r="F81" s="3">
        <v>74</v>
      </c>
      <c r="G81" s="3">
        <v>1533</v>
      </c>
      <c r="H81" s="3">
        <v>223</v>
      </c>
      <c r="I81" s="3">
        <v>531</v>
      </c>
      <c r="J81" s="3">
        <v>308</v>
      </c>
      <c r="K81" s="3">
        <v>82</v>
      </c>
      <c r="L81" s="3">
        <v>218</v>
      </c>
      <c r="M81" s="3">
        <v>116</v>
      </c>
      <c r="N81" s="3">
        <v>138</v>
      </c>
      <c r="O81" s="3">
        <v>22</v>
      </c>
      <c r="P81" s="3">
        <v>26</v>
      </c>
      <c r="Q81" s="3">
        <v>170</v>
      </c>
      <c r="R81" s="3">
        <v>144</v>
      </c>
      <c r="S81" s="3">
        <v>150</v>
      </c>
      <c r="T81" s="3">
        <v>81</v>
      </c>
      <c r="U81" s="3">
        <v>90</v>
      </c>
      <c r="V81" s="3">
        <v>14</v>
      </c>
      <c r="W81" s="3">
        <v>84</v>
      </c>
      <c r="X81" s="3">
        <v>0</v>
      </c>
      <c r="Y81" s="3">
        <v>644</v>
      </c>
      <c r="Z81" s="3">
        <v>1</v>
      </c>
      <c r="AA81" s="3">
        <v>0</v>
      </c>
      <c r="AB81" s="3">
        <v>0</v>
      </c>
      <c r="AC81" s="3">
        <v>9</v>
      </c>
      <c r="AD81" s="3">
        <v>86</v>
      </c>
      <c r="AE81" s="3">
        <v>2361360</v>
      </c>
      <c r="AF81" s="3">
        <v>42088.639000000003</v>
      </c>
      <c r="AG81" s="3">
        <v>18805.867999999999</v>
      </c>
      <c r="AH81" s="3">
        <v>23282.771000000004</v>
      </c>
      <c r="AI81" s="3">
        <v>15.187717547292891</v>
      </c>
      <c r="AJ81" s="3">
        <v>1540.3522504892369</v>
      </c>
      <c r="AK81" s="3">
        <v>101.42091763905593</v>
      </c>
    </row>
    <row r="82" spans="1:37">
      <c r="A82" s="3" t="s">
        <v>1621</v>
      </c>
      <c r="B82" s="3" t="s">
        <v>1826</v>
      </c>
      <c r="C82" s="3" t="s">
        <v>420</v>
      </c>
      <c r="D82" s="3" t="s">
        <v>81</v>
      </c>
      <c r="E82" s="3" t="s">
        <v>61</v>
      </c>
      <c r="F82" s="3">
        <v>66</v>
      </c>
      <c r="G82" s="3">
        <v>1112</v>
      </c>
      <c r="H82" s="3">
        <v>187</v>
      </c>
      <c r="I82" s="3">
        <v>334</v>
      </c>
      <c r="J82" s="3">
        <v>147</v>
      </c>
      <c r="K82" s="3">
        <v>10</v>
      </c>
      <c r="L82" s="3">
        <v>28</v>
      </c>
      <c r="M82" s="3">
        <v>57</v>
      </c>
      <c r="N82" s="3">
        <v>79</v>
      </c>
      <c r="O82" s="3">
        <v>22</v>
      </c>
      <c r="P82" s="3">
        <v>109</v>
      </c>
      <c r="Q82" s="3">
        <v>304</v>
      </c>
      <c r="R82" s="3">
        <v>195</v>
      </c>
      <c r="S82" s="3">
        <v>47</v>
      </c>
      <c r="T82" s="3">
        <v>15</v>
      </c>
      <c r="U82" s="3">
        <v>47</v>
      </c>
      <c r="V82" s="3">
        <v>35</v>
      </c>
      <c r="W82" s="3">
        <v>126</v>
      </c>
      <c r="X82" s="3">
        <v>0</v>
      </c>
      <c r="Y82" s="3">
        <v>441</v>
      </c>
      <c r="Z82" s="3">
        <v>0</v>
      </c>
      <c r="AA82" s="3">
        <v>0</v>
      </c>
      <c r="AB82" s="3">
        <v>0</v>
      </c>
      <c r="AC82" s="3">
        <v>34</v>
      </c>
      <c r="AD82" s="3">
        <v>26</v>
      </c>
      <c r="AE82" s="3">
        <v>1933941</v>
      </c>
      <c r="AF82" s="3">
        <v>30202.404000000002</v>
      </c>
      <c r="AG82" s="3">
        <v>10900.014999999999</v>
      </c>
      <c r="AH82" s="3">
        <v>19302.389000000003</v>
      </c>
      <c r="AI82" s="3">
        <v>17.358263489208635</v>
      </c>
      <c r="AJ82" s="3">
        <v>1739.1555755395684</v>
      </c>
      <c r="AK82" s="3">
        <v>100.19179491201839</v>
      </c>
    </row>
    <row r="83" spans="1:37" hidden="1">
      <c r="A83" s="3" t="s">
        <v>1687</v>
      </c>
      <c r="B83" s="3" t="s">
        <v>1686</v>
      </c>
      <c r="C83" s="3" t="s">
        <v>339</v>
      </c>
      <c r="D83" s="3" t="s">
        <v>110</v>
      </c>
      <c r="E83" s="3" t="s">
        <v>86</v>
      </c>
      <c r="F83" s="3">
        <v>63</v>
      </c>
      <c r="G83" s="3">
        <v>1807</v>
      </c>
      <c r="H83" s="3">
        <v>329</v>
      </c>
      <c r="I83" s="3">
        <v>667</v>
      </c>
      <c r="J83" s="3">
        <v>338</v>
      </c>
      <c r="K83" s="3">
        <v>30</v>
      </c>
      <c r="L83" s="3">
        <v>92</v>
      </c>
      <c r="M83" s="3">
        <v>109</v>
      </c>
      <c r="N83" s="3">
        <v>168</v>
      </c>
      <c r="O83" s="3">
        <v>59</v>
      </c>
      <c r="P83" s="3">
        <v>64</v>
      </c>
      <c r="Q83" s="3">
        <v>274</v>
      </c>
      <c r="R83" s="3">
        <v>210</v>
      </c>
      <c r="S83" s="3">
        <v>393</v>
      </c>
      <c r="T83" s="3">
        <v>82</v>
      </c>
      <c r="U83" s="3">
        <v>168</v>
      </c>
      <c r="V83" s="3">
        <v>22</v>
      </c>
      <c r="W83" s="3">
        <v>147</v>
      </c>
      <c r="X83" s="3">
        <v>0</v>
      </c>
      <c r="Y83" s="3">
        <v>797</v>
      </c>
      <c r="Z83" s="3">
        <v>4</v>
      </c>
      <c r="AA83" s="3">
        <v>0</v>
      </c>
      <c r="AB83" s="3">
        <v>0</v>
      </c>
      <c r="AC83" s="3">
        <v>63</v>
      </c>
      <c r="AD83" s="3">
        <v>-457</v>
      </c>
      <c r="AE83" s="3">
        <v>3332340</v>
      </c>
      <c r="AF83" s="3">
        <v>59429.630000000005</v>
      </c>
      <c r="AG83" s="3">
        <v>26010.863000000001</v>
      </c>
      <c r="AH83" s="3">
        <v>33418.767000000007</v>
      </c>
      <c r="AI83" s="3">
        <v>18.494060320973993</v>
      </c>
      <c r="AJ83" s="3">
        <v>1844.1283895960155</v>
      </c>
      <c r="AK83" s="3">
        <v>99.714630405125348</v>
      </c>
    </row>
    <row r="84" spans="1:37" hidden="1">
      <c r="A84" s="3" t="s">
        <v>1658</v>
      </c>
      <c r="B84" s="3" t="s">
        <v>1657</v>
      </c>
      <c r="C84" s="3" t="s">
        <v>300</v>
      </c>
      <c r="D84" s="3" t="s">
        <v>71</v>
      </c>
      <c r="E84" s="3" t="s">
        <v>59</v>
      </c>
      <c r="F84" s="3">
        <v>82</v>
      </c>
      <c r="G84" s="3">
        <v>1945</v>
      </c>
      <c r="H84" s="3">
        <v>216</v>
      </c>
      <c r="I84" s="3">
        <v>486</v>
      </c>
      <c r="J84" s="3">
        <v>270</v>
      </c>
      <c r="K84" s="3">
        <v>147</v>
      </c>
      <c r="L84" s="3">
        <v>357</v>
      </c>
      <c r="M84" s="3">
        <v>58</v>
      </c>
      <c r="N84" s="3">
        <v>67</v>
      </c>
      <c r="O84" s="3">
        <v>9</v>
      </c>
      <c r="P84" s="3">
        <v>18</v>
      </c>
      <c r="Q84" s="3">
        <v>164</v>
      </c>
      <c r="R84" s="3">
        <v>146</v>
      </c>
      <c r="S84" s="3">
        <v>111</v>
      </c>
      <c r="T84" s="3">
        <v>28</v>
      </c>
      <c r="U84" s="3">
        <v>59</v>
      </c>
      <c r="V84" s="3">
        <v>17</v>
      </c>
      <c r="W84" s="3">
        <v>160</v>
      </c>
      <c r="X84" s="3">
        <v>1</v>
      </c>
      <c r="Y84" s="3">
        <v>637</v>
      </c>
      <c r="Z84" s="3">
        <v>0</v>
      </c>
      <c r="AA84" s="3">
        <v>0</v>
      </c>
      <c r="AB84" s="3">
        <v>0</v>
      </c>
      <c r="AC84" s="3">
        <v>3</v>
      </c>
      <c r="AD84" s="3">
        <v>-13</v>
      </c>
      <c r="AE84" s="3">
        <v>2100000</v>
      </c>
      <c r="AF84" s="3">
        <v>37758.983999999997</v>
      </c>
      <c r="AG84" s="3">
        <v>16689.881999999998</v>
      </c>
      <c r="AH84" s="3">
        <v>21069.101999999999</v>
      </c>
      <c r="AI84" s="3">
        <v>10.832443187660667</v>
      </c>
      <c r="AJ84" s="3">
        <v>1079.6915167095115</v>
      </c>
      <c r="AK84" s="3">
        <v>99.672022091876528</v>
      </c>
    </row>
    <row r="85" spans="1:37" hidden="1">
      <c r="A85" s="3" t="s">
        <v>1776</v>
      </c>
      <c r="B85" s="3" t="s">
        <v>1775</v>
      </c>
      <c r="C85" s="3" t="s">
        <v>416</v>
      </c>
      <c r="D85" s="3" t="s">
        <v>84</v>
      </c>
      <c r="E85" s="3" t="s">
        <v>86</v>
      </c>
      <c r="F85" s="3">
        <v>69</v>
      </c>
      <c r="G85" s="3">
        <v>1437</v>
      </c>
      <c r="H85" s="3">
        <v>201</v>
      </c>
      <c r="I85" s="3">
        <v>432</v>
      </c>
      <c r="J85" s="3">
        <v>231</v>
      </c>
      <c r="K85" s="3">
        <v>56</v>
      </c>
      <c r="L85" s="3">
        <v>154</v>
      </c>
      <c r="M85" s="3">
        <v>99</v>
      </c>
      <c r="N85" s="3">
        <v>119</v>
      </c>
      <c r="O85" s="3">
        <v>20</v>
      </c>
      <c r="P85" s="3">
        <v>45</v>
      </c>
      <c r="Q85" s="3">
        <v>197</v>
      </c>
      <c r="R85" s="3">
        <v>152</v>
      </c>
      <c r="S85" s="3">
        <v>200</v>
      </c>
      <c r="T85" s="3">
        <v>72</v>
      </c>
      <c r="U85" s="3">
        <v>78</v>
      </c>
      <c r="V85" s="3">
        <v>33</v>
      </c>
      <c r="W85" s="3">
        <v>81</v>
      </c>
      <c r="X85" s="3">
        <v>0</v>
      </c>
      <c r="Y85" s="3">
        <v>557</v>
      </c>
      <c r="Z85" s="3">
        <v>1</v>
      </c>
      <c r="AA85" s="3">
        <v>0</v>
      </c>
      <c r="AB85" s="3">
        <v>0</v>
      </c>
      <c r="AC85" s="3">
        <v>4</v>
      </c>
      <c r="AD85" s="3">
        <v>236</v>
      </c>
      <c r="AE85" s="3">
        <v>2536898</v>
      </c>
      <c r="AF85" s="3">
        <v>40912.224999999999</v>
      </c>
      <c r="AG85" s="3">
        <v>15049.77</v>
      </c>
      <c r="AH85" s="3">
        <v>25862.454999999998</v>
      </c>
      <c r="AI85" s="3">
        <v>17.997533054975644</v>
      </c>
      <c r="AJ85" s="3">
        <v>1765.4126652748782</v>
      </c>
      <c r="AK85" s="3">
        <v>98.091925147863961</v>
      </c>
    </row>
    <row r="86" spans="1:37" hidden="1">
      <c r="A86" s="3" t="s">
        <v>1716</v>
      </c>
      <c r="B86" s="3" t="s">
        <v>1715</v>
      </c>
      <c r="C86" s="3" t="s">
        <v>205</v>
      </c>
      <c r="D86" s="3" t="s">
        <v>85</v>
      </c>
      <c r="E86" s="3" t="s">
        <v>86</v>
      </c>
      <c r="F86" s="3">
        <v>74</v>
      </c>
      <c r="G86" s="3">
        <v>1685</v>
      </c>
      <c r="H86" s="3">
        <v>209</v>
      </c>
      <c r="I86" s="3">
        <v>504</v>
      </c>
      <c r="J86" s="3">
        <v>295</v>
      </c>
      <c r="K86" s="3">
        <v>61</v>
      </c>
      <c r="L86" s="3">
        <v>188</v>
      </c>
      <c r="M86" s="3">
        <v>140</v>
      </c>
      <c r="N86" s="3">
        <v>188</v>
      </c>
      <c r="O86" s="3">
        <v>48</v>
      </c>
      <c r="P86" s="3">
        <v>32</v>
      </c>
      <c r="Q86" s="3">
        <v>175</v>
      </c>
      <c r="R86" s="3">
        <v>143</v>
      </c>
      <c r="S86" s="3">
        <v>342</v>
      </c>
      <c r="T86" s="3">
        <v>62</v>
      </c>
      <c r="U86" s="3">
        <v>89</v>
      </c>
      <c r="V86" s="3">
        <v>8</v>
      </c>
      <c r="W86" s="3">
        <v>132</v>
      </c>
      <c r="X86" s="3">
        <v>0</v>
      </c>
      <c r="Y86" s="3">
        <v>619</v>
      </c>
      <c r="Z86" s="3">
        <v>0</v>
      </c>
      <c r="AA86" s="3">
        <v>0</v>
      </c>
      <c r="AB86" s="3">
        <v>0</v>
      </c>
      <c r="AC86" s="3">
        <v>26</v>
      </c>
      <c r="AD86" s="3">
        <v>-252</v>
      </c>
      <c r="AE86" s="3">
        <v>2639314</v>
      </c>
      <c r="AF86" s="3">
        <v>46542.516000000003</v>
      </c>
      <c r="AG86" s="3">
        <v>19589.218999999997</v>
      </c>
      <c r="AH86" s="3">
        <v>26953.297000000006</v>
      </c>
      <c r="AI86" s="3">
        <v>15.996021958456977</v>
      </c>
      <c r="AJ86" s="3">
        <v>1566.3584569732939</v>
      </c>
      <c r="AK86" s="3">
        <v>97.921749610075523</v>
      </c>
    </row>
    <row r="87" spans="1:37" hidden="1">
      <c r="A87" s="3" t="s">
        <v>1704</v>
      </c>
      <c r="B87" s="3" t="s">
        <v>1703</v>
      </c>
      <c r="C87" s="3" t="s">
        <v>132</v>
      </c>
      <c r="D87" s="3" t="s">
        <v>133</v>
      </c>
      <c r="E87" s="3" t="s">
        <v>59</v>
      </c>
      <c r="F87" s="3">
        <v>62</v>
      </c>
      <c r="G87" s="3">
        <v>1730</v>
      </c>
      <c r="H87" s="3">
        <v>267</v>
      </c>
      <c r="I87" s="3">
        <v>546</v>
      </c>
      <c r="J87" s="3">
        <v>279</v>
      </c>
      <c r="K87" s="3">
        <v>125</v>
      </c>
      <c r="L87" s="3">
        <v>281</v>
      </c>
      <c r="M87" s="3">
        <v>39</v>
      </c>
      <c r="N87" s="3">
        <v>49</v>
      </c>
      <c r="O87" s="3">
        <v>10</v>
      </c>
      <c r="P87" s="3">
        <v>27</v>
      </c>
      <c r="Q87" s="3">
        <v>154</v>
      </c>
      <c r="R87" s="3">
        <v>127</v>
      </c>
      <c r="S87" s="3">
        <v>95</v>
      </c>
      <c r="T87" s="3">
        <v>47</v>
      </c>
      <c r="U87" s="3">
        <v>48</v>
      </c>
      <c r="V87" s="3">
        <v>13</v>
      </c>
      <c r="W87" s="3">
        <v>70</v>
      </c>
      <c r="X87" s="3">
        <v>0</v>
      </c>
      <c r="Y87" s="3">
        <v>698</v>
      </c>
      <c r="Z87" s="3">
        <v>0</v>
      </c>
      <c r="AA87" s="3">
        <v>0</v>
      </c>
      <c r="AB87" s="3">
        <v>0</v>
      </c>
      <c r="AC87" s="3">
        <v>52</v>
      </c>
      <c r="AD87" s="3">
        <v>23</v>
      </c>
      <c r="AE87" s="3">
        <v>2500000</v>
      </c>
      <c r="AF87" s="3">
        <v>40497.412999999993</v>
      </c>
      <c r="AG87" s="3">
        <v>14924.156000000001</v>
      </c>
      <c r="AH87" s="3">
        <v>25573.256999999991</v>
      </c>
      <c r="AI87" s="3">
        <v>14.782229479768782</v>
      </c>
      <c r="AJ87" s="3">
        <v>1445.086705202312</v>
      </c>
      <c r="AK87" s="3">
        <v>97.758373131744634</v>
      </c>
    </row>
    <row r="88" spans="1:37" hidden="1">
      <c r="A88" s="3" t="s">
        <v>1725</v>
      </c>
      <c r="B88" s="3" t="s">
        <v>1778</v>
      </c>
      <c r="C88" s="3" t="s">
        <v>145</v>
      </c>
      <c r="D88" s="3" t="s">
        <v>130</v>
      </c>
      <c r="E88" s="3" t="s">
        <v>86</v>
      </c>
      <c r="F88" s="3">
        <v>66</v>
      </c>
      <c r="G88" s="3">
        <v>1424</v>
      </c>
      <c r="H88" s="3">
        <v>168</v>
      </c>
      <c r="I88" s="3">
        <v>443</v>
      </c>
      <c r="J88" s="3">
        <v>275</v>
      </c>
      <c r="K88" s="3">
        <v>53</v>
      </c>
      <c r="L88" s="3">
        <v>191</v>
      </c>
      <c r="M88" s="3">
        <v>118</v>
      </c>
      <c r="N88" s="3">
        <v>138</v>
      </c>
      <c r="O88" s="3">
        <v>20</v>
      </c>
      <c r="P88" s="3">
        <v>13</v>
      </c>
      <c r="Q88" s="3">
        <v>157</v>
      </c>
      <c r="R88" s="3">
        <v>144</v>
      </c>
      <c r="S88" s="3">
        <v>197</v>
      </c>
      <c r="T88" s="3">
        <v>79</v>
      </c>
      <c r="U88" s="3">
        <v>117</v>
      </c>
      <c r="V88" s="3">
        <v>14</v>
      </c>
      <c r="W88" s="3">
        <v>179</v>
      </c>
      <c r="X88" s="3">
        <v>2</v>
      </c>
      <c r="Y88" s="3">
        <v>507</v>
      </c>
      <c r="Z88" s="3">
        <v>5</v>
      </c>
      <c r="AA88" s="3">
        <v>0</v>
      </c>
      <c r="AB88" s="3">
        <v>0</v>
      </c>
      <c r="AC88" s="3">
        <v>10</v>
      </c>
      <c r="AD88" s="3">
        <v>-60</v>
      </c>
      <c r="AE88" s="3">
        <v>1471382</v>
      </c>
      <c r="AF88" s="3">
        <v>36968.880999999994</v>
      </c>
      <c r="AG88" s="3">
        <v>20559.165000000001</v>
      </c>
      <c r="AH88" s="3">
        <v>16409.715999999993</v>
      </c>
      <c r="AI88" s="3">
        <v>11.523676966292129</v>
      </c>
      <c r="AJ88" s="3">
        <v>1033.2738764044943</v>
      </c>
      <c r="AK88" s="3">
        <v>89.665293415193815</v>
      </c>
    </row>
    <row r="89" spans="1:37" hidden="1">
      <c r="A89" s="3" t="s">
        <v>1743</v>
      </c>
      <c r="B89" s="3" t="s">
        <v>1742</v>
      </c>
      <c r="C89" s="3" t="s">
        <v>182</v>
      </c>
      <c r="D89" s="3" t="s">
        <v>130</v>
      </c>
      <c r="E89" s="3" t="s">
        <v>56</v>
      </c>
      <c r="F89" s="3">
        <v>52</v>
      </c>
      <c r="G89" s="3">
        <v>1609</v>
      </c>
      <c r="H89" s="3">
        <v>366</v>
      </c>
      <c r="I89" s="3">
        <v>809</v>
      </c>
      <c r="J89" s="3">
        <v>443</v>
      </c>
      <c r="K89" s="3">
        <v>114</v>
      </c>
      <c r="L89" s="3">
        <v>286</v>
      </c>
      <c r="M89" s="3">
        <v>164</v>
      </c>
      <c r="N89" s="3">
        <v>209</v>
      </c>
      <c r="O89" s="3">
        <v>45</v>
      </c>
      <c r="P89" s="3">
        <v>44</v>
      </c>
      <c r="Q89" s="3">
        <v>265</v>
      </c>
      <c r="R89" s="3">
        <v>221</v>
      </c>
      <c r="S89" s="3">
        <v>269</v>
      </c>
      <c r="T89" s="3">
        <v>57</v>
      </c>
      <c r="U89" s="3">
        <v>117</v>
      </c>
      <c r="V89" s="3">
        <v>17</v>
      </c>
      <c r="W89" s="3">
        <v>96</v>
      </c>
      <c r="X89" s="3">
        <v>0</v>
      </c>
      <c r="Y89" s="3">
        <v>1010</v>
      </c>
      <c r="Z89" s="3">
        <v>4</v>
      </c>
      <c r="AA89" s="3">
        <v>0</v>
      </c>
      <c r="AB89" s="3">
        <v>0</v>
      </c>
      <c r="AC89" s="3">
        <v>32</v>
      </c>
      <c r="AD89" s="3">
        <v>27</v>
      </c>
      <c r="AE89" s="3">
        <v>3290000</v>
      </c>
      <c r="AF89" s="3">
        <v>63067.017000000007</v>
      </c>
      <c r="AG89" s="3">
        <v>26219.917999999998</v>
      </c>
      <c r="AH89" s="3">
        <v>36847.099000000009</v>
      </c>
      <c r="AI89" s="3">
        <v>22.90062088253574</v>
      </c>
      <c r="AJ89" s="3">
        <v>2044.7482908638906</v>
      </c>
      <c r="AK89" s="3">
        <v>89.287897535705582</v>
      </c>
    </row>
    <row r="90" spans="1:37" hidden="1">
      <c r="A90" s="3" t="s">
        <v>1788</v>
      </c>
      <c r="B90" s="3" t="s">
        <v>1787</v>
      </c>
      <c r="C90" s="3" t="s">
        <v>284</v>
      </c>
      <c r="D90" s="3" t="s">
        <v>88</v>
      </c>
      <c r="E90" s="3" t="s">
        <v>47</v>
      </c>
      <c r="F90" s="3">
        <v>73</v>
      </c>
      <c r="G90" s="3">
        <v>1388</v>
      </c>
      <c r="H90" s="3">
        <v>270</v>
      </c>
      <c r="I90" s="3">
        <v>550</v>
      </c>
      <c r="J90" s="3">
        <v>280</v>
      </c>
      <c r="K90" s="3">
        <v>83</v>
      </c>
      <c r="L90" s="3">
        <v>218</v>
      </c>
      <c r="M90" s="3">
        <v>101</v>
      </c>
      <c r="N90" s="3">
        <v>143</v>
      </c>
      <c r="O90" s="3">
        <v>42</v>
      </c>
      <c r="P90" s="3">
        <v>55</v>
      </c>
      <c r="Q90" s="3">
        <v>346</v>
      </c>
      <c r="R90" s="3">
        <v>291</v>
      </c>
      <c r="S90" s="3">
        <v>91</v>
      </c>
      <c r="T90" s="3">
        <v>30</v>
      </c>
      <c r="U90" s="3">
        <v>61</v>
      </c>
      <c r="V90" s="3">
        <v>34</v>
      </c>
      <c r="W90" s="3">
        <v>111</v>
      </c>
      <c r="X90" s="3">
        <v>1</v>
      </c>
      <c r="Y90" s="3">
        <v>724</v>
      </c>
      <c r="Z90" s="3">
        <v>1</v>
      </c>
      <c r="AA90" s="3">
        <v>0</v>
      </c>
      <c r="AB90" s="3">
        <v>0</v>
      </c>
      <c r="AC90" s="3">
        <v>2</v>
      </c>
      <c r="AD90" s="3">
        <v>9</v>
      </c>
      <c r="AE90" s="3">
        <v>2441400</v>
      </c>
      <c r="AF90" s="3">
        <v>44763.040000000001</v>
      </c>
      <c r="AG90" s="3">
        <v>17011.053</v>
      </c>
      <c r="AH90" s="3">
        <v>27751.987000000001</v>
      </c>
      <c r="AI90" s="3">
        <v>19.994226945244957</v>
      </c>
      <c r="AJ90" s="3">
        <v>1758.9337175792507</v>
      </c>
      <c r="AK90" s="3">
        <v>87.972079260486822</v>
      </c>
    </row>
    <row r="91" spans="1:37" hidden="1">
      <c r="A91" s="3" t="s">
        <v>1583</v>
      </c>
      <c r="B91" s="3" t="s">
        <v>1582</v>
      </c>
      <c r="C91" s="3" t="s">
        <v>348</v>
      </c>
      <c r="D91" s="3" t="s">
        <v>94</v>
      </c>
      <c r="E91" s="3" t="s">
        <v>47</v>
      </c>
      <c r="F91" s="3">
        <v>82</v>
      </c>
      <c r="G91" s="3">
        <v>2190</v>
      </c>
      <c r="H91" s="3">
        <v>504</v>
      </c>
      <c r="I91" s="3">
        <v>903</v>
      </c>
      <c r="J91" s="3">
        <v>399</v>
      </c>
      <c r="K91" s="3">
        <v>10</v>
      </c>
      <c r="L91" s="3">
        <v>45</v>
      </c>
      <c r="M91" s="3">
        <v>305</v>
      </c>
      <c r="N91" s="3">
        <v>425</v>
      </c>
      <c r="O91" s="3">
        <v>120</v>
      </c>
      <c r="P91" s="3">
        <v>181</v>
      </c>
      <c r="Q91" s="3">
        <v>654</v>
      </c>
      <c r="R91" s="3">
        <v>473</v>
      </c>
      <c r="S91" s="3">
        <v>210</v>
      </c>
      <c r="T91" s="3">
        <v>43</v>
      </c>
      <c r="U91" s="3">
        <v>213</v>
      </c>
      <c r="V91" s="3">
        <v>45</v>
      </c>
      <c r="W91" s="3">
        <v>274</v>
      </c>
      <c r="X91" s="3">
        <v>6</v>
      </c>
      <c r="Y91" s="3">
        <v>1323</v>
      </c>
      <c r="Z91" s="3">
        <v>5</v>
      </c>
      <c r="AA91" s="3">
        <v>0</v>
      </c>
      <c r="AB91" s="3">
        <v>0</v>
      </c>
      <c r="AC91" s="3">
        <v>49</v>
      </c>
      <c r="AD91" s="3">
        <v>-81</v>
      </c>
      <c r="AE91" s="3">
        <v>4149242</v>
      </c>
      <c r="AF91" s="3">
        <v>83517.027000000002</v>
      </c>
      <c r="AG91" s="3">
        <v>34233.466999999997</v>
      </c>
      <c r="AH91" s="3">
        <v>49283.560000000005</v>
      </c>
      <c r="AI91" s="3">
        <v>22.503908675799089</v>
      </c>
      <c r="AJ91" s="3">
        <v>1894.6310502283104</v>
      </c>
      <c r="AK91" s="3">
        <v>84.191198850083055</v>
      </c>
    </row>
    <row r="92" spans="1:37">
      <c r="A92" s="3" t="s">
        <v>1481</v>
      </c>
      <c r="B92" s="3" t="s">
        <v>1480</v>
      </c>
      <c r="C92" s="3" t="s">
        <v>392</v>
      </c>
      <c r="D92" s="3" t="s">
        <v>65</v>
      </c>
      <c r="E92" s="3" t="s">
        <v>61</v>
      </c>
      <c r="F92" s="3">
        <v>82</v>
      </c>
      <c r="G92" s="3">
        <v>2920</v>
      </c>
      <c r="H92" s="3">
        <v>639</v>
      </c>
      <c r="I92" s="3">
        <v>1171</v>
      </c>
      <c r="J92" s="3">
        <v>532</v>
      </c>
      <c r="K92" s="3">
        <v>120</v>
      </c>
      <c r="L92" s="3">
        <v>285</v>
      </c>
      <c r="M92" s="3">
        <v>345</v>
      </c>
      <c r="N92" s="3">
        <v>402</v>
      </c>
      <c r="O92" s="3">
        <v>57</v>
      </c>
      <c r="P92" s="3">
        <v>241</v>
      </c>
      <c r="Q92" s="3">
        <v>1015</v>
      </c>
      <c r="R92" s="3">
        <v>774</v>
      </c>
      <c r="S92" s="3">
        <v>199</v>
      </c>
      <c r="T92" s="3">
        <v>64</v>
      </c>
      <c r="U92" s="3">
        <v>160</v>
      </c>
      <c r="V92" s="3">
        <v>116</v>
      </c>
      <c r="W92" s="3">
        <v>285</v>
      </c>
      <c r="X92" s="3">
        <v>3</v>
      </c>
      <c r="Y92" s="3">
        <v>1743</v>
      </c>
      <c r="Z92" s="3">
        <v>4</v>
      </c>
      <c r="AA92" s="3">
        <v>0</v>
      </c>
      <c r="AB92" s="3">
        <v>0</v>
      </c>
      <c r="AC92" s="3">
        <v>82</v>
      </c>
      <c r="AD92" s="3">
        <v>373</v>
      </c>
      <c r="AE92" s="3">
        <v>6216840</v>
      </c>
      <c r="AF92" s="3">
        <v>112993.03399999999</v>
      </c>
      <c r="AG92" s="3">
        <v>35512.376999999993</v>
      </c>
      <c r="AH92" s="3">
        <v>77480.656999999992</v>
      </c>
      <c r="AI92" s="3">
        <v>26.534471575342462</v>
      </c>
      <c r="AJ92" s="3">
        <v>2129.0547945205481</v>
      </c>
      <c r="AK92" s="3">
        <v>80.237316521464209</v>
      </c>
    </row>
    <row r="93" spans="1:37" hidden="1">
      <c r="A93" s="3" t="s">
        <v>1488</v>
      </c>
      <c r="B93" s="3" t="s">
        <v>1828</v>
      </c>
      <c r="C93" s="3" t="s">
        <v>111</v>
      </c>
      <c r="D93" s="3" t="s">
        <v>67</v>
      </c>
      <c r="E93" s="3" t="s">
        <v>59</v>
      </c>
      <c r="F93" s="3">
        <v>76</v>
      </c>
      <c r="G93" s="3">
        <v>1085</v>
      </c>
      <c r="H93" s="3">
        <v>161</v>
      </c>
      <c r="I93" s="3">
        <v>365</v>
      </c>
      <c r="J93" s="3">
        <v>204</v>
      </c>
      <c r="K93" s="3">
        <v>94</v>
      </c>
      <c r="L93" s="3">
        <v>251</v>
      </c>
      <c r="M93" s="3">
        <v>40</v>
      </c>
      <c r="N93" s="3">
        <v>49</v>
      </c>
      <c r="O93" s="3">
        <v>9</v>
      </c>
      <c r="P93" s="3">
        <v>18</v>
      </c>
      <c r="Q93" s="3">
        <v>153</v>
      </c>
      <c r="R93" s="3">
        <v>135</v>
      </c>
      <c r="S93" s="3">
        <v>74</v>
      </c>
      <c r="T93" s="3">
        <v>27</v>
      </c>
      <c r="U93" s="3">
        <v>36</v>
      </c>
      <c r="V93" s="3">
        <v>29</v>
      </c>
      <c r="W93" s="3">
        <v>93</v>
      </c>
      <c r="X93" s="3">
        <v>0</v>
      </c>
      <c r="Y93" s="3">
        <v>456</v>
      </c>
      <c r="Z93" s="3">
        <v>0</v>
      </c>
      <c r="AA93" s="3">
        <v>0</v>
      </c>
      <c r="AB93" s="3">
        <v>0</v>
      </c>
      <c r="AC93" s="3">
        <v>10</v>
      </c>
      <c r="AD93" s="3">
        <v>90</v>
      </c>
      <c r="AE93" s="3">
        <v>1312611</v>
      </c>
      <c r="AF93" s="3">
        <v>28419.159999999996</v>
      </c>
      <c r="AG93" s="3">
        <v>11713.052999999998</v>
      </c>
      <c r="AH93" s="3">
        <v>16706.106999999996</v>
      </c>
      <c r="AI93" s="3">
        <v>15.397333640552992</v>
      </c>
      <c r="AJ93" s="3">
        <v>1209.7797235023043</v>
      </c>
      <c r="AK93" s="3">
        <v>78.570728656293198</v>
      </c>
    </row>
    <row r="94" spans="1:37" hidden="1">
      <c r="A94" s="3" t="s">
        <v>1685</v>
      </c>
      <c r="B94" s="3" t="s">
        <v>1684</v>
      </c>
      <c r="C94" s="3" t="s">
        <v>360</v>
      </c>
      <c r="D94" s="3" t="s">
        <v>79</v>
      </c>
      <c r="E94" s="3" t="s">
        <v>47</v>
      </c>
      <c r="F94" s="3">
        <v>74</v>
      </c>
      <c r="G94" s="3">
        <v>1809</v>
      </c>
      <c r="H94" s="3">
        <v>340</v>
      </c>
      <c r="I94" s="3">
        <v>661</v>
      </c>
      <c r="J94" s="3">
        <v>321</v>
      </c>
      <c r="K94" s="3">
        <v>13</v>
      </c>
      <c r="L94" s="3">
        <v>37</v>
      </c>
      <c r="M94" s="3">
        <v>168</v>
      </c>
      <c r="N94" s="3">
        <v>224</v>
      </c>
      <c r="O94" s="3">
        <v>56</v>
      </c>
      <c r="P94" s="3">
        <v>164</v>
      </c>
      <c r="Q94" s="3">
        <v>571</v>
      </c>
      <c r="R94" s="3">
        <v>407</v>
      </c>
      <c r="S94" s="3">
        <v>151</v>
      </c>
      <c r="T94" s="3">
        <v>40</v>
      </c>
      <c r="U94" s="3">
        <v>137</v>
      </c>
      <c r="V94" s="3">
        <v>32</v>
      </c>
      <c r="W94" s="3">
        <v>220</v>
      </c>
      <c r="X94" s="3">
        <v>2</v>
      </c>
      <c r="Y94" s="3">
        <v>861</v>
      </c>
      <c r="Z94" s="3">
        <v>0</v>
      </c>
      <c r="AA94" s="3">
        <v>0</v>
      </c>
      <c r="AB94" s="3">
        <v>0</v>
      </c>
      <c r="AC94" s="3">
        <v>19</v>
      </c>
      <c r="AD94" s="3">
        <v>26</v>
      </c>
      <c r="AE94" s="3">
        <v>2659800</v>
      </c>
      <c r="AF94" s="3">
        <v>58811.296999999999</v>
      </c>
      <c r="AG94" s="3">
        <v>24867.255000000001</v>
      </c>
      <c r="AH94" s="3">
        <v>33944.042000000001</v>
      </c>
      <c r="AI94" s="3">
        <v>18.763981205085681</v>
      </c>
      <c r="AJ94" s="3">
        <v>1470.3150912106137</v>
      </c>
      <c r="AK94" s="3">
        <v>78.358375823362479</v>
      </c>
    </row>
    <row r="95" spans="1:37" hidden="1">
      <c r="A95" s="3" t="s">
        <v>1601</v>
      </c>
      <c r="B95" s="3" t="s">
        <v>1600</v>
      </c>
      <c r="C95" s="3" t="s">
        <v>398</v>
      </c>
      <c r="D95" s="3" t="s">
        <v>85</v>
      </c>
      <c r="E95" s="3" t="s">
        <v>56</v>
      </c>
      <c r="F95" s="3">
        <v>77</v>
      </c>
      <c r="G95" s="3">
        <v>2096</v>
      </c>
      <c r="H95" s="3">
        <v>301</v>
      </c>
      <c r="I95" s="3">
        <v>721</v>
      </c>
      <c r="J95" s="3">
        <v>420</v>
      </c>
      <c r="K95" s="3">
        <v>143</v>
      </c>
      <c r="L95" s="3">
        <v>370</v>
      </c>
      <c r="M95" s="3">
        <v>38</v>
      </c>
      <c r="N95" s="3">
        <v>51</v>
      </c>
      <c r="O95" s="3">
        <v>13</v>
      </c>
      <c r="P95" s="3">
        <v>48</v>
      </c>
      <c r="Q95" s="3">
        <v>393</v>
      </c>
      <c r="R95" s="3">
        <v>345</v>
      </c>
      <c r="S95" s="3">
        <v>244</v>
      </c>
      <c r="T95" s="3">
        <v>65</v>
      </c>
      <c r="U95" s="3">
        <v>100</v>
      </c>
      <c r="V95" s="3">
        <v>12</v>
      </c>
      <c r="W95" s="3">
        <v>185</v>
      </c>
      <c r="X95" s="3">
        <v>1</v>
      </c>
      <c r="Y95" s="3">
        <v>783</v>
      </c>
      <c r="Z95" s="3">
        <v>0</v>
      </c>
      <c r="AA95" s="3">
        <v>0</v>
      </c>
      <c r="AB95" s="3">
        <v>0</v>
      </c>
      <c r="AC95" s="3">
        <v>37</v>
      </c>
      <c r="AD95" s="3">
        <v>-276</v>
      </c>
      <c r="AE95" s="3">
        <v>2280600</v>
      </c>
      <c r="AF95" s="3">
        <v>54430.079000000005</v>
      </c>
      <c r="AG95" s="3">
        <v>25287.873</v>
      </c>
      <c r="AH95" s="3">
        <v>29142.206000000006</v>
      </c>
      <c r="AI95" s="3">
        <v>13.903724236641224</v>
      </c>
      <c r="AJ95" s="3">
        <v>1088.0725190839694</v>
      </c>
      <c r="AK95" s="3">
        <v>78.257630873929017</v>
      </c>
    </row>
    <row r="96" spans="1:37">
      <c r="A96" s="3" t="s">
        <v>1750</v>
      </c>
      <c r="B96" s="3" t="s">
        <v>1581</v>
      </c>
      <c r="C96" s="3" t="s">
        <v>68</v>
      </c>
      <c r="D96" s="3" t="s">
        <v>58</v>
      </c>
      <c r="E96" s="3" t="s">
        <v>61</v>
      </c>
      <c r="F96" s="3">
        <v>72</v>
      </c>
      <c r="G96" s="3">
        <v>1437</v>
      </c>
      <c r="H96" s="3">
        <v>234</v>
      </c>
      <c r="I96" s="3">
        <v>397</v>
      </c>
      <c r="J96" s="3">
        <v>163</v>
      </c>
      <c r="K96" s="3">
        <v>5</v>
      </c>
      <c r="L96" s="3">
        <v>15</v>
      </c>
      <c r="M96" s="3">
        <v>114</v>
      </c>
      <c r="N96" s="3">
        <v>147</v>
      </c>
      <c r="O96" s="3">
        <v>33</v>
      </c>
      <c r="P96" s="3">
        <v>143</v>
      </c>
      <c r="Q96" s="3">
        <v>386</v>
      </c>
      <c r="R96" s="3">
        <v>243</v>
      </c>
      <c r="S96" s="3">
        <v>49</v>
      </c>
      <c r="T96" s="3">
        <v>28</v>
      </c>
      <c r="U96" s="3">
        <v>82</v>
      </c>
      <c r="V96" s="3">
        <v>88</v>
      </c>
      <c r="W96" s="3">
        <v>148</v>
      </c>
      <c r="X96" s="3">
        <v>1</v>
      </c>
      <c r="Y96" s="3">
        <v>587</v>
      </c>
      <c r="Z96" s="3">
        <v>1</v>
      </c>
      <c r="AA96" s="3">
        <v>0</v>
      </c>
      <c r="AB96" s="3">
        <v>0</v>
      </c>
      <c r="AC96" s="3">
        <v>31</v>
      </c>
      <c r="AD96" s="3">
        <v>-142</v>
      </c>
      <c r="AE96" s="3">
        <v>2034120</v>
      </c>
      <c r="AF96" s="3">
        <v>41537.034999999996</v>
      </c>
      <c r="AG96" s="3">
        <v>14012.278999999999</v>
      </c>
      <c r="AH96" s="3">
        <v>27524.755999999998</v>
      </c>
      <c r="AI96" s="3">
        <v>19.154318719554627</v>
      </c>
      <c r="AJ96" s="3">
        <v>1415.5323590814196</v>
      </c>
      <c r="AK96" s="3">
        <v>73.901472550746675</v>
      </c>
    </row>
    <row r="97" spans="1:37" hidden="1">
      <c r="A97" s="3" t="s">
        <v>1501</v>
      </c>
      <c r="B97" s="3" t="s">
        <v>1500</v>
      </c>
      <c r="C97" s="3" t="s">
        <v>98</v>
      </c>
      <c r="D97" s="3" t="s">
        <v>88</v>
      </c>
      <c r="E97" s="3" t="s">
        <v>56</v>
      </c>
      <c r="F97" s="3">
        <v>81</v>
      </c>
      <c r="G97" s="3">
        <v>2680</v>
      </c>
      <c r="H97" s="3">
        <v>465</v>
      </c>
      <c r="I97" s="3">
        <v>1029</v>
      </c>
      <c r="J97" s="3">
        <v>564</v>
      </c>
      <c r="K97" s="3">
        <v>156</v>
      </c>
      <c r="L97" s="3">
        <v>423</v>
      </c>
      <c r="M97" s="3">
        <v>182</v>
      </c>
      <c r="N97" s="3">
        <v>226</v>
      </c>
      <c r="O97" s="3">
        <v>44</v>
      </c>
      <c r="P97" s="3">
        <v>70</v>
      </c>
      <c r="Q97" s="3">
        <v>409</v>
      </c>
      <c r="R97" s="3">
        <v>339</v>
      </c>
      <c r="S97" s="3">
        <v>331</v>
      </c>
      <c r="T97" s="3">
        <v>81</v>
      </c>
      <c r="U97" s="3">
        <v>148</v>
      </c>
      <c r="V97" s="3">
        <v>51</v>
      </c>
      <c r="W97" s="3">
        <v>168</v>
      </c>
      <c r="X97" s="3">
        <v>0</v>
      </c>
      <c r="Y97" s="3">
        <v>1268</v>
      </c>
      <c r="Z97" s="3">
        <v>2</v>
      </c>
      <c r="AA97" s="3">
        <v>0</v>
      </c>
      <c r="AB97" s="3">
        <v>0</v>
      </c>
      <c r="AC97" s="3">
        <v>40</v>
      </c>
      <c r="AD97" s="3">
        <v>123</v>
      </c>
      <c r="AE97" s="3">
        <v>3533333</v>
      </c>
      <c r="AF97" s="3">
        <v>82119.438999999998</v>
      </c>
      <c r="AG97" s="3">
        <v>33849.152000000002</v>
      </c>
      <c r="AH97" s="3">
        <v>48270.286999999997</v>
      </c>
      <c r="AI97" s="3">
        <v>18.011301119402983</v>
      </c>
      <c r="AJ97" s="3">
        <v>1318.4078358208956</v>
      </c>
      <c r="AK97" s="3">
        <v>73.198922558716106</v>
      </c>
    </row>
    <row r="98" spans="1:37" hidden="1">
      <c r="A98" s="3" t="s">
        <v>1520</v>
      </c>
      <c r="B98" s="3" t="s">
        <v>1519</v>
      </c>
      <c r="C98" s="3" t="s">
        <v>313</v>
      </c>
      <c r="D98" s="3" t="s">
        <v>88</v>
      </c>
      <c r="E98" s="3" t="s">
        <v>56</v>
      </c>
      <c r="F98" s="3">
        <v>81</v>
      </c>
      <c r="G98" s="3">
        <v>2564</v>
      </c>
      <c r="H98" s="3">
        <v>479</v>
      </c>
      <c r="I98" s="3">
        <v>1062</v>
      </c>
      <c r="J98" s="3">
        <v>583</v>
      </c>
      <c r="K98" s="3">
        <v>165</v>
      </c>
      <c r="L98" s="3">
        <v>436</v>
      </c>
      <c r="M98" s="3">
        <v>229</v>
      </c>
      <c r="N98" s="3">
        <v>253</v>
      </c>
      <c r="O98" s="3">
        <v>24</v>
      </c>
      <c r="P98" s="3">
        <v>82</v>
      </c>
      <c r="Q98" s="3">
        <v>296</v>
      </c>
      <c r="R98" s="3">
        <v>214</v>
      </c>
      <c r="S98" s="3">
        <v>274</v>
      </c>
      <c r="T98" s="3">
        <v>80</v>
      </c>
      <c r="U98" s="3">
        <v>172</v>
      </c>
      <c r="V98" s="3">
        <v>29</v>
      </c>
      <c r="W98" s="3">
        <v>173</v>
      </c>
      <c r="X98" s="3">
        <v>2</v>
      </c>
      <c r="Y98" s="3">
        <v>1352</v>
      </c>
      <c r="Z98" s="3">
        <v>4</v>
      </c>
      <c r="AA98" s="3">
        <v>0</v>
      </c>
      <c r="AB98" s="3">
        <v>0</v>
      </c>
      <c r="AC98" s="3">
        <v>80</v>
      </c>
      <c r="AD98" s="3">
        <v>228</v>
      </c>
      <c r="AE98" s="3">
        <v>3355320</v>
      </c>
      <c r="AF98" s="3">
        <v>81728.945999999982</v>
      </c>
      <c r="AG98" s="3">
        <v>35571.339999999997</v>
      </c>
      <c r="AH98" s="3">
        <v>46157.605999999985</v>
      </c>
      <c r="AI98" s="3">
        <v>18.002186427457094</v>
      </c>
      <c r="AJ98" s="3">
        <v>1308.6271450858035</v>
      </c>
      <c r="AK98" s="3">
        <v>72.692678212123937</v>
      </c>
    </row>
    <row r="99" spans="1:37">
      <c r="A99" s="3" t="s">
        <v>1607</v>
      </c>
      <c r="B99" s="3" t="s">
        <v>1606</v>
      </c>
      <c r="C99" s="3" t="s">
        <v>324</v>
      </c>
      <c r="D99" s="3" t="s">
        <v>73</v>
      </c>
      <c r="E99" s="3" t="s">
        <v>61</v>
      </c>
      <c r="F99" s="3">
        <v>79</v>
      </c>
      <c r="G99" s="3">
        <v>2090</v>
      </c>
      <c r="H99" s="3">
        <v>480</v>
      </c>
      <c r="I99" s="3">
        <v>951</v>
      </c>
      <c r="J99" s="3">
        <v>471</v>
      </c>
      <c r="K99" s="3">
        <v>0</v>
      </c>
      <c r="L99" s="3">
        <v>7</v>
      </c>
      <c r="M99" s="3">
        <v>172</v>
      </c>
      <c r="N99" s="3">
        <v>273</v>
      </c>
      <c r="O99" s="3">
        <v>101</v>
      </c>
      <c r="P99" s="3">
        <v>189</v>
      </c>
      <c r="Q99" s="3">
        <v>708</v>
      </c>
      <c r="R99" s="3">
        <v>519</v>
      </c>
      <c r="S99" s="3">
        <v>143</v>
      </c>
      <c r="T99" s="3">
        <v>64</v>
      </c>
      <c r="U99" s="3">
        <v>183</v>
      </c>
      <c r="V99" s="3">
        <v>111</v>
      </c>
      <c r="W99" s="3">
        <v>247</v>
      </c>
      <c r="X99" s="3">
        <v>1</v>
      </c>
      <c r="Y99" s="3">
        <v>1132</v>
      </c>
      <c r="Z99" s="3">
        <v>6</v>
      </c>
      <c r="AA99" s="3">
        <v>0</v>
      </c>
      <c r="AB99" s="3">
        <v>0</v>
      </c>
      <c r="AC99" s="3">
        <v>79</v>
      </c>
      <c r="AD99" s="3">
        <v>159</v>
      </c>
      <c r="AE99" s="3">
        <v>2947305</v>
      </c>
      <c r="AF99" s="3">
        <v>77092.292000000001</v>
      </c>
      <c r="AG99" s="3">
        <v>34592.81</v>
      </c>
      <c r="AH99" s="3">
        <v>42499.482000000004</v>
      </c>
      <c r="AI99" s="3">
        <v>20.334680382775122</v>
      </c>
      <c r="AJ99" s="3">
        <v>1410.1937799043062</v>
      </c>
      <c r="AK99" s="3">
        <v>69.349198185521402</v>
      </c>
    </row>
    <row r="100" spans="1:37" hidden="1">
      <c r="A100" s="3" t="s">
        <v>1774</v>
      </c>
      <c r="B100" s="3" t="s">
        <v>1773</v>
      </c>
      <c r="C100" s="3" t="s">
        <v>127</v>
      </c>
      <c r="D100" s="3" t="s">
        <v>81</v>
      </c>
      <c r="E100" s="3" t="s">
        <v>86</v>
      </c>
      <c r="F100" s="3">
        <v>48</v>
      </c>
      <c r="G100" s="3">
        <v>1437</v>
      </c>
      <c r="H100" s="3">
        <v>244</v>
      </c>
      <c r="I100" s="3">
        <v>503</v>
      </c>
      <c r="J100" s="3">
        <v>259</v>
      </c>
      <c r="K100" s="3">
        <v>62</v>
      </c>
      <c r="L100" s="3">
        <v>161</v>
      </c>
      <c r="M100" s="3">
        <v>75</v>
      </c>
      <c r="N100" s="3">
        <v>85</v>
      </c>
      <c r="O100" s="3">
        <v>10</v>
      </c>
      <c r="P100" s="3">
        <v>23</v>
      </c>
      <c r="Q100" s="3">
        <v>156</v>
      </c>
      <c r="R100" s="3">
        <v>133</v>
      </c>
      <c r="S100" s="3">
        <v>152</v>
      </c>
      <c r="T100" s="3">
        <v>41</v>
      </c>
      <c r="U100" s="3">
        <v>66</v>
      </c>
      <c r="V100" s="3">
        <v>13</v>
      </c>
      <c r="W100" s="3">
        <v>128</v>
      </c>
      <c r="X100" s="3">
        <v>1</v>
      </c>
      <c r="Y100" s="3">
        <v>625</v>
      </c>
      <c r="Z100" s="3">
        <v>0</v>
      </c>
      <c r="AA100" s="3">
        <v>0</v>
      </c>
      <c r="AB100" s="3">
        <v>0</v>
      </c>
      <c r="AC100" s="3">
        <v>20</v>
      </c>
      <c r="AD100" s="3">
        <v>-62</v>
      </c>
      <c r="AE100" s="3">
        <v>1544951</v>
      </c>
      <c r="AF100" s="3">
        <v>38531.901000000005</v>
      </c>
      <c r="AG100" s="3">
        <v>16106.593999999999</v>
      </c>
      <c r="AH100" s="3">
        <v>22425.307000000008</v>
      </c>
      <c r="AI100" s="3">
        <v>15.605641614474607</v>
      </c>
      <c r="AJ100" s="3">
        <v>1075.1224773834376</v>
      </c>
      <c r="AK100" s="3">
        <v>68.89319285573211</v>
      </c>
    </row>
    <row r="101" spans="1:37" hidden="1">
      <c r="A101" s="3" t="s">
        <v>1732</v>
      </c>
      <c r="B101" s="3" t="s">
        <v>1731</v>
      </c>
      <c r="C101" s="3" t="s">
        <v>343</v>
      </c>
      <c r="D101" s="3" t="s">
        <v>85</v>
      </c>
      <c r="E101" s="3" t="s">
        <v>47</v>
      </c>
      <c r="F101" s="3">
        <v>73</v>
      </c>
      <c r="G101" s="3">
        <v>1640</v>
      </c>
      <c r="H101" s="3">
        <v>382</v>
      </c>
      <c r="I101" s="3">
        <v>810</v>
      </c>
      <c r="J101" s="3">
        <v>428</v>
      </c>
      <c r="K101" s="3">
        <v>80</v>
      </c>
      <c r="L101" s="3">
        <v>223</v>
      </c>
      <c r="M101" s="3">
        <v>120</v>
      </c>
      <c r="N101" s="3">
        <v>156</v>
      </c>
      <c r="O101" s="3">
        <v>36</v>
      </c>
      <c r="P101" s="3">
        <v>158</v>
      </c>
      <c r="Q101" s="3">
        <v>497</v>
      </c>
      <c r="R101" s="3">
        <v>339</v>
      </c>
      <c r="S101" s="3">
        <v>123</v>
      </c>
      <c r="T101" s="3">
        <v>48</v>
      </c>
      <c r="U101" s="3">
        <v>103</v>
      </c>
      <c r="V101" s="3">
        <v>23</v>
      </c>
      <c r="W101" s="3">
        <v>130</v>
      </c>
      <c r="X101" s="3">
        <v>0</v>
      </c>
      <c r="Y101" s="3">
        <v>964</v>
      </c>
      <c r="Z101" s="3">
        <v>3</v>
      </c>
      <c r="AA101" s="3">
        <v>0</v>
      </c>
      <c r="AB101" s="3">
        <v>0</v>
      </c>
      <c r="AC101" s="3">
        <v>4</v>
      </c>
      <c r="AD101" s="3">
        <v>-79</v>
      </c>
      <c r="AE101" s="3">
        <v>2494346</v>
      </c>
      <c r="AF101" s="3">
        <v>61510.969999999994</v>
      </c>
      <c r="AG101" s="3">
        <v>25280.607</v>
      </c>
      <c r="AH101" s="3">
        <v>36230.362999999998</v>
      </c>
      <c r="AI101" s="3">
        <v>22.09168475609756</v>
      </c>
      <c r="AJ101" s="3">
        <v>1520.9426829268293</v>
      </c>
      <c r="AK101" s="3">
        <v>68.846839872954078</v>
      </c>
    </row>
    <row r="102" spans="1:37" hidden="1">
      <c r="A102" s="3" t="s">
        <v>1534</v>
      </c>
      <c r="B102" s="3" t="s">
        <v>1533</v>
      </c>
      <c r="C102" s="3" t="s">
        <v>347</v>
      </c>
      <c r="D102" s="3" t="s">
        <v>103</v>
      </c>
      <c r="E102" s="3" t="s">
        <v>59</v>
      </c>
      <c r="F102" s="3">
        <v>82</v>
      </c>
      <c r="G102" s="3">
        <v>2466</v>
      </c>
      <c r="H102" s="3">
        <v>415</v>
      </c>
      <c r="I102" s="3">
        <v>975</v>
      </c>
      <c r="J102" s="3">
        <v>560</v>
      </c>
      <c r="K102" s="3">
        <v>176</v>
      </c>
      <c r="L102" s="3">
        <v>457</v>
      </c>
      <c r="M102" s="3">
        <v>152</v>
      </c>
      <c r="N102" s="3">
        <v>180</v>
      </c>
      <c r="O102" s="3">
        <v>28</v>
      </c>
      <c r="P102" s="3">
        <v>50</v>
      </c>
      <c r="Q102" s="3">
        <v>389</v>
      </c>
      <c r="R102" s="3">
        <v>339</v>
      </c>
      <c r="S102" s="3">
        <v>214</v>
      </c>
      <c r="T102" s="3">
        <v>84</v>
      </c>
      <c r="U102" s="3">
        <v>191</v>
      </c>
      <c r="V102" s="3">
        <v>42</v>
      </c>
      <c r="W102" s="3">
        <v>168</v>
      </c>
      <c r="X102" s="3">
        <v>1</v>
      </c>
      <c r="Y102" s="3">
        <v>1158</v>
      </c>
      <c r="Z102" s="3">
        <v>3</v>
      </c>
      <c r="AA102" s="3">
        <v>0</v>
      </c>
      <c r="AB102" s="3">
        <v>0</v>
      </c>
      <c r="AC102" s="3">
        <v>82</v>
      </c>
      <c r="AD102" s="3">
        <v>-364</v>
      </c>
      <c r="AE102" s="3">
        <v>2526840</v>
      </c>
      <c r="AF102" s="3">
        <v>72421.701000000001</v>
      </c>
      <c r="AG102" s="3">
        <v>35688.506999999998</v>
      </c>
      <c r="AH102" s="3">
        <v>36733.194000000003</v>
      </c>
      <c r="AI102" s="3">
        <v>14.895861313868615</v>
      </c>
      <c r="AJ102" s="3">
        <v>1024.6715328467153</v>
      </c>
      <c r="AK102" s="3">
        <v>68.789008655223384</v>
      </c>
    </row>
    <row r="103" spans="1:37" hidden="1">
      <c r="A103" s="3" t="s">
        <v>1499</v>
      </c>
      <c r="B103" s="3" t="s">
        <v>1769</v>
      </c>
      <c r="C103" s="3" t="s">
        <v>221</v>
      </c>
      <c r="D103" s="3" t="s">
        <v>94</v>
      </c>
      <c r="E103" s="3" t="s">
        <v>56</v>
      </c>
      <c r="F103" s="3">
        <v>63</v>
      </c>
      <c r="G103" s="3">
        <v>1460</v>
      </c>
      <c r="H103" s="3">
        <v>176</v>
      </c>
      <c r="I103" s="3">
        <v>375</v>
      </c>
      <c r="J103" s="3">
        <v>199</v>
      </c>
      <c r="K103" s="3">
        <v>78</v>
      </c>
      <c r="L103" s="3">
        <v>197</v>
      </c>
      <c r="M103" s="3">
        <v>66</v>
      </c>
      <c r="N103" s="3">
        <v>94</v>
      </c>
      <c r="O103" s="3">
        <v>28</v>
      </c>
      <c r="P103" s="3">
        <v>42</v>
      </c>
      <c r="Q103" s="3">
        <v>263</v>
      </c>
      <c r="R103" s="3">
        <v>221</v>
      </c>
      <c r="S103" s="3">
        <v>80</v>
      </c>
      <c r="T103" s="3">
        <v>47</v>
      </c>
      <c r="U103" s="3">
        <v>47</v>
      </c>
      <c r="V103" s="3">
        <v>16</v>
      </c>
      <c r="W103" s="3">
        <v>107</v>
      </c>
      <c r="X103" s="3">
        <v>1</v>
      </c>
      <c r="Y103" s="3">
        <v>496</v>
      </c>
      <c r="Z103" s="3">
        <v>1</v>
      </c>
      <c r="AA103" s="3">
        <v>0</v>
      </c>
      <c r="AB103" s="3">
        <v>0</v>
      </c>
      <c r="AC103" s="3">
        <v>23</v>
      </c>
      <c r="AD103" s="3">
        <v>-80</v>
      </c>
      <c r="AE103" s="3">
        <v>1394520</v>
      </c>
      <c r="AF103" s="3">
        <v>33079.561999999998</v>
      </c>
      <c r="AG103" s="3">
        <v>12732.134999999998</v>
      </c>
      <c r="AH103" s="3">
        <v>20347.427</v>
      </c>
      <c r="AI103" s="3">
        <v>13.936593835616438</v>
      </c>
      <c r="AJ103" s="3">
        <v>955.15068493150682</v>
      </c>
      <c r="AK103" s="3">
        <v>68.535446766807411</v>
      </c>
    </row>
    <row r="104" spans="1:37" hidden="1">
      <c r="A104" s="3" t="s">
        <v>1712</v>
      </c>
      <c r="B104" s="3" t="s">
        <v>1711</v>
      </c>
      <c r="C104" s="3" t="s">
        <v>294</v>
      </c>
      <c r="D104" s="3" t="s">
        <v>75</v>
      </c>
      <c r="E104" s="3" t="s">
        <v>86</v>
      </c>
      <c r="F104" s="3">
        <v>76</v>
      </c>
      <c r="G104" s="3">
        <v>1702</v>
      </c>
      <c r="H104" s="3">
        <v>210</v>
      </c>
      <c r="I104" s="3">
        <v>422</v>
      </c>
      <c r="J104" s="3">
        <v>212</v>
      </c>
      <c r="K104" s="3">
        <v>27</v>
      </c>
      <c r="L104" s="3">
        <v>63</v>
      </c>
      <c r="M104" s="3">
        <v>31</v>
      </c>
      <c r="N104" s="3">
        <v>39</v>
      </c>
      <c r="O104" s="3">
        <v>8</v>
      </c>
      <c r="P104" s="3">
        <v>37</v>
      </c>
      <c r="Q104" s="3">
        <v>226</v>
      </c>
      <c r="R104" s="3">
        <v>189</v>
      </c>
      <c r="S104" s="3">
        <v>303</v>
      </c>
      <c r="T104" s="3">
        <v>92</v>
      </c>
      <c r="U104" s="3">
        <v>114</v>
      </c>
      <c r="V104" s="3">
        <v>13</v>
      </c>
      <c r="W104" s="3">
        <v>122</v>
      </c>
      <c r="X104" s="3">
        <v>0</v>
      </c>
      <c r="Y104" s="3">
        <v>478</v>
      </c>
      <c r="Z104" s="3">
        <v>3</v>
      </c>
      <c r="AA104" s="3">
        <v>0</v>
      </c>
      <c r="AB104" s="3">
        <v>0</v>
      </c>
      <c r="AC104" s="3">
        <v>0</v>
      </c>
      <c r="AD104" s="3">
        <v>-68</v>
      </c>
      <c r="AE104" s="3">
        <v>1600520</v>
      </c>
      <c r="AF104" s="3">
        <v>41095.511999999995</v>
      </c>
      <c r="AG104" s="3">
        <v>16708.493999999999</v>
      </c>
      <c r="AH104" s="3">
        <v>24387.017999999996</v>
      </c>
      <c r="AI104" s="3">
        <v>14.328447708578141</v>
      </c>
      <c r="AJ104" s="3">
        <v>940.37602820211521</v>
      </c>
      <c r="AK104" s="3">
        <v>65.630000355106986</v>
      </c>
    </row>
    <row r="105" spans="1:37" hidden="1">
      <c r="A105" s="3" t="s">
        <v>1527</v>
      </c>
      <c r="B105" s="3" t="s">
        <v>1643</v>
      </c>
      <c r="C105" s="3" t="s">
        <v>76</v>
      </c>
      <c r="D105" s="3" t="s">
        <v>67</v>
      </c>
      <c r="E105" s="3" t="s">
        <v>56</v>
      </c>
      <c r="F105" s="3">
        <v>74</v>
      </c>
      <c r="G105" s="3">
        <v>1977</v>
      </c>
      <c r="H105" s="3">
        <v>231</v>
      </c>
      <c r="I105" s="3">
        <v>438</v>
      </c>
      <c r="J105" s="3">
        <v>207</v>
      </c>
      <c r="K105" s="3">
        <v>19</v>
      </c>
      <c r="L105" s="3">
        <v>57</v>
      </c>
      <c r="M105" s="3">
        <v>104</v>
      </c>
      <c r="N105" s="3">
        <v>146</v>
      </c>
      <c r="O105" s="3">
        <v>42</v>
      </c>
      <c r="P105" s="3">
        <v>84</v>
      </c>
      <c r="Q105" s="3">
        <v>395</v>
      </c>
      <c r="R105" s="3">
        <v>311</v>
      </c>
      <c r="S105" s="3">
        <v>202</v>
      </c>
      <c r="T105" s="3">
        <v>116</v>
      </c>
      <c r="U105" s="3">
        <v>94</v>
      </c>
      <c r="V105" s="3">
        <v>60</v>
      </c>
      <c r="W105" s="3">
        <v>114</v>
      </c>
      <c r="X105" s="3">
        <v>0</v>
      </c>
      <c r="Y105" s="3">
        <v>585</v>
      </c>
      <c r="Z105" s="3">
        <v>0</v>
      </c>
      <c r="AA105" s="3">
        <v>0</v>
      </c>
      <c r="AB105" s="3">
        <v>0</v>
      </c>
      <c r="AC105" s="3">
        <v>67</v>
      </c>
      <c r="AD105" s="3">
        <v>137</v>
      </c>
      <c r="AE105" s="3">
        <v>2151704</v>
      </c>
      <c r="AF105" s="3">
        <v>49174.516000000003</v>
      </c>
      <c r="AG105" s="3">
        <v>15980.306</v>
      </c>
      <c r="AH105" s="3">
        <v>33194.210000000006</v>
      </c>
      <c r="AI105" s="3">
        <v>16.790192210419832</v>
      </c>
      <c r="AJ105" s="3">
        <v>1088.368234699039</v>
      </c>
      <c r="AK105" s="3">
        <v>64.821666188169559</v>
      </c>
    </row>
    <row r="106" spans="1:37" hidden="1">
      <c r="A106" s="3" t="s">
        <v>1649</v>
      </c>
      <c r="B106" s="3" t="s">
        <v>1691</v>
      </c>
      <c r="C106" s="3" t="s">
        <v>151</v>
      </c>
      <c r="D106" s="3" t="s">
        <v>103</v>
      </c>
      <c r="E106" s="3" t="s">
        <v>47</v>
      </c>
      <c r="F106" s="3">
        <v>74</v>
      </c>
      <c r="G106" s="3">
        <v>1784</v>
      </c>
      <c r="H106" s="3">
        <v>314</v>
      </c>
      <c r="I106" s="3">
        <v>546</v>
      </c>
      <c r="J106" s="3">
        <v>232</v>
      </c>
      <c r="K106" s="3">
        <v>16</v>
      </c>
      <c r="L106" s="3">
        <v>47</v>
      </c>
      <c r="M106" s="3">
        <v>133</v>
      </c>
      <c r="N106" s="3">
        <v>186</v>
      </c>
      <c r="O106" s="3">
        <v>53</v>
      </c>
      <c r="P106" s="3">
        <v>176</v>
      </c>
      <c r="Q106" s="3">
        <v>541</v>
      </c>
      <c r="R106" s="3">
        <v>365</v>
      </c>
      <c r="S106" s="3">
        <v>98</v>
      </c>
      <c r="T106" s="3">
        <v>47</v>
      </c>
      <c r="U106" s="3">
        <v>105</v>
      </c>
      <c r="V106" s="3">
        <v>80</v>
      </c>
      <c r="W106" s="3">
        <v>215</v>
      </c>
      <c r="X106" s="3">
        <v>4</v>
      </c>
      <c r="Y106" s="3">
        <v>777</v>
      </c>
      <c r="Z106" s="3">
        <v>0</v>
      </c>
      <c r="AA106" s="3">
        <v>0</v>
      </c>
      <c r="AB106" s="3">
        <v>0</v>
      </c>
      <c r="AC106" s="3">
        <v>26</v>
      </c>
      <c r="AD106" s="3">
        <v>-215</v>
      </c>
      <c r="AE106" s="3">
        <v>2299080</v>
      </c>
      <c r="AF106" s="3">
        <v>55366.436999999998</v>
      </c>
      <c r="AG106" s="3">
        <v>19508.498</v>
      </c>
      <c r="AH106" s="3">
        <v>35857.938999999998</v>
      </c>
      <c r="AI106" s="3">
        <v>20.09974159192825</v>
      </c>
      <c r="AJ106" s="3">
        <v>1288.7219730941704</v>
      </c>
      <c r="AK106" s="3">
        <v>64.116345337081427</v>
      </c>
    </row>
    <row r="107" spans="1:37" hidden="1">
      <c r="A107" s="3" t="s">
        <v>1562</v>
      </c>
      <c r="B107" s="3" t="s">
        <v>1504</v>
      </c>
      <c r="C107" s="3" t="s">
        <v>217</v>
      </c>
      <c r="D107" s="3" t="s">
        <v>88</v>
      </c>
      <c r="E107" s="3" t="s">
        <v>56</v>
      </c>
      <c r="F107" s="3">
        <v>67</v>
      </c>
      <c r="G107" s="3">
        <v>2303</v>
      </c>
      <c r="H107" s="3">
        <v>440</v>
      </c>
      <c r="I107" s="3">
        <v>908</v>
      </c>
      <c r="J107" s="3">
        <v>468</v>
      </c>
      <c r="K107" s="3">
        <v>156</v>
      </c>
      <c r="L107" s="3">
        <v>394</v>
      </c>
      <c r="M107" s="3">
        <v>134</v>
      </c>
      <c r="N107" s="3">
        <v>162</v>
      </c>
      <c r="O107" s="3">
        <v>28</v>
      </c>
      <c r="P107" s="3">
        <v>37</v>
      </c>
      <c r="Q107" s="3">
        <v>176</v>
      </c>
      <c r="R107" s="3">
        <v>139</v>
      </c>
      <c r="S107" s="3">
        <v>194</v>
      </c>
      <c r="T107" s="3">
        <v>123</v>
      </c>
      <c r="U107" s="3">
        <v>118</v>
      </c>
      <c r="V107" s="3">
        <v>15</v>
      </c>
      <c r="W107" s="3">
        <v>119</v>
      </c>
      <c r="X107" s="3">
        <v>0</v>
      </c>
      <c r="Y107" s="3">
        <v>1170</v>
      </c>
      <c r="Z107" s="3">
        <v>2</v>
      </c>
      <c r="AA107" s="3">
        <v>0</v>
      </c>
      <c r="AB107" s="3">
        <v>0</v>
      </c>
      <c r="AC107" s="3">
        <v>65</v>
      </c>
      <c r="AD107" s="3">
        <v>178</v>
      </c>
      <c r="AE107" s="3">
        <v>2550055</v>
      </c>
      <c r="AF107" s="3">
        <v>69590.543999999994</v>
      </c>
      <c r="AG107" s="3">
        <v>27307.019999999997</v>
      </c>
      <c r="AH107" s="3">
        <v>42283.523999999998</v>
      </c>
      <c r="AI107" s="3">
        <v>18.36019279201042</v>
      </c>
      <c r="AJ107" s="3">
        <v>1107.2752930959618</v>
      </c>
      <c r="AK107" s="3">
        <v>60.308478545922526</v>
      </c>
    </row>
    <row r="108" spans="1:37" hidden="1">
      <c r="A108" s="3" t="s">
        <v>1668</v>
      </c>
      <c r="B108" s="3" t="s">
        <v>1667</v>
      </c>
      <c r="C108" s="3" t="s">
        <v>121</v>
      </c>
      <c r="D108" s="3" t="s">
        <v>110</v>
      </c>
      <c r="E108" s="3" t="s">
        <v>56</v>
      </c>
      <c r="F108" s="3">
        <v>54</v>
      </c>
      <c r="G108" s="3">
        <v>1864</v>
      </c>
      <c r="H108" s="3">
        <v>455</v>
      </c>
      <c r="I108" s="3">
        <v>1054</v>
      </c>
      <c r="J108" s="3">
        <v>599</v>
      </c>
      <c r="K108" s="3">
        <v>147</v>
      </c>
      <c r="L108" s="3">
        <v>384</v>
      </c>
      <c r="M108" s="3">
        <v>289</v>
      </c>
      <c r="N108" s="3">
        <v>329</v>
      </c>
      <c r="O108" s="3">
        <v>40</v>
      </c>
      <c r="P108" s="3">
        <v>26</v>
      </c>
      <c r="Q108" s="3">
        <v>243</v>
      </c>
      <c r="R108" s="3">
        <v>217</v>
      </c>
      <c r="S108" s="3">
        <v>253</v>
      </c>
      <c r="T108" s="3">
        <v>47</v>
      </c>
      <c r="U108" s="3">
        <v>194</v>
      </c>
      <c r="V108" s="3">
        <v>14</v>
      </c>
      <c r="W108" s="3">
        <v>168</v>
      </c>
      <c r="X108" s="3">
        <v>3</v>
      </c>
      <c r="Y108" s="3">
        <v>1346</v>
      </c>
      <c r="Z108" s="3">
        <v>10</v>
      </c>
      <c r="AA108" s="3">
        <v>0</v>
      </c>
      <c r="AB108" s="3">
        <v>0</v>
      </c>
      <c r="AC108" s="3">
        <v>54</v>
      </c>
      <c r="AD108" s="3">
        <v>-359</v>
      </c>
      <c r="AE108" s="3">
        <v>2319360</v>
      </c>
      <c r="AF108" s="3">
        <v>76300.993000000002</v>
      </c>
      <c r="AG108" s="3">
        <v>37619.699999999997</v>
      </c>
      <c r="AH108" s="3">
        <v>38681.293000000005</v>
      </c>
      <c r="AI108" s="3">
        <v>20.75176663090129</v>
      </c>
      <c r="AJ108" s="3">
        <v>1244.2918454935623</v>
      </c>
      <c r="AK108" s="3">
        <v>59.960767081907001</v>
      </c>
    </row>
    <row r="109" spans="1:37" hidden="1">
      <c r="A109" s="3" t="s">
        <v>1822</v>
      </c>
      <c r="B109" s="3" t="s">
        <v>1821</v>
      </c>
      <c r="C109" s="3" t="s">
        <v>326</v>
      </c>
      <c r="D109" s="3" t="s">
        <v>124</v>
      </c>
      <c r="E109" s="3" t="s">
        <v>59</v>
      </c>
      <c r="F109" s="3">
        <v>69</v>
      </c>
      <c r="G109" s="3">
        <v>1145</v>
      </c>
      <c r="H109" s="3">
        <v>120</v>
      </c>
      <c r="I109" s="3">
        <v>285</v>
      </c>
      <c r="J109" s="3">
        <v>165</v>
      </c>
      <c r="K109" s="3">
        <v>42</v>
      </c>
      <c r="L109" s="3">
        <v>118</v>
      </c>
      <c r="M109" s="3">
        <v>61</v>
      </c>
      <c r="N109" s="3">
        <v>76</v>
      </c>
      <c r="O109" s="3">
        <v>15</v>
      </c>
      <c r="P109" s="3">
        <v>25</v>
      </c>
      <c r="Q109" s="3">
        <v>236</v>
      </c>
      <c r="R109" s="3">
        <v>211</v>
      </c>
      <c r="S109" s="3">
        <v>95</v>
      </c>
      <c r="T109" s="3">
        <v>36</v>
      </c>
      <c r="U109" s="3">
        <v>56</v>
      </c>
      <c r="V109" s="3">
        <v>16</v>
      </c>
      <c r="W109" s="3">
        <v>105</v>
      </c>
      <c r="X109" s="3">
        <v>0</v>
      </c>
      <c r="Y109" s="3">
        <v>343</v>
      </c>
      <c r="Z109" s="3">
        <v>0</v>
      </c>
      <c r="AA109" s="3">
        <v>0</v>
      </c>
      <c r="AB109" s="3">
        <v>0</v>
      </c>
      <c r="AC109" s="3">
        <v>4</v>
      </c>
      <c r="AD109" s="3">
        <v>195</v>
      </c>
      <c r="AE109" s="3">
        <v>815615</v>
      </c>
      <c r="AF109" s="3">
        <v>25285.112999999998</v>
      </c>
      <c r="AG109" s="3">
        <v>11589.217000000001</v>
      </c>
      <c r="AH109" s="3">
        <v>13695.895999999997</v>
      </c>
      <c r="AI109" s="3">
        <v>11.961481222707421</v>
      </c>
      <c r="AJ109" s="3">
        <v>712.32751091703062</v>
      </c>
      <c r="AK109" s="3">
        <v>59.551781059085158</v>
      </c>
    </row>
    <row r="110" spans="1:37" hidden="1">
      <c r="A110" s="3" t="s">
        <v>1561</v>
      </c>
      <c r="B110" s="3" t="s">
        <v>1560</v>
      </c>
      <c r="C110" s="3" t="s">
        <v>362</v>
      </c>
      <c r="D110" s="3" t="s">
        <v>75</v>
      </c>
      <c r="E110" s="3" t="s">
        <v>47</v>
      </c>
      <c r="F110" s="3">
        <v>77</v>
      </c>
      <c r="G110" s="3">
        <v>2308</v>
      </c>
      <c r="H110" s="3">
        <v>403</v>
      </c>
      <c r="I110" s="3">
        <v>889</v>
      </c>
      <c r="J110" s="3">
        <v>486</v>
      </c>
      <c r="K110" s="3">
        <v>157</v>
      </c>
      <c r="L110" s="3">
        <v>399</v>
      </c>
      <c r="M110" s="3">
        <v>178</v>
      </c>
      <c r="N110" s="3">
        <v>207</v>
      </c>
      <c r="O110" s="3">
        <v>29</v>
      </c>
      <c r="P110" s="3">
        <v>153</v>
      </c>
      <c r="Q110" s="3">
        <v>520</v>
      </c>
      <c r="R110" s="3">
        <v>367</v>
      </c>
      <c r="S110" s="3">
        <v>202</v>
      </c>
      <c r="T110" s="3">
        <v>51</v>
      </c>
      <c r="U110" s="3">
        <v>148</v>
      </c>
      <c r="V110" s="3">
        <v>21</v>
      </c>
      <c r="W110" s="3">
        <v>159</v>
      </c>
      <c r="X110" s="3">
        <v>0</v>
      </c>
      <c r="Y110" s="3">
        <v>1141</v>
      </c>
      <c r="Z110" s="3">
        <v>5</v>
      </c>
      <c r="AA110" s="3">
        <v>0</v>
      </c>
      <c r="AB110" s="3">
        <v>0</v>
      </c>
      <c r="AC110" s="3">
        <v>72</v>
      </c>
      <c r="AD110" s="3">
        <v>284</v>
      </c>
      <c r="AE110" s="3">
        <v>2526840</v>
      </c>
      <c r="AF110" s="3">
        <v>73056.019</v>
      </c>
      <c r="AG110" s="3">
        <v>30336.400999999998</v>
      </c>
      <c r="AH110" s="3">
        <v>42719.618000000002</v>
      </c>
      <c r="AI110" s="3">
        <v>18.509366551126515</v>
      </c>
      <c r="AJ110" s="3">
        <v>1094.8180242634317</v>
      </c>
      <c r="AK110" s="3">
        <v>59.149405315375255</v>
      </c>
    </row>
    <row r="111" spans="1:37" hidden="1">
      <c r="A111" s="3" t="s">
        <v>1720</v>
      </c>
      <c r="B111" s="3" t="s">
        <v>1719</v>
      </c>
      <c r="C111" s="3" t="s">
        <v>369</v>
      </c>
      <c r="D111" s="3" t="s">
        <v>84</v>
      </c>
      <c r="E111" s="3" t="s">
        <v>47</v>
      </c>
      <c r="F111" s="3">
        <v>81</v>
      </c>
      <c r="G111" s="3">
        <v>1670</v>
      </c>
      <c r="H111" s="3">
        <v>253</v>
      </c>
      <c r="I111" s="3">
        <v>498</v>
      </c>
      <c r="J111" s="3">
        <v>245</v>
      </c>
      <c r="K111" s="3">
        <v>29</v>
      </c>
      <c r="L111" s="3">
        <v>132</v>
      </c>
      <c r="M111" s="3">
        <v>52</v>
      </c>
      <c r="N111" s="3">
        <v>85</v>
      </c>
      <c r="O111" s="3">
        <v>33</v>
      </c>
      <c r="P111" s="3">
        <v>79</v>
      </c>
      <c r="Q111" s="3">
        <v>364</v>
      </c>
      <c r="R111" s="3">
        <v>285</v>
      </c>
      <c r="S111" s="3">
        <v>159</v>
      </c>
      <c r="T111" s="3">
        <v>61</v>
      </c>
      <c r="U111" s="3">
        <v>68</v>
      </c>
      <c r="V111" s="3">
        <v>42</v>
      </c>
      <c r="W111" s="3">
        <v>166</v>
      </c>
      <c r="X111" s="3">
        <v>0</v>
      </c>
      <c r="Y111" s="3">
        <v>587</v>
      </c>
      <c r="Z111" s="3">
        <v>0</v>
      </c>
      <c r="AA111" s="3">
        <v>0</v>
      </c>
      <c r="AB111" s="3">
        <v>0</v>
      </c>
      <c r="AC111" s="3">
        <v>5</v>
      </c>
      <c r="AD111" s="3">
        <v>299</v>
      </c>
      <c r="AE111" s="3">
        <v>1544951</v>
      </c>
      <c r="AF111" s="3">
        <v>43406.968000000001</v>
      </c>
      <c r="AG111" s="3">
        <v>16780.433000000001</v>
      </c>
      <c r="AH111" s="3">
        <v>26626.535</v>
      </c>
      <c r="AI111" s="3">
        <v>15.944032934131736</v>
      </c>
      <c r="AJ111" s="3">
        <v>925.12035928143712</v>
      </c>
      <c r="AK111" s="3">
        <v>58.022983463676368</v>
      </c>
    </row>
    <row r="112" spans="1:37" hidden="1">
      <c r="A112" s="3" t="s">
        <v>1617</v>
      </c>
      <c r="B112" s="3" t="s">
        <v>1616</v>
      </c>
      <c r="C112" s="3" t="s">
        <v>357</v>
      </c>
      <c r="D112" s="3" t="s">
        <v>69</v>
      </c>
      <c r="E112" s="3" t="s">
        <v>86</v>
      </c>
      <c r="F112" s="3">
        <v>80</v>
      </c>
      <c r="G112" s="3">
        <v>2066</v>
      </c>
      <c r="H112" s="3">
        <v>316</v>
      </c>
      <c r="I112" s="3">
        <v>800</v>
      </c>
      <c r="J112" s="3">
        <v>484</v>
      </c>
      <c r="K112" s="3">
        <v>153</v>
      </c>
      <c r="L112" s="3">
        <v>402</v>
      </c>
      <c r="M112" s="3">
        <v>115</v>
      </c>
      <c r="N112" s="3">
        <v>149</v>
      </c>
      <c r="O112" s="3">
        <v>34</v>
      </c>
      <c r="P112" s="3">
        <v>63</v>
      </c>
      <c r="Q112" s="3">
        <v>376</v>
      </c>
      <c r="R112" s="3">
        <v>313</v>
      </c>
      <c r="S112" s="3">
        <v>232</v>
      </c>
      <c r="T112" s="3">
        <v>80</v>
      </c>
      <c r="U112" s="3">
        <v>80</v>
      </c>
      <c r="V112" s="3">
        <v>20</v>
      </c>
      <c r="W112" s="3">
        <v>123</v>
      </c>
      <c r="X112" s="3">
        <v>0</v>
      </c>
      <c r="Y112" s="3">
        <v>900</v>
      </c>
      <c r="Z112" s="3">
        <v>1</v>
      </c>
      <c r="AA112" s="3">
        <v>0</v>
      </c>
      <c r="AB112" s="3">
        <v>0</v>
      </c>
      <c r="AC112" s="3">
        <v>16</v>
      </c>
      <c r="AD112" s="3">
        <v>112</v>
      </c>
      <c r="AE112" s="3">
        <v>1988520</v>
      </c>
      <c r="AF112" s="3">
        <v>60666.441000000006</v>
      </c>
      <c r="AG112" s="3">
        <v>26075.216</v>
      </c>
      <c r="AH112" s="3">
        <v>34591.225000000006</v>
      </c>
      <c r="AI112" s="3">
        <v>16.743090513068736</v>
      </c>
      <c r="AJ112" s="3">
        <v>962.49757986447241</v>
      </c>
      <c r="AK112" s="3">
        <v>57.486255546023578</v>
      </c>
    </row>
    <row r="113" spans="1:37" hidden="1">
      <c r="A113" s="3" t="s">
        <v>1670</v>
      </c>
      <c r="B113" s="3" t="s">
        <v>1669</v>
      </c>
      <c r="C113" s="3" t="s">
        <v>276</v>
      </c>
      <c r="D113" s="3" t="s">
        <v>58</v>
      </c>
      <c r="E113" s="3" t="s">
        <v>56</v>
      </c>
      <c r="F113" s="3">
        <v>71</v>
      </c>
      <c r="G113" s="3">
        <v>1863</v>
      </c>
      <c r="H113" s="3">
        <v>320</v>
      </c>
      <c r="I113" s="3">
        <v>735</v>
      </c>
      <c r="J113" s="3">
        <v>415</v>
      </c>
      <c r="K113" s="3">
        <v>85</v>
      </c>
      <c r="L113" s="3">
        <v>245</v>
      </c>
      <c r="M113" s="3">
        <v>133</v>
      </c>
      <c r="N113" s="3">
        <v>187</v>
      </c>
      <c r="O113" s="3">
        <v>54</v>
      </c>
      <c r="P113" s="3">
        <v>53</v>
      </c>
      <c r="Q113" s="3">
        <v>260</v>
      </c>
      <c r="R113" s="3">
        <v>207</v>
      </c>
      <c r="S113" s="3">
        <v>299</v>
      </c>
      <c r="T113" s="3">
        <v>82</v>
      </c>
      <c r="U113" s="3">
        <v>154</v>
      </c>
      <c r="V113" s="3">
        <v>22</v>
      </c>
      <c r="W113" s="3">
        <v>159</v>
      </c>
      <c r="X113" s="3">
        <v>0</v>
      </c>
      <c r="Y113" s="3">
        <v>858</v>
      </c>
      <c r="Z113" s="3">
        <v>0</v>
      </c>
      <c r="AA113" s="3">
        <v>0</v>
      </c>
      <c r="AB113" s="3">
        <v>0</v>
      </c>
      <c r="AC113" s="3">
        <v>10</v>
      </c>
      <c r="AD113" s="3">
        <v>-257</v>
      </c>
      <c r="AE113" s="3">
        <v>1702800</v>
      </c>
      <c r="AF113" s="3">
        <v>58892.506000000001</v>
      </c>
      <c r="AG113" s="3">
        <v>28379.567999999999</v>
      </c>
      <c r="AH113" s="3">
        <v>30512.938000000002</v>
      </c>
      <c r="AI113" s="3">
        <v>16.378388620504563</v>
      </c>
      <c r="AJ113" s="3">
        <v>914.00966183574883</v>
      </c>
      <c r="AK113" s="3">
        <v>55.805835544253391</v>
      </c>
    </row>
    <row r="114" spans="1:37" hidden="1">
      <c r="A114" s="3" t="s">
        <v>1728</v>
      </c>
      <c r="B114" s="3" t="s">
        <v>1715</v>
      </c>
      <c r="C114" s="3" t="s">
        <v>204</v>
      </c>
      <c r="D114" s="3" t="s">
        <v>55</v>
      </c>
      <c r="E114" s="3" t="s">
        <v>59</v>
      </c>
      <c r="F114" s="3">
        <v>81</v>
      </c>
      <c r="G114" s="3">
        <v>1645</v>
      </c>
      <c r="H114" s="3">
        <v>244</v>
      </c>
      <c r="I114" s="3">
        <v>456</v>
      </c>
      <c r="J114" s="3">
        <v>212</v>
      </c>
      <c r="K114" s="3">
        <v>32</v>
      </c>
      <c r="L114" s="3">
        <v>110</v>
      </c>
      <c r="M114" s="3">
        <v>162</v>
      </c>
      <c r="N114" s="3">
        <v>240</v>
      </c>
      <c r="O114" s="3">
        <v>78</v>
      </c>
      <c r="P114" s="3">
        <v>85</v>
      </c>
      <c r="Q114" s="3">
        <v>318</v>
      </c>
      <c r="R114" s="3">
        <v>233</v>
      </c>
      <c r="S114" s="3">
        <v>57</v>
      </c>
      <c r="T114" s="3">
        <v>31</v>
      </c>
      <c r="U114" s="3">
        <v>55</v>
      </c>
      <c r="V114" s="3">
        <v>78</v>
      </c>
      <c r="W114" s="3">
        <v>155</v>
      </c>
      <c r="X114" s="3">
        <v>0</v>
      </c>
      <c r="Y114" s="3">
        <v>682</v>
      </c>
      <c r="Z114" s="3">
        <v>1</v>
      </c>
      <c r="AA114" s="3">
        <v>0</v>
      </c>
      <c r="AB114" s="3">
        <v>0</v>
      </c>
      <c r="AC114" s="3">
        <v>1</v>
      </c>
      <c r="AD114" s="3">
        <v>19</v>
      </c>
      <c r="AE114" s="3">
        <v>1524305</v>
      </c>
      <c r="AF114" s="3">
        <v>43669.251000000004</v>
      </c>
      <c r="AG114" s="3">
        <v>15501.682999999997</v>
      </c>
      <c r="AH114" s="3">
        <v>28167.568000000007</v>
      </c>
      <c r="AI114" s="3">
        <v>17.123141641337391</v>
      </c>
      <c r="AJ114" s="3">
        <v>926.629179331307</v>
      </c>
      <c r="AK114" s="3">
        <v>54.115605578727973</v>
      </c>
    </row>
    <row r="115" spans="1:37" hidden="1">
      <c r="A115" s="3" t="s">
        <v>1507</v>
      </c>
      <c r="B115" s="3" t="s">
        <v>1506</v>
      </c>
      <c r="C115" s="3" t="s">
        <v>304</v>
      </c>
      <c r="D115" s="3" t="s">
        <v>124</v>
      </c>
      <c r="E115" s="3" t="s">
        <v>56</v>
      </c>
      <c r="F115" s="3">
        <v>79</v>
      </c>
      <c r="G115" s="3">
        <v>2638</v>
      </c>
      <c r="H115" s="3">
        <v>595</v>
      </c>
      <c r="I115" s="3">
        <v>1362</v>
      </c>
      <c r="J115" s="3">
        <v>767</v>
      </c>
      <c r="K115" s="3">
        <v>187</v>
      </c>
      <c r="L115" s="3">
        <v>550</v>
      </c>
      <c r="M115" s="3">
        <v>239</v>
      </c>
      <c r="N115" s="3">
        <v>297</v>
      </c>
      <c r="O115" s="3">
        <v>58</v>
      </c>
      <c r="P115" s="3">
        <v>52</v>
      </c>
      <c r="Q115" s="3">
        <v>296</v>
      </c>
      <c r="R115" s="3">
        <v>244</v>
      </c>
      <c r="S115" s="3">
        <v>291</v>
      </c>
      <c r="T115" s="3">
        <v>118</v>
      </c>
      <c r="U115" s="3">
        <v>217</v>
      </c>
      <c r="V115" s="3">
        <v>27</v>
      </c>
      <c r="W115" s="3">
        <v>213</v>
      </c>
      <c r="X115" s="3">
        <v>0</v>
      </c>
      <c r="Y115" s="3">
        <v>1616</v>
      </c>
      <c r="Z115" s="3">
        <v>2</v>
      </c>
      <c r="AA115" s="3">
        <v>0</v>
      </c>
      <c r="AB115" s="3">
        <v>0</v>
      </c>
      <c r="AC115" s="3">
        <v>71</v>
      </c>
      <c r="AD115" s="3">
        <v>359</v>
      </c>
      <c r="AE115" s="3">
        <v>2621280</v>
      </c>
      <c r="AF115" s="3">
        <v>95126.335000000006</v>
      </c>
      <c r="AG115" s="3">
        <v>46577.718999999997</v>
      </c>
      <c r="AH115" s="3">
        <v>48548.616000000009</v>
      </c>
      <c r="AI115" s="3">
        <v>18.403569370735408</v>
      </c>
      <c r="AJ115" s="3">
        <v>993.66186504927975</v>
      </c>
      <c r="AK115" s="3">
        <v>53.992888283365268</v>
      </c>
    </row>
    <row r="116" spans="1:37" hidden="1">
      <c r="A116" s="3" t="s">
        <v>1568</v>
      </c>
      <c r="B116" s="3" t="s">
        <v>1567</v>
      </c>
      <c r="C116" s="3" t="s">
        <v>187</v>
      </c>
      <c r="D116" s="3" t="s">
        <v>96</v>
      </c>
      <c r="E116" s="3" t="s">
        <v>86</v>
      </c>
      <c r="F116" s="3">
        <v>82</v>
      </c>
      <c r="G116" s="3">
        <v>2279</v>
      </c>
      <c r="H116" s="3">
        <v>311</v>
      </c>
      <c r="I116" s="3">
        <v>731</v>
      </c>
      <c r="J116" s="3">
        <v>420</v>
      </c>
      <c r="K116" s="3">
        <v>134</v>
      </c>
      <c r="L116" s="3">
        <v>359</v>
      </c>
      <c r="M116" s="3">
        <v>82</v>
      </c>
      <c r="N116" s="3">
        <v>103</v>
      </c>
      <c r="O116" s="3">
        <v>21</v>
      </c>
      <c r="P116" s="3">
        <v>26</v>
      </c>
      <c r="Q116" s="3">
        <v>250</v>
      </c>
      <c r="R116" s="3">
        <v>224</v>
      </c>
      <c r="S116" s="3">
        <v>201</v>
      </c>
      <c r="T116" s="3">
        <v>65</v>
      </c>
      <c r="U116" s="3">
        <v>78</v>
      </c>
      <c r="V116" s="3">
        <v>9</v>
      </c>
      <c r="W116" s="3">
        <v>153</v>
      </c>
      <c r="X116" s="3">
        <v>0</v>
      </c>
      <c r="Y116" s="3">
        <v>838</v>
      </c>
      <c r="Z116" s="3">
        <v>1</v>
      </c>
      <c r="AA116" s="3">
        <v>0</v>
      </c>
      <c r="AB116" s="3">
        <v>0</v>
      </c>
      <c r="AC116" s="3">
        <v>21</v>
      </c>
      <c r="AD116" s="3">
        <v>6</v>
      </c>
      <c r="AE116" s="3">
        <v>1312611</v>
      </c>
      <c r="AF116" s="3">
        <v>52634.137999999999</v>
      </c>
      <c r="AG116" s="3">
        <v>23713.298999999999</v>
      </c>
      <c r="AH116" s="3">
        <v>28920.839</v>
      </c>
      <c r="AI116" s="3">
        <v>12.690144361562089</v>
      </c>
      <c r="AJ116" s="3">
        <v>575.95919262834582</v>
      </c>
      <c r="AK116" s="3">
        <v>45.386338895631624</v>
      </c>
    </row>
    <row r="117" spans="1:37">
      <c r="A117" s="3" t="s">
        <v>1628</v>
      </c>
      <c r="B117" s="3" t="s">
        <v>1627</v>
      </c>
      <c r="C117" s="3" t="s">
        <v>140</v>
      </c>
      <c r="D117" s="3" t="s">
        <v>78</v>
      </c>
      <c r="E117" s="3" t="s">
        <v>61</v>
      </c>
      <c r="F117" s="3">
        <v>74</v>
      </c>
      <c r="G117" s="3">
        <v>2034</v>
      </c>
      <c r="H117" s="3">
        <v>441</v>
      </c>
      <c r="I117" s="3">
        <v>676</v>
      </c>
      <c r="J117" s="3">
        <v>235</v>
      </c>
      <c r="K117" s="3">
        <v>0</v>
      </c>
      <c r="L117" s="3">
        <v>1</v>
      </c>
      <c r="M117" s="3">
        <v>144</v>
      </c>
      <c r="N117" s="3">
        <v>257</v>
      </c>
      <c r="O117" s="3">
        <v>113</v>
      </c>
      <c r="P117" s="3">
        <v>242</v>
      </c>
      <c r="Q117" s="3">
        <v>802</v>
      </c>
      <c r="R117" s="3">
        <v>560</v>
      </c>
      <c r="S117" s="3">
        <v>68</v>
      </c>
      <c r="T117" s="3">
        <v>57</v>
      </c>
      <c r="U117" s="3">
        <v>104</v>
      </c>
      <c r="V117" s="3">
        <v>138</v>
      </c>
      <c r="W117" s="3">
        <v>185</v>
      </c>
      <c r="X117" s="3">
        <v>1</v>
      </c>
      <c r="Y117" s="3">
        <v>1026</v>
      </c>
      <c r="Z117" s="3">
        <v>1</v>
      </c>
      <c r="AA117" s="3">
        <v>0</v>
      </c>
      <c r="AB117" s="3">
        <v>0</v>
      </c>
      <c r="AC117" s="3">
        <v>74</v>
      </c>
      <c r="AD117" s="3">
        <v>380</v>
      </c>
      <c r="AE117" s="3">
        <v>2334528</v>
      </c>
      <c r="AF117" s="3">
        <v>73190.275000000009</v>
      </c>
      <c r="AG117" s="3">
        <v>20262.411</v>
      </c>
      <c r="AH117" s="3">
        <v>52927.864000000009</v>
      </c>
      <c r="AI117" s="3">
        <v>26.021565388397253</v>
      </c>
      <c r="AJ117" s="3">
        <v>1147.7522123893805</v>
      </c>
      <c r="AK117" s="3">
        <v>44.107731232078429</v>
      </c>
    </row>
    <row r="118" spans="1:37" hidden="1">
      <c r="A118" s="3" t="s">
        <v>1518</v>
      </c>
      <c r="B118" s="3" t="s">
        <v>1620</v>
      </c>
      <c r="C118" s="3" t="s">
        <v>251</v>
      </c>
      <c r="D118" s="3" t="s">
        <v>78</v>
      </c>
      <c r="E118" s="3" t="s">
        <v>59</v>
      </c>
      <c r="F118" s="3">
        <v>55</v>
      </c>
      <c r="G118" s="3">
        <v>1202</v>
      </c>
      <c r="H118" s="3">
        <v>146</v>
      </c>
      <c r="I118" s="3">
        <v>360</v>
      </c>
      <c r="J118" s="3">
        <v>214</v>
      </c>
      <c r="K118" s="3">
        <v>40</v>
      </c>
      <c r="L118" s="3">
        <v>145</v>
      </c>
      <c r="M118" s="3">
        <v>40</v>
      </c>
      <c r="N118" s="3">
        <v>45</v>
      </c>
      <c r="O118" s="3">
        <v>5</v>
      </c>
      <c r="P118" s="3">
        <v>14</v>
      </c>
      <c r="Q118" s="3">
        <v>172</v>
      </c>
      <c r="R118" s="3">
        <v>158</v>
      </c>
      <c r="S118" s="3">
        <v>83</v>
      </c>
      <c r="T118" s="3">
        <v>18</v>
      </c>
      <c r="U118" s="3">
        <v>49</v>
      </c>
      <c r="V118" s="3">
        <v>7</v>
      </c>
      <c r="W118" s="3">
        <v>67</v>
      </c>
      <c r="X118" s="3">
        <v>0</v>
      </c>
      <c r="Y118" s="3">
        <v>372</v>
      </c>
      <c r="Z118" s="3">
        <v>0</v>
      </c>
      <c r="AA118" s="3">
        <v>0</v>
      </c>
      <c r="AB118" s="3">
        <v>0</v>
      </c>
      <c r="AC118" s="3">
        <v>4</v>
      </c>
      <c r="AD118" s="3">
        <v>-82</v>
      </c>
      <c r="AE118" s="3">
        <v>473835</v>
      </c>
      <c r="AF118" s="3">
        <v>23481.972999999998</v>
      </c>
      <c r="AG118" s="3">
        <v>12278.725999999999</v>
      </c>
      <c r="AH118" s="3">
        <v>11203.246999999999</v>
      </c>
      <c r="AI118" s="3">
        <v>9.3205049916805329</v>
      </c>
      <c r="AJ118" s="3">
        <v>394.20549084858567</v>
      </c>
      <c r="AK118" s="3">
        <v>42.294434818762809</v>
      </c>
    </row>
    <row r="119" spans="1:37" hidden="1">
      <c r="A119" s="3" t="s">
        <v>1527</v>
      </c>
      <c r="B119" s="3" t="s">
        <v>1545</v>
      </c>
      <c r="C119" s="3" t="s">
        <v>267</v>
      </c>
      <c r="D119" s="3" t="s">
        <v>94</v>
      </c>
      <c r="E119" s="3" t="s">
        <v>47</v>
      </c>
      <c r="F119" s="3">
        <v>77</v>
      </c>
      <c r="G119" s="3">
        <v>2400</v>
      </c>
      <c r="H119" s="3">
        <v>468</v>
      </c>
      <c r="I119" s="3">
        <v>1039</v>
      </c>
      <c r="J119" s="3">
        <v>571</v>
      </c>
      <c r="K119" s="3">
        <v>159</v>
      </c>
      <c r="L119" s="3">
        <v>435</v>
      </c>
      <c r="M119" s="3">
        <v>147</v>
      </c>
      <c r="N119" s="3">
        <v>208</v>
      </c>
      <c r="O119" s="3">
        <v>61</v>
      </c>
      <c r="P119" s="3">
        <v>89</v>
      </c>
      <c r="Q119" s="3">
        <v>484</v>
      </c>
      <c r="R119" s="3">
        <v>395</v>
      </c>
      <c r="S119" s="3">
        <v>141</v>
      </c>
      <c r="T119" s="3">
        <v>49</v>
      </c>
      <c r="U119" s="3">
        <v>140</v>
      </c>
      <c r="V119" s="3">
        <v>34</v>
      </c>
      <c r="W119" s="3">
        <v>160</v>
      </c>
      <c r="X119" s="3">
        <v>0</v>
      </c>
      <c r="Y119" s="3">
        <v>1242</v>
      </c>
      <c r="Z119" s="3">
        <v>1</v>
      </c>
      <c r="AA119" s="3">
        <v>0</v>
      </c>
      <c r="AB119" s="3">
        <v>0</v>
      </c>
      <c r="AC119" s="3">
        <v>37</v>
      </c>
      <c r="AD119" s="3">
        <v>-126</v>
      </c>
      <c r="AE119" s="3">
        <v>1423560</v>
      </c>
      <c r="AF119" s="3">
        <v>73481.502999999982</v>
      </c>
      <c r="AG119" s="3">
        <v>33896.460999999996</v>
      </c>
      <c r="AH119" s="3">
        <v>39585.041999999987</v>
      </c>
      <c r="AI119" s="3">
        <v>16.493767499999997</v>
      </c>
      <c r="AJ119" s="3">
        <v>593.15</v>
      </c>
      <c r="AK119" s="3">
        <v>35.962068702617522</v>
      </c>
    </row>
    <row r="120" spans="1:37" hidden="1">
      <c r="A120" s="3" t="s">
        <v>1549</v>
      </c>
      <c r="B120" s="3" t="s">
        <v>1548</v>
      </c>
      <c r="C120" s="3" t="s">
        <v>129</v>
      </c>
      <c r="D120" s="3" t="s">
        <v>130</v>
      </c>
      <c r="E120" s="3" t="s">
        <v>59</v>
      </c>
      <c r="F120" s="3">
        <v>82</v>
      </c>
      <c r="G120" s="3">
        <v>2352</v>
      </c>
      <c r="H120" s="3">
        <v>340</v>
      </c>
      <c r="I120" s="3">
        <v>772</v>
      </c>
      <c r="J120" s="3">
        <v>432</v>
      </c>
      <c r="K120" s="3">
        <v>94</v>
      </c>
      <c r="L120" s="3">
        <v>264</v>
      </c>
      <c r="M120" s="3">
        <v>124</v>
      </c>
      <c r="N120" s="3">
        <v>166</v>
      </c>
      <c r="O120" s="3">
        <v>42</v>
      </c>
      <c r="P120" s="3">
        <v>49</v>
      </c>
      <c r="Q120" s="3">
        <v>257</v>
      </c>
      <c r="R120" s="3">
        <v>208</v>
      </c>
      <c r="S120" s="3">
        <v>135</v>
      </c>
      <c r="T120" s="3">
        <v>73</v>
      </c>
      <c r="U120" s="3">
        <v>124</v>
      </c>
      <c r="V120" s="3">
        <v>18</v>
      </c>
      <c r="W120" s="3">
        <v>233</v>
      </c>
      <c r="X120" s="3">
        <v>3</v>
      </c>
      <c r="Y120" s="3">
        <v>898</v>
      </c>
      <c r="Z120" s="3">
        <v>4</v>
      </c>
      <c r="AA120" s="3">
        <v>0</v>
      </c>
      <c r="AB120" s="3">
        <v>0</v>
      </c>
      <c r="AC120" s="3">
        <v>74</v>
      </c>
      <c r="AD120" s="3">
        <v>-243</v>
      </c>
      <c r="AE120" s="3">
        <v>815615</v>
      </c>
      <c r="AF120" s="3">
        <v>54183.999999999978</v>
      </c>
      <c r="AG120" s="3">
        <v>28458.671999999995</v>
      </c>
      <c r="AH120" s="3">
        <v>25725.327999999983</v>
      </c>
      <c r="AI120" s="3">
        <v>10.937639455782305</v>
      </c>
      <c r="AJ120" s="3">
        <v>346.77508503401361</v>
      </c>
      <c r="AK120" s="3">
        <v>31.704746388462009</v>
      </c>
    </row>
    <row r="121" spans="1:37" hidden="1">
      <c r="A121" s="3" t="s">
        <v>1471</v>
      </c>
      <c r="B121" s="3" t="s">
        <v>1470</v>
      </c>
      <c r="C121" s="3" t="s">
        <v>298</v>
      </c>
      <c r="D121" s="3" t="s">
        <v>81</v>
      </c>
      <c r="E121" s="3" t="s">
        <v>59</v>
      </c>
      <c r="F121" s="3">
        <v>82</v>
      </c>
      <c r="G121" s="3">
        <v>2980</v>
      </c>
      <c r="H121" s="3">
        <v>593</v>
      </c>
      <c r="I121" s="3">
        <v>1271</v>
      </c>
      <c r="J121" s="3">
        <v>678</v>
      </c>
      <c r="K121" s="3">
        <v>146</v>
      </c>
      <c r="L121" s="3">
        <v>406</v>
      </c>
      <c r="M121" s="3">
        <v>320</v>
      </c>
      <c r="N121" s="3">
        <v>362</v>
      </c>
      <c r="O121" s="3">
        <v>42</v>
      </c>
      <c r="P121" s="3">
        <v>45</v>
      </c>
      <c r="Q121" s="3">
        <v>427</v>
      </c>
      <c r="R121" s="3">
        <v>382</v>
      </c>
      <c r="S121" s="3">
        <v>328</v>
      </c>
      <c r="T121" s="3">
        <v>118</v>
      </c>
      <c r="U121" s="3">
        <v>191</v>
      </c>
      <c r="V121" s="3">
        <v>21</v>
      </c>
      <c r="W121" s="3">
        <v>270</v>
      </c>
      <c r="X121" s="3">
        <v>1</v>
      </c>
      <c r="Y121" s="3">
        <v>1652</v>
      </c>
      <c r="Z121" s="3">
        <v>4</v>
      </c>
      <c r="AA121" s="3">
        <v>0</v>
      </c>
      <c r="AB121" s="3">
        <v>0</v>
      </c>
      <c r="AC121" s="3">
        <v>82</v>
      </c>
      <c r="AD121" s="3">
        <v>99</v>
      </c>
      <c r="AE121" s="3">
        <v>1300000</v>
      </c>
      <c r="AF121" s="3">
        <v>99430.067999999999</v>
      </c>
      <c r="AG121" s="3">
        <v>42345.949000000001</v>
      </c>
      <c r="AH121" s="3">
        <v>57084.118999999999</v>
      </c>
      <c r="AI121" s="3">
        <v>19.155744630872483</v>
      </c>
      <c r="AJ121" s="3">
        <v>436.24161073825502</v>
      </c>
      <c r="AK121" s="3">
        <v>22.77340918583678</v>
      </c>
    </row>
  </sheetData>
  <autoFilter ref="E1:E121" xr:uid="{0B62822B-B443-C642-AEDF-8895FE7C4AEB}">
    <filterColumn colId="0">
      <filters>
        <filter val="C"/>
      </filters>
    </filterColumn>
  </autoFilter>
  <sortState xmlns:xlrd2="http://schemas.microsoft.com/office/spreadsheetml/2017/richdata2" ref="A2:AK121">
    <sortCondition descending="1" ref="AK2:AK12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9502-E502-A64B-9404-79F005C581CC}">
  <dimension ref="A1:AI43"/>
  <sheetViews>
    <sheetView tabSelected="1" zoomScaleNormal="100" workbookViewId="0"/>
  </sheetViews>
  <sheetFormatPr baseColWidth="10" defaultRowHeight="16"/>
  <cols>
    <col min="1" max="1" width="16.5" style="3" bestFit="1" customWidth="1"/>
    <col min="2" max="2" width="3.6640625" style="3" bestFit="1" customWidth="1"/>
    <col min="3" max="3" width="6.33203125" style="3" bestFit="1" customWidth="1"/>
    <col min="4" max="4" width="10.5" style="3" bestFit="1" customWidth="1"/>
    <col min="5" max="5" width="5.83203125" customWidth="1"/>
    <col min="6" max="6" width="16.33203125" bestFit="1" customWidth="1"/>
    <col min="7" max="7" width="5.6640625" bestFit="1" customWidth="1"/>
    <col min="8" max="8" width="6.83203125" bestFit="1" customWidth="1"/>
    <col min="9" max="9" width="10.5" bestFit="1" customWidth="1"/>
    <col min="10" max="10" width="5.83203125" customWidth="1"/>
    <col min="11" max="11" width="17" style="51" bestFit="1" customWidth="1"/>
    <col min="12" max="12" width="3.6640625" style="51" bestFit="1" customWidth="1"/>
    <col min="13" max="13" width="6.33203125" style="51" bestFit="1" customWidth="1"/>
    <col min="14" max="14" width="10.5" style="51" bestFit="1" customWidth="1"/>
    <col min="15" max="15" width="5.83203125" customWidth="1"/>
    <col min="16" max="16" width="15.5" bestFit="1" customWidth="1"/>
    <col min="17" max="17" width="3.5" bestFit="1" customWidth="1"/>
    <col min="18" max="18" width="6.33203125" bestFit="1" customWidth="1"/>
    <col min="19" max="19" width="7.6640625" bestFit="1" customWidth="1"/>
    <col min="20" max="20" width="10.6640625" bestFit="1" customWidth="1"/>
    <col min="21" max="21" width="8" bestFit="1" customWidth="1"/>
    <col min="23" max="23" width="15.33203125" bestFit="1" customWidth="1"/>
    <col min="24" max="24" width="3.5" bestFit="1" customWidth="1"/>
    <col min="25" max="25" width="6.33203125" bestFit="1" customWidth="1"/>
    <col min="26" max="26" width="7.6640625" bestFit="1" customWidth="1"/>
    <col min="27" max="27" width="10.6640625" bestFit="1" customWidth="1"/>
    <col min="28" max="28" width="8" bestFit="1" customWidth="1"/>
    <col min="30" max="30" width="16.5" bestFit="1" customWidth="1"/>
    <col min="31" max="31" width="3.5" bestFit="1" customWidth="1"/>
    <col min="32" max="32" width="6.33203125" bestFit="1" customWidth="1"/>
    <col min="33" max="33" width="7.6640625" bestFit="1" customWidth="1"/>
    <col min="34" max="34" width="10.6640625" bestFit="1" customWidth="1"/>
    <col min="35" max="35" width="8" bestFit="1" customWidth="1"/>
  </cols>
  <sheetData>
    <row r="1" spans="1:35">
      <c r="A1" s="3" t="s">
        <v>2316</v>
      </c>
      <c r="F1" s="46" t="s">
        <v>2317</v>
      </c>
      <c r="G1" s="46"/>
      <c r="H1" s="46"/>
      <c r="I1" s="46"/>
      <c r="K1" s="48" t="s">
        <v>2318</v>
      </c>
      <c r="L1" s="48"/>
      <c r="M1" s="48"/>
      <c r="N1" s="48"/>
      <c r="P1" s="3" t="s">
        <v>2316</v>
      </c>
      <c r="W1" s="46" t="s">
        <v>2317</v>
      </c>
      <c r="X1" s="46"/>
      <c r="Y1" s="46"/>
      <c r="Z1" s="46"/>
      <c r="AA1" s="46"/>
      <c r="AB1" s="46"/>
      <c r="AD1" s="48" t="s">
        <v>2318</v>
      </c>
      <c r="AE1" s="48"/>
      <c r="AF1" s="48"/>
      <c r="AG1" s="48"/>
      <c r="AH1" s="48"/>
    </row>
    <row r="2" spans="1:35">
      <c r="A2" s="50" t="s">
        <v>30</v>
      </c>
      <c r="B2" s="50" t="s">
        <v>32</v>
      </c>
      <c r="C2" s="50" t="s">
        <v>1460</v>
      </c>
      <c r="D2" s="50" t="s">
        <v>1950</v>
      </c>
      <c r="F2" s="50" t="s">
        <v>30</v>
      </c>
      <c r="G2" s="50" t="s">
        <v>32</v>
      </c>
      <c r="H2" s="50" t="s">
        <v>1460</v>
      </c>
      <c r="I2" s="50" t="s">
        <v>1950</v>
      </c>
      <c r="K2" s="52" t="s">
        <v>30</v>
      </c>
      <c r="L2" s="52" t="s">
        <v>32</v>
      </c>
      <c r="M2" s="52" t="s">
        <v>1460</v>
      </c>
      <c r="N2" s="52" t="s">
        <v>1950</v>
      </c>
      <c r="P2" s="50" t="s">
        <v>30</v>
      </c>
      <c r="Q2" s="50" t="s">
        <v>32</v>
      </c>
      <c r="R2" s="50" t="s">
        <v>1460</v>
      </c>
      <c r="S2" s="50" t="s">
        <v>2321</v>
      </c>
      <c r="T2" s="50" t="s">
        <v>1950</v>
      </c>
      <c r="U2" s="55" t="s">
        <v>2322</v>
      </c>
      <c r="W2" s="50" t="s">
        <v>30</v>
      </c>
      <c r="X2" s="50" t="s">
        <v>32</v>
      </c>
      <c r="Y2" s="50" t="s">
        <v>1460</v>
      </c>
      <c r="Z2" s="50" t="s">
        <v>2321</v>
      </c>
      <c r="AA2" s="50" t="s">
        <v>1950</v>
      </c>
      <c r="AB2" s="55" t="s">
        <v>2322</v>
      </c>
      <c r="AD2" s="52" t="s">
        <v>30</v>
      </c>
      <c r="AE2" s="52" t="s">
        <v>32</v>
      </c>
      <c r="AF2" s="52" t="s">
        <v>1460</v>
      </c>
      <c r="AG2" s="50" t="s">
        <v>2321</v>
      </c>
      <c r="AH2" s="50" t="s">
        <v>1950</v>
      </c>
      <c r="AI2" s="55" t="s">
        <v>2322</v>
      </c>
    </row>
    <row r="3" spans="1:35">
      <c r="A3" s="46" t="s">
        <v>2077</v>
      </c>
      <c r="B3" s="46" t="s">
        <v>59</v>
      </c>
      <c r="C3" s="47">
        <v>12.600551553672314</v>
      </c>
      <c r="D3" s="47">
        <v>13.702711538331124</v>
      </c>
      <c r="F3" s="46" t="s">
        <v>199</v>
      </c>
      <c r="G3" s="46" t="s">
        <v>61</v>
      </c>
      <c r="H3" s="47">
        <v>20.758486823855755</v>
      </c>
      <c r="I3" s="47">
        <v>25.108791959093118</v>
      </c>
      <c r="K3" s="48" t="s">
        <v>251</v>
      </c>
      <c r="L3" s="48" t="s">
        <v>59</v>
      </c>
      <c r="M3" s="49">
        <v>12.42686126526082</v>
      </c>
      <c r="N3" s="49">
        <v>7.7968297881803785</v>
      </c>
      <c r="P3" s="46" t="s">
        <v>2077</v>
      </c>
      <c r="Q3" s="46" t="s">
        <v>59</v>
      </c>
      <c r="R3" s="47">
        <v>12.600551553672314</v>
      </c>
      <c r="S3" s="47">
        <f>R3-R15</f>
        <v>-2.8994484463276855</v>
      </c>
      <c r="T3" s="47">
        <v>13.702711538331124</v>
      </c>
      <c r="U3" s="47">
        <f>T3-T15</f>
        <v>-107.09728846166887</v>
      </c>
      <c r="W3" s="46" t="s">
        <v>199</v>
      </c>
      <c r="X3" s="46" t="s">
        <v>61</v>
      </c>
      <c r="Y3" s="47">
        <v>20.758486823855755</v>
      </c>
      <c r="Z3" s="47">
        <f>Y3-Y14</f>
        <v>2.7584868238557547</v>
      </c>
      <c r="AA3" s="47">
        <v>25.108791959093118</v>
      </c>
      <c r="AB3" s="47">
        <f>AA3-AA14</f>
        <v>-75.691208040906872</v>
      </c>
      <c r="AD3" s="48" t="s">
        <v>251</v>
      </c>
      <c r="AE3" s="48" t="s">
        <v>59</v>
      </c>
      <c r="AF3" s="49">
        <v>12.42686126526082</v>
      </c>
      <c r="AG3" s="49">
        <f>AF3-AF17</f>
        <v>-1.4731387347391802</v>
      </c>
      <c r="AH3" s="49">
        <v>7.7968297881803785</v>
      </c>
      <c r="AI3" s="60">
        <f>AH3-AH17</f>
        <v>-137.60317021181962</v>
      </c>
    </row>
    <row r="4" spans="1:35">
      <c r="A4" s="46" t="s">
        <v>336</v>
      </c>
      <c r="B4" s="46" t="s">
        <v>59</v>
      </c>
      <c r="C4" s="47">
        <v>16.572048473967694</v>
      </c>
      <c r="D4" s="47">
        <v>20.074467281814201</v>
      </c>
      <c r="F4" s="46" t="s">
        <v>410</v>
      </c>
      <c r="G4" s="46" t="s">
        <v>61</v>
      </c>
      <c r="H4" s="47">
        <v>25.437561188811188</v>
      </c>
      <c r="I4" s="47">
        <v>26.455873544745</v>
      </c>
      <c r="K4" s="48" t="s">
        <v>1173</v>
      </c>
      <c r="L4" s="48" t="s">
        <v>56</v>
      </c>
      <c r="M4" s="49">
        <v>16.08358918918919</v>
      </c>
      <c r="N4" s="49">
        <v>11.236342746319005</v>
      </c>
      <c r="P4" s="46" t="s">
        <v>336</v>
      </c>
      <c r="Q4" s="46" t="s">
        <v>59</v>
      </c>
      <c r="R4" s="47">
        <v>16.572048473967694</v>
      </c>
      <c r="S4" s="47">
        <f>R4-R15</f>
        <v>1.0720484739676941</v>
      </c>
      <c r="T4" s="47">
        <v>20.074467281814201</v>
      </c>
      <c r="U4" s="47">
        <f>T4-T15</f>
        <v>-100.7255327181858</v>
      </c>
      <c r="W4" s="46" t="s">
        <v>410</v>
      </c>
      <c r="X4" s="46" t="s">
        <v>61</v>
      </c>
      <c r="Y4" s="47">
        <v>25.437561188811188</v>
      </c>
      <c r="Z4" s="47">
        <f>Y4-Y14</f>
        <v>7.4375611888111877</v>
      </c>
      <c r="AA4" s="47">
        <v>26.455873544745</v>
      </c>
      <c r="AB4" s="47">
        <f>AA4-AA14</f>
        <v>-74.344126455254994</v>
      </c>
      <c r="AD4" s="48" t="s">
        <v>1173</v>
      </c>
      <c r="AE4" s="48" t="s">
        <v>56</v>
      </c>
      <c r="AF4" s="49">
        <v>16.08358918918919</v>
      </c>
      <c r="AG4" s="49">
        <f>AF4-AF14</f>
        <v>2.1835891891891901</v>
      </c>
      <c r="AH4" s="49">
        <v>11.236342746319005</v>
      </c>
      <c r="AI4" s="60">
        <f>AH4-AH14</f>
        <v>-113.76365725368099</v>
      </c>
    </row>
    <row r="5" spans="1:35">
      <c r="A5" s="46" t="s">
        <v>89</v>
      </c>
      <c r="B5" s="46" t="s">
        <v>86</v>
      </c>
      <c r="C5" s="47">
        <v>16.356335736354275</v>
      </c>
      <c r="D5" s="47">
        <v>20.470183796727891</v>
      </c>
      <c r="F5" s="46" t="s">
        <v>116</v>
      </c>
      <c r="G5" s="46" t="s">
        <v>47</v>
      </c>
      <c r="H5" s="47">
        <v>15.005174058577406</v>
      </c>
      <c r="I5" s="47">
        <v>28.29350411514957</v>
      </c>
      <c r="K5" s="48" t="s">
        <v>1164</v>
      </c>
      <c r="L5" s="48" t="s">
        <v>86</v>
      </c>
      <c r="M5" s="49">
        <v>10.414597173144875</v>
      </c>
      <c r="N5" s="49">
        <v>14.36852528609783</v>
      </c>
      <c r="P5" s="46" t="s">
        <v>89</v>
      </c>
      <c r="Q5" s="46" t="s">
        <v>86</v>
      </c>
      <c r="R5" s="47">
        <v>16.356335736354275</v>
      </c>
      <c r="S5" s="47">
        <f>R5-R13</f>
        <v>0.55633573635427425</v>
      </c>
      <c r="T5" s="47">
        <v>20.470183796727891</v>
      </c>
      <c r="U5" s="47">
        <f>T5-T13</f>
        <v>-82.829816203272102</v>
      </c>
      <c r="W5" s="46" t="s">
        <v>116</v>
      </c>
      <c r="X5" s="46" t="s">
        <v>47</v>
      </c>
      <c r="Y5" s="47">
        <v>15.005174058577406</v>
      </c>
      <c r="Z5" s="47">
        <f>Y5-Y13</f>
        <v>-1.4948259414225937</v>
      </c>
      <c r="AA5" s="47">
        <v>28.29350411514957</v>
      </c>
      <c r="AB5" s="47">
        <f>-AA5-AA13</f>
        <v>-128.49350411514956</v>
      </c>
      <c r="AD5" s="48" t="s">
        <v>1164</v>
      </c>
      <c r="AE5" s="48" t="s">
        <v>86</v>
      </c>
      <c r="AF5" s="49">
        <v>10.414597173144875</v>
      </c>
      <c r="AG5" s="49">
        <f>AF5-AF15</f>
        <v>-5.7854028268551243</v>
      </c>
      <c r="AH5" s="49">
        <v>14.36852528609783</v>
      </c>
      <c r="AI5" s="60">
        <f>AH5-AH15</f>
        <v>-111.23147471390216</v>
      </c>
    </row>
    <row r="6" spans="1:35">
      <c r="A6" s="46" t="s">
        <v>379</v>
      </c>
      <c r="B6" s="46" t="s">
        <v>56</v>
      </c>
      <c r="C6" s="47">
        <v>14.810890789952683</v>
      </c>
      <c r="D6" s="47">
        <v>24.701664722608772</v>
      </c>
      <c r="F6" s="46" t="s">
        <v>238</v>
      </c>
      <c r="G6" s="46" t="s">
        <v>59</v>
      </c>
      <c r="H6" s="47">
        <v>9.403437537358041</v>
      </c>
      <c r="I6" s="47">
        <v>32.248765585400051</v>
      </c>
      <c r="K6" s="48" t="s">
        <v>1348</v>
      </c>
      <c r="L6" s="48" t="s">
        <v>56</v>
      </c>
      <c r="M6" s="49">
        <v>12.416696248856358</v>
      </c>
      <c r="N6" s="49">
        <v>14.781030382238479</v>
      </c>
      <c r="P6" s="46" t="s">
        <v>379</v>
      </c>
      <c r="Q6" s="46" t="s">
        <v>56</v>
      </c>
      <c r="R6" s="47">
        <v>14.810890789952683</v>
      </c>
      <c r="S6" s="47">
        <f>R6-R14</f>
        <v>1.0108907899526827</v>
      </c>
      <c r="T6" s="47">
        <v>24.701664722608772</v>
      </c>
      <c r="U6" s="47">
        <f>T6-T14</f>
        <v>-92.998335277391234</v>
      </c>
      <c r="W6" s="46" t="s">
        <v>238</v>
      </c>
      <c r="X6" s="46" t="s">
        <v>59</v>
      </c>
      <c r="Y6" s="47">
        <v>9.403437537358041</v>
      </c>
      <c r="Z6" s="47">
        <f>Y6-Y15</f>
        <v>-3.6965624626419586</v>
      </c>
      <c r="AA6" s="47">
        <v>32.248765585400051</v>
      </c>
      <c r="AB6" s="47">
        <f>AA6-AA15</f>
        <v>-90.851234414599944</v>
      </c>
      <c r="AD6" s="48" t="s">
        <v>1348</v>
      </c>
      <c r="AE6" s="48" t="s">
        <v>56</v>
      </c>
      <c r="AF6" s="49">
        <v>12.416696248856358</v>
      </c>
      <c r="AG6" s="49">
        <f>AF6-AF14</f>
        <v>-1.4833037511436427</v>
      </c>
      <c r="AH6" s="49">
        <v>14.781030382238479</v>
      </c>
      <c r="AI6" s="60">
        <f>AH6-AH14</f>
        <v>-110.21896961776152</v>
      </c>
    </row>
    <row r="7" spans="1:35">
      <c r="A7" s="46" t="s">
        <v>298</v>
      </c>
      <c r="B7" s="46" t="s">
        <v>59</v>
      </c>
      <c r="C7" s="47">
        <v>12.690033319788705</v>
      </c>
      <c r="D7" s="47">
        <v>25.259931325386226</v>
      </c>
      <c r="F7" s="46" t="s">
        <v>128</v>
      </c>
      <c r="G7" s="46" t="s">
        <v>86</v>
      </c>
      <c r="H7" s="47">
        <v>14.617899734748006</v>
      </c>
      <c r="I7" s="47">
        <v>33.215445574320597</v>
      </c>
      <c r="K7" s="48" t="s">
        <v>410</v>
      </c>
      <c r="L7" s="48" t="s">
        <v>61</v>
      </c>
      <c r="M7" s="49">
        <v>25.557827049952873</v>
      </c>
      <c r="N7" s="49">
        <v>18.094797831363515</v>
      </c>
      <c r="P7" s="46" t="s">
        <v>298</v>
      </c>
      <c r="Q7" s="46" t="s">
        <v>59</v>
      </c>
      <c r="R7" s="47">
        <v>12.690033319788705</v>
      </c>
      <c r="S7" s="47">
        <f>R7-R15</f>
        <v>-2.8099666802112946</v>
      </c>
      <c r="T7" s="47">
        <v>25.259931325386226</v>
      </c>
      <c r="U7" s="47">
        <f>T7-T15</f>
        <v>-95.540068674613764</v>
      </c>
      <c r="W7" s="46" t="s">
        <v>128</v>
      </c>
      <c r="X7" s="46" t="s">
        <v>86</v>
      </c>
      <c r="Y7" s="47">
        <v>14.617899734748006</v>
      </c>
      <c r="Z7" s="47">
        <f>Y7-Y16</f>
        <v>-1.0821002652519933</v>
      </c>
      <c r="AA7" s="47">
        <v>33.215445574320597</v>
      </c>
      <c r="AB7" s="47">
        <f>AA7-AA16</f>
        <v>-97.984554425679391</v>
      </c>
      <c r="AD7" s="48" t="s">
        <v>410</v>
      </c>
      <c r="AE7" s="48" t="s">
        <v>61</v>
      </c>
      <c r="AF7" s="49">
        <v>25.557827049952873</v>
      </c>
      <c r="AG7" s="49">
        <f>AF7-AF13</f>
        <v>6.957827049952872</v>
      </c>
      <c r="AH7" s="49">
        <v>18.094797831363515</v>
      </c>
      <c r="AI7" s="60">
        <f>AH7-AH13</f>
        <v>-58.605202168636488</v>
      </c>
    </row>
    <row r="8" spans="1:35">
      <c r="A8" s="46" t="s">
        <v>2089</v>
      </c>
      <c r="B8" s="46" t="s">
        <v>86</v>
      </c>
      <c r="C8" s="47">
        <v>13.782809948979589</v>
      </c>
      <c r="D8" s="47">
        <v>25.337036679544727</v>
      </c>
      <c r="F8" s="46" t="s">
        <v>387</v>
      </c>
      <c r="G8" s="46" t="s">
        <v>59</v>
      </c>
      <c r="H8" s="47">
        <v>8.0990154258886609</v>
      </c>
      <c r="I8" s="47">
        <v>33.437918611630451</v>
      </c>
      <c r="K8" s="48" t="s">
        <v>294</v>
      </c>
      <c r="L8" s="48" t="s">
        <v>86</v>
      </c>
      <c r="M8" s="49">
        <v>15.583212554381603</v>
      </c>
      <c r="N8" s="49">
        <v>20.942242789756104</v>
      </c>
      <c r="P8" s="46" t="s">
        <v>2089</v>
      </c>
      <c r="Q8" s="46" t="s">
        <v>86</v>
      </c>
      <c r="R8" s="47">
        <v>13.782809948979589</v>
      </c>
      <c r="S8" s="47">
        <f>R8-R13</f>
        <v>-2.0171900510204122</v>
      </c>
      <c r="T8" s="47">
        <v>25.337036679544727</v>
      </c>
      <c r="U8" s="47">
        <f>T8-T13</f>
        <v>-77.962963320455273</v>
      </c>
      <c r="W8" s="46" t="s">
        <v>387</v>
      </c>
      <c r="X8" s="46" t="s">
        <v>59</v>
      </c>
      <c r="Y8" s="47">
        <v>8.0990154258886609</v>
      </c>
      <c r="Z8" s="47">
        <f>Y8-Y15</f>
        <v>-5.0009845741113388</v>
      </c>
      <c r="AA8" s="47">
        <v>33.437918611630451</v>
      </c>
      <c r="AB8" s="47">
        <f>AA8-AA15</f>
        <v>-89.662081388369543</v>
      </c>
      <c r="AD8" s="48" t="s">
        <v>294</v>
      </c>
      <c r="AE8" s="48" t="s">
        <v>86</v>
      </c>
      <c r="AF8" s="49">
        <v>15.583212554381603</v>
      </c>
      <c r="AG8" s="49">
        <f>AF8-AF15</f>
        <v>-0.61678744561839594</v>
      </c>
      <c r="AH8" s="49">
        <v>20.942242789756104</v>
      </c>
      <c r="AI8" s="60">
        <f>AH8-AH15</f>
        <v>-104.65775721024389</v>
      </c>
    </row>
    <row r="9" spans="1:35">
      <c r="A9" s="46" t="s">
        <v>1172</v>
      </c>
      <c r="B9" s="46" t="s">
        <v>59</v>
      </c>
      <c r="C9" s="47">
        <v>10.256269804822042</v>
      </c>
      <c r="D9" s="47">
        <v>26.508049569186269</v>
      </c>
      <c r="F9" s="46" t="s">
        <v>158</v>
      </c>
      <c r="G9" s="46" t="s">
        <v>59</v>
      </c>
      <c r="H9" s="47">
        <v>15.422198963730567</v>
      </c>
      <c r="I9" s="47">
        <v>33.596682045435891</v>
      </c>
      <c r="K9" s="48" t="s">
        <v>150</v>
      </c>
      <c r="L9" s="48" t="s">
        <v>86</v>
      </c>
      <c r="M9" s="49">
        <v>14.666807511737092</v>
      </c>
      <c r="N9" s="49">
        <v>22.541903673566939</v>
      </c>
      <c r="P9" s="46" t="s">
        <v>1172</v>
      </c>
      <c r="Q9" s="46" t="s">
        <v>59</v>
      </c>
      <c r="R9" s="47">
        <v>10.256269804822042</v>
      </c>
      <c r="S9" s="47">
        <f>R9-R15</f>
        <v>-5.2437301951779585</v>
      </c>
      <c r="T9" s="47">
        <v>26.508049569186269</v>
      </c>
      <c r="U9" s="47">
        <f>T9-T15</f>
        <v>-94.291950430813728</v>
      </c>
      <c r="W9" s="46" t="s">
        <v>158</v>
      </c>
      <c r="X9" s="46" t="s">
        <v>59</v>
      </c>
      <c r="Y9" s="47">
        <v>15.422198963730567</v>
      </c>
      <c r="Z9" s="47">
        <f>Y9-Y15</f>
        <v>2.3221989637305676</v>
      </c>
      <c r="AA9" s="47">
        <v>33.596682045435891</v>
      </c>
      <c r="AB9" s="47">
        <f>AA9-AA15</f>
        <v>-89.503317954564096</v>
      </c>
      <c r="AD9" s="48" t="s">
        <v>150</v>
      </c>
      <c r="AE9" s="48" t="s">
        <v>86</v>
      </c>
      <c r="AF9" s="49">
        <v>14.666807511737092</v>
      </c>
      <c r="AG9" s="49">
        <f>AF9-AF15</f>
        <v>-1.5331924882629071</v>
      </c>
      <c r="AH9" s="49">
        <v>22.541903673566939</v>
      </c>
      <c r="AI9" s="60">
        <f>AH9-AH15</f>
        <v>-103.05809632643306</v>
      </c>
    </row>
    <row r="10" spans="1:35">
      <c r="A10" s="46" t="s">
        <v>2087</v>
      </c>
      <c r="B10" s="46" t="s">
        <v>59</v>
      </c>
      <c r="C10" s="47">
        <v>13.858578386605782</v>
      </c>
      <c r="D10" s="47">
        <v>26.917922576458917</v>
      </c>
      <c r="F10" s="46" t="s">
        <v>2093</v>
      </c>
      <c r="G10" s="46" t="s">
        <v>61</v>
      </c>
      <c r="H10" s="47">
        <v>7.0927070619006134</v>
      </c>
      <c r="I10" s="47">
        <v>33.750669148842661</v>
      </c>
      <c r="K10" s="48" t="s">
        <v>361</v>
      </c>
      <c r="L10" s="48" t="s">
        <v>56</v>
      </c>
      <c r="M10" s="49">
        <v>9.019767581475131</v>
      </c>
      <c r="N10" s="49">
        <v>24.578092200578311</v>
      </c>
      <c r="P10" s="46" t="s">
        <v>2087</v>
      </c>
      <c r="Q10" s="46" t="s">
        <v>59</v>
      </c>
      <c r="R10" s="47">
        <v>13.858578386605782</v>
      </c>
      <c r="S10" s="47">
        <f>R10-R15</f>
        <v>-1.6414216133942183</v>
      </c>
      <c r="T10" s="47">
        <v>26.917922576458917</v>
      </c>
      <c r="U10" s="47">
        <f>T10-T15</f>
        <v>-93.882077423541077</v>
      </c>
      <c r="W10" s="46" t="s">
        <v>2093</v>
      </c>
      <c r="X10" s="46" t="s">
        <v>61</v>
      </c>
      <c r="Y10" s="47">
        <v>7.0927070619006134</v>
      </c>
      <c r="Z10" s="47">
        <f>Y10-Y14</f>
        <v>-10.907292938099387</v>
      </c>
      <c r="AA10" s="47">
        <v>33.750669148842661</v>
      </c>
      <c r="AB10" s="47">
        <f>AA10-AA14</f>
        <v>-67.049330851157336</v>
      </c>
      <c r="AD10" s="48" t="s">
        <v>361</v>
      </c>
      <c r="AE10" s="48" t="s">
        <v>56</v>
      </c>
      <c r="AF10" s="49">
        <v>9.019767581475131</v>
      </c>
      <c r="AG10" s="49">
        <f>AF10-AF14</f>
        <v>-4.8802324185248693</v>
      </c>
      <c r="AH10" s="49">
        <v>24.578092200578311</v>
      </c>
      <c r="AI10" s="60">
        <f>AH10-AH14</f>
        <v>-100.42190779942169</v>
      </c>
    </row>
    <row r="11" spans="1:35">
      <c r="A11" s="46" t="s">
        <v>184</v>
      </c>
      <c r="B11" s="46" t="s">
        <v>59</v>
      </c>
      <c r="C11" s="47">
        <v>21.149408444240478</v>
      </c>
      <c r="D11" s="47">
        <v>29.676750094245225</v>
      </c>
      <c r="F11" s="46" t="s">
        <v>172</v>
      </c>
      <c r="G11" s="46" t="s">
        <v>61</v>
      </c>
      <c r="H11" s="47">
        <v>17.528526675786591</v>
      </c>
      <c r="I11" s="47">
        <v>36.771015361865089</v>
      </c>
      <c r="K11" s="48" t="s">
        <v>255</v>
      </c>
      <c r="L11" s="48" t="s">
        <v>61</v>
      </c>
      <c r="M11" s="49">
        <v>22.50837795729948</v>
      </c>
      <c r="N11" s="49">
        <v>33.327335267532234</v>
      </c>
      <c r="P11" s="46" t="s">
        <v>184</v>
      </c>
      <c r="Q11" s="46" t="s">
        <v>59</v>
      </c>
      <c r="R11" s="47">
        <v>21.149408444240478</v>
      </c>
      <c r="S11" s="47">
        <f>R11-R15</f>
        <v>5.6494084442404784</v>
      </c>
      <c r="T11" s="47">
        <v>29.676750094245225</v>
      </c>
      <c r="U11" s="47">
        <f>T11-T15</f>
        <v>-91.123249905754776</v>
      </c>
      <c r="W11" s="46" t="s">
        <v>172</v>
      </c>
      <c r="X11" s="46" t="s">
        <v>61</v>
      </c>
      <c r="Y11" s="47">
        <v>17.528526675786591</v>
      </c>
      <c r="Z11" s="47">
        <f>Y11-Y14</f>
        <v>-0.47147332421340948</v>
      </c>
      <c r="AA11" s="47">
        <v>36.771015361865089</v>
      </c>
      <c r="AB11" s="47">
        <f>AA11-AA14</f>
        <v>-64.028984638134915</v>
      </c>
      <c r="AD11" s="48" t="s">
        <v>255</v>
      </c>
      <c r="AE11" s="48" t="s">
        <v>61</v>
      </c>
      <c r="AF11" s="49">
        <v>22.50837795729948</v>
      </c>
      <c r="AG11" s="49">
        <f>AF11-AF13</f>
        <v>3.9083779572994786</v>
      </c>
      <c r="AH11" s="49">
        <v>33.327335267532234</v>
      </c>
      <c r="AI11" s="60">
        <f>AH11-AH13</f>
        <v>-43.372664732467769</v>
      </c>
    </row>
    <row r="12" spans="1:35">
      <c r="A12" s="46" t="s">
        <v>2107</v>
      </c>
      <c r="B12" s="46" t="s">
        <v>86</v>
      </c>
      <c r="C12" s="47">
        <v>12.876885233358836</v>
      </c>
      <c r="D12" s="47">
        <v>29.70869613345479</v>
      </c>
      <c r="F12" s="46" t="s">
        <v>136</v>
      </c>
      <c r="G12" s="46" t="s">
        <v>56</v>
      </c>
      <c r="H12" s="47">
        <v>21.329490258449308</v>
      </c>
      <c r="I12" s="47">
        <v>37.446134369484199</v>
      </c>
      <c r="K12" s="48" t="s">
        <v>80</v>
      </c>
      <c r="L12" s="48" t="s">
        <v>59</v>
      </c>
      <c r="M12" s="49">
        <v>19.541514690265483</v>
      </c>
      <c r="N12" s="49">
        <v>33.931844922339067</v>
      </c>
      <c r="P12" s="46" t="s">
        <v>2107</v>
      </c>
      <c r="Q12" s="46" t="s">
        <v>86</v>
      </c>
      <c r="R12" s="47">
        <v>12.876885233358836</v>
      </c>
      <c r="S12" s="47">
        <f>R12-R13</f>
        <v>-2.9231147666411648</v>
      </c>
      <c r="T12" s="47">
        <v>29.70869613345479</v>
      </c>
      <c r="U12" s="47">
        <f>T12-T13</f>
        <v>-73.591303866545204</v>
      </c>
      <c r="W12" s="46" t="s">
        <v>136</v>
      </c>
      <c r="X12" s="46" t="s">
        <v>56</v>
      </c>
      <c r="Y12" s="47">
        <v>21.329490258449308</v>
      </c>
      <c r="Z12" s="47">
        <f>Y12-Y17</f>
        <v>7.4294902584493077</v>
      </c>
      <c r="AA12" s="47">
        <v>37.446134369484199</v>
      </c>
      <c r="AB12" s="47">
        <f>AA12-AA17</f>
        <v>-128.2538656305158</v>
      </c>
      <c r="AD12" s="48" t="s">
        <v>80</v>
      </c>
      <c r="AE12" s="48" t="s">
        <v>59</v>
      </c>
      <c r="AF12" s="49">
        <v>19.541514690265483</v>
      </c>
      <c r="AG12" s="49">
        <f>AF12-AF17</f>
        <v>5.6415146902654829</v>
      </c>
      <c r="AH12" s="49">
        <v>33.931844922339067</v>
      </c>
      <c r="AI12" s="60">
        <f>AH12-AH17</f>
        <v>-111.46815507766094</v>
      </c>
    </row>
    <row r="13" spans="1:35">
      <c r="A13" s="46" t="s">
        <v>2320</v>
      </c>
      <c r="B13" s="46" t="s">
        <v>86</v>
      </c>
      <c r="C13" s="46">
        <v>15.8</v>
      </c>
      <c r="D13" s="46">
        <v>103.3</v>
      </c>
      <c r="F13" s="46" t="s">
        <v>2320</v>
      </c>
      <c r="G13" s="46" t="s">
        <v>47</v>
      </c>
      <c r="H13" s="47">
        <v>16.5</v>
      </c>
      <c r="I13" s="47">
        <v>100.2</v>
      </c>
      <c r="K13" s="46" t="s">
        <v>2320</v>
      </c>
      <c r="L13" s="46" t="s">
        <v>61</v>
      </c>
      <c r="M13" s="49">
        <v>18.600000000000001</v>
      </c>
      <c r="N13" s="49">
        <v>76.7</v>
      </c>
      <c r="P13" s="56" t="s">
        <v>2320</v>
      </c>
      <c r="Q13" s="56" t="s">
        <v>86</v>
      </c>
      <c r="R13" s="56">
        <v>15.8</v>
      </c>
      <c r="S13" s="56"/>
      <c r="T13" s="56">
        <v>103.3</v>
      </c>
      <c r="U13" s="57"/>
      <c r="W13" s="56" t="s">
        <v>2320</v>
      </c>
      <c r="X13" s="56" t="s">
        <v>47</v>
      </c>
      <c r="Y13" s="57">
        <v>16.5</v>
      </c>
      <c r="Z13" s="57"/>
      <c r="AA13" s="57">
        <v>100.2</v>
      </c>
      <c r="AB13" s="57"/>
      <c r="AD13" s="56" t="s">
        <v>2320</v>
      </c>
      <c r="AE13" s="56" t="s">
        <v>61</v>
      </c>
      <c r="AF13" s="58">
        <v>18.600000000000001</v>
      </c>
      <c r="AG13" s="58"/>
      <c r="AH13" s="58">
        <v>76.7</v>
      </c>
    </row>
    <row r="14" spans="1:35">
      <c r="A14" s="46" t="s">
        <v>2320</v>
      </c>
      <c r="B14" s="46" t="s">
        <v>56</v>
      </c>
      <c r="C14" s="46">
        <v>13.8</v>
      </c>
      <c r="D14" s="46">
        <v>117.7</v>
      </c>
      <c r="F14" s="46" t="s">
        <v>2320</v>
      </c>
      <c r="G14" s="46" t="s">
        <v>61</v>
      </c>
      <c r="H14" s="46">
        <v>18</v>
      </c>
      <c r="I14" s="46">
        <v>100.8</v>
      </c>
      <c r="K14" s="46" t="s">
        <v>2320</v>
      </c>
      <c r="L14" s="48" t="s">
        <v>56</v>
      </c>
      <c r="M14" s="48">
        <v>13.9</v>
      </c>
      <c r="N14" s="48">
        <v>125</v>
      </c>
      <c r="P14" s="56" t="s">
        <v>2320</v>
      </c>
      <c r="Q14" s="56" t="s">
        <v>56</v>
      </c>
      <c r="R14" s="56">
        <v>13.8</v>
      </c>
      <c r="S14" s="56"/>
      <c r="T14" s="56">
        <v>117.7</v>
      </c>
      <c r="U14" s="57"/>
      <c r="W14" s="56" t="s">
        <v>2320</v>
      </c>
      <c r="X14" s="56" t="s">
        <v>61</v>
      </c>
      <c r="Y14" s="56">
        <v>18</v>
      </c>
      <c r="Z14" s="56"/>
      <c r="AA14" s="56">
        <v>100.8</v>
      </c>
      <c r="AB14" s="56"/>
      <c r="AD14" s="56" t="s">
        <v>2320</v>
      </c>
      <c r="AE14" s="59" t="s">
        <v>56</v>
      </c>
      <c r="AF14" s="59">
        <v>13.9</v>
      </c>
      <c r="AG14" s="59"/>
      <c r="AH14" s="59">
        <v>125</v>
      </c>
    </row>
    <row r="15" spans="1:35">
      <c r="A15" s="46" t="s">
        <v>2320</v>
      </c>
      <c r="B15" s="46" t="s">
        <v>59</v>
      </c>
      <c r="C15" s="47">
        <v>15.5</v>
      </c>
      <c r="D15" s="47">
        <v>120.8</v>
      </c>
      <c r="F15" s="46" t="s">
        <v>2320</v>
      </c>
      <c r="G15" s="46" t="s">
        <v>59</v>
      </c>
      <c r="H15" s="47">
        <v>13.1</v>
      </c>
      <c r="I15" s="47">
        <v>123.1</v>
      </c>
      <c r="K15" s="46" t="s">
        <v>2320</v>
      </c>
      <c r="L15" s="46" t="s">
        <v>86</v>
      </c>
      <c r="M15" s="49">
        <v>16.2</v>
      </c>
      <c r="N15" s="49">
        <v>125.6</v>
      </c>
      <c r="P15" s="56" t="s">
        <v>2320</v>
      </c>
      <c r="Q15" s="56" t="s">
        <v>59</v>
      </c>
      <c r="R15" s="57">
        <v>15.5</v>
      </c>
      <c r="S15" s="57"/>
      <c r="T15" s="57">
        <v>120.8</v>
      </c>
      <c r="U15" s="57"/>
      <c r="W15" s="56" t="s">
        <v>2320</v>
      </c>
      <c r="X15" s="56" t="s">
        <v>59</v>
      </c>
      <c r="Y15" s="57">
        <v>13.1</v>
      </c>
      <c r="Z15" s="57"/>
      <c r="AA15" s="57">
        <v>123.1</v>
      </c>
      <c r="AB15" s="57"/>
      <c r="AD15" s="56" t="s">
        <v>2320</v>
      </c>
      <c r="AE15" s="56" t="s">
        <v>86</v>
      </c>
      <c r="AF15" s="58">
        <v>16.2</v>
      </c>
      <c r="AG15" s="58"/>
      <c r="AH15" s="58">
        <v>125.6</v>
      </c>
    </row>
    <row r="16" spans="1:35">
      <c r="A16" s="46" t="s">
        <v>2320</v>
      </c>
      <c r="B16" s="46" t="s">
        <v>61</v>
      </c>
      <c r="C16" s="46">
        <v>18.3</v>
      </c>
      <c r="D16" s="46">
        <v>123.4</v>
      </c>
      <c r="F16" s="46" t="s">
        <v>2320</v>
      </c>
      <c r="G16" s="46" t="s">
        <v>86</v>
      </c>
      <c r="H16" s="47">
        <v>15.7</v>
      </c>
      <c r="I16" s="47">
        <v>131.19999999999999</v>
      </c>
      <c r="K16" s="46" t="s">
        <v>2320</v>
      </c>
      <c r="L16" s="46" t="s">
        <v>47</v>
      </c>
      <c r="M16" s="48">
        <v>16.399999999999999</v>
      </c>
      <c r="N16" s="48">
        <v>128.69999999999999</v>
      </c>
      <c r="P16" s="56" t="s">
        <v>2320</v>
      </c>
      <c r="Q16" s="56" t="s">
        <v>61</v>
      </c>
      <c r="R16" s="56">
        <v>18.3</v>
      </c>
      <c r="S16" s="56"/>
      <c r="T16" s="56">
        <v>123.4</v>
      </c>
      <c r="U16" s="57"/>
      <c r="W16" s="56" t="s">
        <v>2320</v>
      </c>
      <c r="X16" s="56" t="s">
        <v>86</v>
      </c>
      <c r="Y16" s="57">
        <v>15.7</v>
      </c>
      <c r="Z16" s="57"/>
      <c r="AA16" s="57">
        <v>131.19999999999999</v>
      </c>
      <c r="AB16" s="57"/>
      <c r="AD16" s="56" t="s">
        <v>2320</v>
      </c>
      <c r="AE16" s="56" t="s">
        <v>47</v>
      </c>
      <c r="AF16" s="59">
        <v>16.399999999999999</v>
      </c>
      <c r="AG16" s="59"/>
      <c r="AH16" s="59">
        <v>128.69999999999999</v>
      </c>
    </row>
    <row r="17" spans="1:35">
      <c r="A17" s="46" t="s">
        <v>2320</v>
      </c>
      <c r="B17" s="46" t="s">
        <v>47</v>
      </c>
      <c r="C17" s="47">
        <v>16.899999999999999</v>
      </c>
      <c r="D17" s="47">
        <v>132.9</v>
      </c>
      <c r="F17" s="46" t="s">
        <v>2320</v>
      </c>
      <c r="G17" s="46" t="s">
        <v>56</v>
      </c>
      <c r="H17" s="46">
        <v>13.9</v>
      </c>
      <c r="I17" s="46">
        <v>165.7</v>
      </c>
      <c r="K17" s="46" t="s">
        <v>2320</v>
      </c>
      <c r="L17" s="46" t="s">
        <v>59</v>
      </c>
      <c r="M17" s="49">
        <v>13.9</v>
      </c>
      <c r="N17" s="49">
        <v>145.4</v>
      </c>
      <c r="O17" s="45"/>
      <c r="P17" s="56" t="s">
        <v>2320</v>
      </c>
      <c r="Q17" s="56" t="s">
        <v>47</v>
      </c>
      <c r="R17" s="57">
        <v>16.899999999999999</v>
      </c>
      <c r="S17" s="57"/>
      <c r="T17" s="57">
        <v>132.9</v>
      </c>
      <c r="U17" s="57"/>
      <c r="W17" s="56" t="s">
        <v>2320</v>
      </c>
      <c r="X17" s="56" t="s">
        <v>56</v>
      </c>
      <c r="Y17" s="56">
        <v>13.9</v>
      </c>
      <c r="Z17" s="56"/>
      <c r="AA17" s="56">
        <v>165.7</v>
      </c>
      <c r="AB17" s="56"/>
      <c r="AD17" s="56" t="s">
        <v>2320</v>
      </c>
      <c r="AE17" s="56" t="s">
        <v>59</v>
      </c>
      <c r="AF17" s="58">
        <v>13.9</v>
      </c>
      <c r="AG17" s="58"/>
      <c r="AH17" s="58">
        <v>145.4</v>
      </c>
    </row>
    <row r="18" spans="1:35">
      <c r="A18" s="46" t="s">
        <v>226</v>
      </c>
      <c r="B18" s="46" t="s">
        <v>86</v>
      </c>
      <c r="C18" s="47">
        <v>13.422495073891627</v>
      </c>
      <c r="D18" s="47">
        <v>244.66928328231671</v>
      </c>
      <c r="F18" s="46" t="s">
        <v>338</v>
      </c>
      <c r="G18" s="46" t="s">
        <v>86</v>
      </c>
      <c r="H18" s="47">
        <v>26.708437062937065</v>
      </c>
      <c r="I18" s="47">
        <v>262.72522249785396</v>
      </c>
      <c r="K18" s="48" t="s">
        <v>405</v>
      </c>
      <c r="L18" s="48" t="s">
        <v>86</v>
      </c>
      <c r="M18" s="49">
        <v>21.623053539346028</v>
      </c>
      <c r="N18" s="49">
        <v>263.42225540878957</v>
      </c>
      <c r="P18" s="46" t="s">
        <v>226</v>
      </c>
      <c r="Q18" s="46" t="s">
        <v>86</v>
      </c>
      <c r="R18" s="47">
        <v>13.422495073891627</v>
      </c>
      <c r="S18" s="47">
        <f>R18-R13</f>
        <v>-2.3775049261083741</v>
      </c>
      <c r="T18" s="47">
        <v>244.66928328231671</v>
      </c>
      <c r="U18" s="47">
        <f>T18-T13</f>
        <v>141.3692832823167</v>
      </c>
      <c r="W18" s="46" t="s">
        <v>338</v>
      </c>
      <c r="X18" s="46" t="s">
        <v>86</v>
      </c>
      <c r="Y18" s="47">
        <v>26.708437062937065</v>
      </c>
      <c r="Z18" s="47">
        <f>Y18-Y16</f>
        <v>11.008437062937066</v>
      </c>
      <c r="AA18" s="47">
        <v>262.72522249785396</v>
      </c>
      <c r="AB18" s="47">
        <f>AA18-AA16</f>
        <v>131.52522249785397</v>
      </c>
      <c r="AD18" s="48" t="s">
        <v>405</v>
      </c>
      <c r="AE18" s="48" t="s">
        <v>86</v>
      </c>
      <c r="AF18" s="49">
        <v>21.623053539346028</v>
      </c>
      <c r="AG18" s="49">
        <f>AF18-AF15</f>
        <v>5.4230535393460286</v>
      </c>
      <c r="AH18" s="49">
        <v>263.42225540878957</v>
      </c>
      <c r="AI18" s="60">
        <f>AH18-AH15</f>
        <v>137.82225540878957</v>
      </c>
    </row>
    <row r="19" spans="1:35">
      <c r="A19" s="46" t="s">
        <v>2101</v>
      </c>
      <c r="B19" s="46" t="s">
        <v>47</v>
      </c>
      <c r="C19" s="47">
        <v>11.168292391844853</v>
      </c>
      <c r="D19" s="47">
        <v>251.28636355783823</v>
      </c>
      <c r="F19" s="46" t="s">
        <v>193</v>
      </c>
      <c r="G19" s="46" t="s">
        <v>61</v>
      </c>
      <c r="H19" s="47">
        <v>21.456265799256503</v>
      </c>
      <c r="I19" s="47">
        <v>274.26218682404976</v>
      </c>
      <c r="K19" s="48" t="s">
        <v>298</v>
      </c>
      <c r="L19" s="48" t="s">
        <v>59</v>
      </c>
      <c r="M19" s="49">
        <v>17.468742907180381</v>
      </c>
      <c r="N19" s="49">
        <v>294.74711910255888</v>
      </c>
      <c r="P19" s="46" t="s">
        <v>2101</v>
      </c>
      <c r="Q19" s="46" t="s">
        <v>47</v>
      </c>
      <c r="R19" s="47">
        <v>11.168292391844853</v>
      </c>
      <c r="S19" s="47">
        <f>R19-R17</f>
        <v>-5.7317076081551459</v>
      </c>
      <c r="T19" s="47">
        <v>251.28636355783823</v>
      </c>
      <c r="U19" s="47">
        <f>T19-T17</f>
        <v>118.38636355783822</v>
      </c>
      <c r="W19" s="46" t="s">
        <v>193</v>
      </c>
      <c r="X19" s="46" t="s">
        <v>61</v>
      </c>
      <c r="Y19" s="47">
        <v>21.456265799256503</v>
      </c>
      <c r="Z19" s="47">
        <f>Y19-Y14</f>
        <v>3.4562657992565029</v>
      </c>
      <c r="AA19" s="47">
        <v>274.26218682404976</v>
      </c>
      <c r="AB19" s="47">
        <f>AA19-AA14</f>
        <v>173.46218682404975</v>
      </c>
      <c r="AD19" s="48" t="s">
        <v>298</v>
      </c>
      <c r="AE19" s="48" t="s">
        <v>59</v>
      </c>
      <c r="AF19" s="49">
        <v>17.468742907180381</v>
      </c>
      <c r="AG19" s="49">
        <f>AF19-AF17</f>
        <v>3.5687429071803809</v>
      </c>
      <c r="AH19" s="49">
        <v>294.74711910255888</v>
      </c>
      <c r="AI19" s="60">
        <f>AH19-AH17</f>
        <v>149.34711910255888</v>
      </c>
    </row>
    <row r="20" spans="1:35">
      <c r="A20" s="46" t="s">
        <v>176</v>
      </c>
      <c r="B20" s="46" t="s">
        <v>56</v>
      </c>
      <c r="C20" s="47">
        <v>9.5313491329479803</v>
      </c>
      <c r="D20" s="47">
        <v>257.74393158590618</v>
      </c>
      <c r="F20" s="46" t="s">
        <v>222</v>
      </c>
      <c r="G20" s="46" t="s">
        <v>59</v>
      </c>
      <c r="H20" s="47">
        <v>19.587413674560722</v>
      </c>
      <c r="I20" s="47">
        <v>287.5593490924673</v>
      </c>
      <c r="K20" s="48" t="s">
        <v>222</v>
      </c>
      <c r="L20" s="48" t="s">
        <v>56</v>
      </c>
      <c r="M20" s="49">
        <v>17.97828141225337</v>
      </c>
      <c r="N20" s="49">
        <v>296.68446341789081</v>
      </c>
      <c r="P20" s="46" t="s">
        <v>176</v>
      </c>
      <c r="Q20" s="46" t="s">
        <v>56</v>
      </c>
      <c r="R20" s="47">
        <v>9.5313491329479803</v>
      </c>
      <c r="S20" s="47">
        <f>R20-R14</f>
        <v>-4.2686508670520205</v>
      </c>
      <c r="T20" s="47">
        <v>257.74393158590618</v>
      </c>
      <c r="U20" s="47">
        <f>T20-T14</f>
        <v>140.04393158590619</v>
      </c>
      <c r="W20" s="46" t="s">
        <v>222</v>
      </c>
      <c r="X20" s="46" t="s">
        <v>59</v>
      </c>
      <c r="Y20" s="47">
        <v>19.587413674560722</v>
      </c>
      <c r="Z20" s="47">
        <f>Y20-Y15</f>
        <v>6.487413674560722</v>
      </c>
      <c r="AA20" s="47">
        <v>287.5593490924673</v>
      </c>
      <c r="AB20" s="47">
        <f>AA20-AA15</f>
        <v>164.45934909246731</v>
      </c>
      <c r="AD20" s="48" t="s">
        <v>222</v>
      </c>
      <c r="AE20" s="48" t="s">
        <v>56</v>
      </c>
      <c r="AF20" s="49">
        <v>17.97828141225337</v>
      </c>
      <c r="AG20" s="49">
        <f>AF20-AF14</f>
        <v>4.0782814122533697</v>
      </c>
      <c r="AH20" s="49">
        <v>296.68446341789081</v>
      </c>
      <c r="AI20" s="60">
        <f>AH20-AH14</f>
        <v>171.68446341789081</v>
      </c>
    </row>
    <row r="21" spans="1:35">
      <c r="A21" s="46" t="s">
        <v>2100</v>
      </c>
      <c r="B21" s="46" t="s">
        <v>59</v>
      </c>
      <c r="C21" s="47">
        <v>14.391403585803145</v>
      </c>
      <c r="D21" s="47">
        <v>343.2345395849344</v>
      </c>
      <c r="F21" s="46" t="s">
        <v>251</v>
      </c>
      <c r="G21" s="46" t="s">
        <v>56</v>
      </c>
      <c r="H21" s="47">
        <v>14.0452070326516</v>
      </c>
      <c r="I21" s="47">
        <v>592.19279423519174</v>
      </c>
      <c r="K21" s="48" t="s">
        <v>235</v>
      </c>
      <c r="L21" s="48" t="s">
        <v>47</v>
      </c>
      <c r="M21" s="49">
        <v>14.638948482428113</v>
      </c>
      <c r="N21" s="49">
        <v>334.18879298837544</v>
      </c>
      <c r="P21" s="46" t="s">
        <v>2100</v>
      </c>
      <c r="Q21" s="46" t="s">
        <v>59</v>
      </c>
      <c r="R21" s="47">
        <v>14.391403585803145</v>
      </c>
      <c r="S21" s="47">
        <f>R21-R15</f>
        <v>-1.108596414196855</v>
      </c>
      <c r="T21" s="47">
        <v>343.2345395849344</v>
      </c>
      <c r="U21" s="47">
        <f>T21-T15</f>
        <v>222.43453958493438</v>
      </c>
      <c r="W21" s="46" t="s">
        <v>251</v>
      </c>
      <c r="X21" s="46" t="s">
        <v>56</v>
      </c>
      <c r="Y21" s="47">
        <v>14.0452070326516</v>
      </c>
      <c r="Z21" s="47">
        <f>Y21-Y17</f>
        <v>0.14520703265159973</v>
      </c>
      <c r="AA21" s="47">
        <v>592.19279423519174</v>
      </c>
      <c r="AB21" s="47">
        <f>AA21-AA17</f>
        <v>426.49279423519175</v>
      </c>
      <c r="AD21" s="48" t="s">
        <v>235</v>
      </c>
      <c r="AE21" s="48" t="s">
        <v>47</v>
      </c>
      <c r="AF21" s="49">
        <v>14.638948482428113</v>
      </c>
      <c r="AG21" s="49">
        <f>AF21-AF16</f>
        <v>-1.7610515175718859</v>
      </c>
      <c r="AH21" s="49">
        <v>334.18879298837544</v>
      </c>
      <c r="AI21" s="60">
        <f>AH21-AH16</f>
        <v>205.48879298837545</v>
      </c>
    </row>
    <row r="22" spans="1:35">
      <c r="K22" s="3"/>
      <c r="L22" s="1"/>
    </row>
    <row r="23" spans="1:35">
      <c r="A23" s="1" t="s">
        <v>2319</v>
      </c>
      <c r="B23" s="51"/>
      <c r="C23" s="51"/>
      <c r="D23" s="51"/>
      <c r="F23" s="1" t="s">
        <v>1463</v>
      </c>
      <c r="G23" s="1"/>
      <c r="H23" s="1"/>
      <c r="I23" s="1"/>
      <c r="P23" s="1" t="s">
        <v>2319</v>
      </c>
      <c r="Q23" s="51"/>
      <c r="R23" s="51"/>
      <c r="S23" s="51"/>
      <c r="W23" s="1" t="s">
        <v>1463</v>
      </c>
      <c r="X23" s="1"/>
      <c r="Y23" s="1"/>
      <c r="Z23" s="1"/>
    </row>
    <row r="24" spans="1:35">
      <c r="A24" s="5" t="s">
        <v>30</v>
      </c>
      <c r="B24" s="5" t="s">
        <v>32</v>
      </c>
      <c r="C24" s="5" t="s">
        <v>1460</v>
      </c>
      <c r="D24" s="5" t="s">
        <v>1950</v>
      </c>
      <c r="F24" s="5" t="s">
        <v>30</v>
      </c>
      <c r="G24" s="5" t="s">
        <v>32</v>
      </c>
      <c r="H24" s="5" t="s">
        <v>1460</v>
      </c>
      <c r="I24" s="5" t="s">
        <v>1950</v>
      </c>
      <c r="P24" s="5" t="s">
        <v>30</v>
      </c>
      <c r="Q24" s="5" t="s">
        <v>32</v>
      </c>
      <c r="R24" s="5" t="s">
        <v>1460</v>
      </c>
      <c r="S24" s="50" t="s">
        <v>2321</v>
      </c>
      <c r="T24" s="50" t="s">
        <v>1950</v>
      </c>
      <c r="U24" s="55" t="s">
        <v>2322</v>
      </c>
      <c r="W24" s="5" t="s">
        <v>30</v>
      </c>
      <c r="X24" s="5" t="s">
        <v>32</v>
      </c>
      <c r="Y24" s="5" t="s">
        <v>1460</v>
      </c>
      <c r="Z24" s="50" t="s">
        <v>2321</v>
      </c>
      <c r="AA24" s="50" t="s">
        <v>1950</v>
      </c>
      <c r="AB24" s="55" t="s">
        <v>2322</v>
      </c>
    </row>
    <row r="25" spans="1:35">
      <c r="A25" s="46" t="s">
        <v>1176</v>
      </c>
      <c r="B25" s="46" t="s">
        <v>86</v>
      </c>
      <c r="C25" s="47">
        <v>15.178432680538554</v>
      </c>
      <c r="D25" s="47">
        <v>10.464100260794091</v>
      </c>
      <c r="F25" s="3" t="s">
        <v>298</v>
      </c>
      <c r="G25" s="3" t="s">
        <v>59</v>
      </c>
      <c r="H25" s="45">
        <v>19.155744630872483</v>
      </c>
      <c r="I25" s="45">
        <v>22.77340918583678</v>
      </c>
      <c r="P25" s="46" t="s">
        <v>1176</v>
      </c>
      <c r="Q25" s="46" t="s">
        <v>86</v>
      </c>
      <c r="R25" s="47">
        <v>15.178432680538554</v>
      </c>
      <c r="S25" s="60">
        <f>R25-R36</f>
        <v>-1.6215673194614464</v>
      </c>
      <c r="T25" s="47">
        <v>10.464100260794091</v>
      </c>
      <c r="U25" s="60">
        <f>T25-T36</f>
        <v>-127.43589973920592</v>
      </c>
      <c r="W25" s="3" t="s">
        <v>298</v>
      </c>
      <c r="X25" s="3" t="s">
        <v>59</v>
      </c>
      <c r="Y25" s="45">
        <v>19.155744630872483</v>
      </c>
      <c r="Z25" s="60">
        <f>Y25-Y38</f>
        <v>3.8557446308724828</v>
      </c>
      <c r="AA25" s="45">
        <v>22.77340918583678</v>
      </c>
      <c r="AB25" s="60">
        <f>AA25-AA38</f>
        <v>-183.32659081416321</v>
      </c>
    </row>
    <row r="26" spans="1:35">
      <c r="A26" s="46" t="s">
        <v>1150</v>
      </c>
      <c r="B26" s="46" t="s">
        <v>59</v>
      </c>
      <c r="C26" s="47">
        <v>11.623433877321329</v>
      </c>
      <c r="D26" s="47">
        <v>11.727225993788768</v>
      </c>
      <c r="F26" s="3" t="s">
        <v>129</v>
      </c>
      <c r="G26" s="3" t="s">
        <v>59</v>
      </c>
      <c r="H26" s="45">
        <v>10.937639455782305</v>
      </c>
      <c r="I26" s="45">
        <v>31.704746388462009</v>
      </c>
      <c r="P26" s="46" t="s">
        <v>1150</v>
      </c>
      <c r="Q26" s="46" t="s">
        <v>59</v>
      </c>
      <c r="R26" s="47">
        <v>11.623433877321329</v>
      </c>
      <c r="S26" s="60">
        <f>R26-R39</f>
        <v>-3.7765661226786715</v>
      </c>
      <c r="T26" s="47">
        <v>11.727225993788768</v>
      </c>
      <c r="U26" s="60">
        <f>T26-T39</f>
        <v>-167.17277400621123</v>
      </c>
      <c r="W26" s="3" t="s">
        <v>129</v>
      </c>
      <c r="X26" s="3" t="s">
        <v>59</v>
      </c>
      <c r="Y26" s="45">
        <v>10.937639455782305</v>
      </c>
      <c r="Z26" s="60">
        <f>Y26-Y38</f>
        <v>-4.3623605442176956</v>
      </c>
      <c r="AA26" s="45">
        <v>31.704746388462009</v>
      </c>
      <c r="AB26" s="60">
        <f>AA26-AA38</f>
        <v>-174.39525361153798</v>
      </c>
    </row>
    <row r="27" spans="1:35">
      <c r="A27" s="46" t="s">
        <v>187</v>
      </c>
      <c r="B27" s="46" t="s">
        <v>86</v>
      </c>
      <c r="C27" s="47">
        <v>13.965079100749374</v>
      </c>
      <c r="D27" s="47">
        <v>12.389533545670599</v>
      </c>
      <c r="F27" s="3" t="s">
        <v>267</v>
      </c>
      <c r="G27" s="3" t="s">
        <v>47</v>
      </c>
      <c r="H27" s="45">
        <v>16.493767499999997</v>
      </c>
      <c r="I27" s="45">
        <v>35.962068702617522</v>
      </c>
      <c r="P27" s="46" t="s">
        <v>187</v>
      </c>
      <c r="Q27" s="46" t="s">
        <v>86</v>
      </c>
      <c r="R27" s="47">
        <v>13.965079100749374</v>
      </c>
      <c r="S27" s="60">
        <f>R27-R36</f>
        <v>-2.8349208992506263</v>
      </c>
      <c r="T27" s="47">
        <v>12.389533545670599</v>
      </c>
      <c r="U27" s="60">
        <f>T27-T36</f>
        <v>-125.5104664543294</v>
      </c>
      <c r="W27" s="3" t="s">
        <v>267</v>
      </c>
      <c r="X27" s="3" t="s">
        <v>47</v>
      </c>
      <c r="Y27" s="45">
        <v>16.493767499999997</v>
      </c>
      <c r="Z27" s="60">
        <f>Y27-Y36</f>
        <v>-0.50623250000000297</v>
      </c>
      <c r="AA27" s="45">
        <v>35.962068702617522</v>
      </c>
      <c r="AB27" s="60">
        <f>AA27-AA36</f>
        <v>-131.03793129738247</v>
      </c>
    </row>
    <row r="28" spans="1:35">
      <c r="A28" s="46" t="s">
        <v>255</v>
      </c>
      <c r="B28" s="46" t="s">
        <v>61</v>
      </c>
      <c r="C28" s="47">
        <v>29.094520669291338</v>
      </c>
      <c r="D28" s="47">
        <v>22.978661762657708</v>
      </c>
      <c r="F28" s="3" t="s">
        <v>251</v>
      </c>
      <c r="G28" s="3" t="s">
        <v>59</v>
      </c>
      <c r="H28" s="45">
        <v>9.3205049916805329</v>
      </c>
      <c r="I28" s="45">
        <v>42.294434818762809</v>
      </c>
      <c r="P28" s="46" t="s">
        <v>255</v>
      </c>
      <c r="Q28" s="46" t="s">
        <v>61</v>
      </c>
      <c r="R28" s="47">
        <v>29.094520669291338</v>
      </c>
      <c r="S28" s="60">
        <f>R28-R35</f>
        <v>9.9945206692913366</v>
      </c>
      <c r="T28" s="47">
        <v>22.978661762657708</v>
      </c>
      <c r="U28" s="60">
        <f>T28-T35</f>
        <v>-84.921338237342297</v>
      </c>
      <c r="W28" s="3" t="s">
        <v>251</v>
      </c>
      <c r="X28" s="3" t="s">
        <v>59</v>
      </c>
      <c r="Y28" s="45">
        <v>9.3205049916805329</v>
      </c>
      <c r="Z28" s="60">
        <f>Y28-Y38</f>
        <v>-5.9794950083194678</v>
      </c>
      <c r="AA28" s="45">
        <v>42.294434818762809</v>
      </c>
      <c r="AB28" s="60">
        <f>AA28-AA38</f>
        <v>-163.80556518123717</v>
      </c>
    </row>
    <row r="29" spans="1:35">
      <c r="A29" s="46" t="s">
        <v>294</v>
      </c>
      <c r="B29" s="46" t="s">
        <v>86</v>
      </c>
      <c r="C29" s="47">
        <v>15.438671194379396</v>
      </c>
      <c r="D29" s="47">
        <v>26.535028087108604</v>
      </c>
      <c r="F29" s="3" t="s">
        <v>140</v>
      </c>
      <c r="G29" s="3" t="s">
        <v>61</v>
      </c>
      <c r="H29" s="45">
        <v>26.021565388397253</v>
      </c>
      <c r="I29" s="45">
        <v>44.107731232078429</v>
      </c>
      <c r="P29" s="46" t="s">
        <v>294</v>
      </c>
      <c r="Q29" s="46" t="s">
        <v>86</v>
      </c>
      <c r="R29" s="47">
        <v>15.438671194379396</v>
      </c>
      <c r="S29" s="60">
        <f>R29-R36</f>
        <v>-1.3613288056206052</v>
      </c>
      <c r="T29" s="47">
        <v>26.535028087108604</v>
      </c>
      <c r="U29" s="60">
        <f>T29-T36</f>
        <v>-111.36497191289141</v>
      </c>
      <c r="W29" s="3" t="s">
        <v>140</v>
      </c>
      <c r="X29" s="3" t="s">
        <v>61</v>
      </c>
      <c r="Y29" s="45">
        <v>26.021565388397253</v>
      </c>
      <c r="Z29" s="60">
        <f>Y29-Y35</f>
        <v>6.6215653883972543</v>
      </c>
      <c r="AA29" s="45">
        <v>44.107731232078429</v>
      </c>
      <c r="AB29" s="60">
        <f>AA29-AA35</f>
        <v>-88.092268767921553</v>
      </c>
    </row>
    <row r="30" spans="1:35">
      <c r="A30" s="46" t="s">
        <v>127</v>
      </c>
      <c r="B30" s="46" t="s">
        <v>56</v>
      </c>
      <c r="C30" s="47">
        <v>16.236115209701872</v>
      </c>
      <c r="D30" s="47">
        <v>28.788153796089986</v>
      </c>
      <c r="F30" s="3" t="s">
        <v>187</v>
      </c>
      <c r="G30" s="3" t="s">
        <v>86</v>
      </c>
      <c r="H30" s="45">
        <v>12.690144361562089</v>
      </c>
      <c r="I30" s="45">
        <v>45.386338895631624</v>
      </c>
      <c r="P30" s="46" t="s">
        <v>127</v>
      </c>
      <c r="Q30" s="46" t="s">
        <v>56</v>
      </c>
      <c r="R30" s="47">
        <v>16.236115209701872</v>
      </c>
      <c r="S30" s="60">
        <f>R30-R37</f>
        <v>0.63611520970187208</v>
      </c>
      <c r="T30" s="47">
        <v>28.788153796089986</v>
      </c>
      <c r="U30" s="60">
        <f>T30-T37</f>
        <v>-110.51184620391003</v>
      </c>
      <c r="W30" s="3" t="s">
        <v>187</v>
      </c>
      <c r="X30" s="3" t="s">
        <v>86</v>
      </c>
      <c r="Y30" s="45">
        <v>12.690144361562089</v>
      </c>
      <c r="Z30" s="60">
        <f>Y30-Y37</f>
        <v>-4.0098556384379105</v>
      </c>
      <c r="AA30" s="45">
        <v>45.386338895631624</v>
      </c>
      <c r="AB30" s="60">
        <f>AA30-AA37</f>
        <v>-148.41366110436837</v>
      </c>
    </row>
    <row r="31" spans="1:35">
      <c r="A31" s="46" t="s">
        <v>199</v>
      </c>
      <c r="B31" s="46" t="s">
        <v>61</v>
      </c>
      <c r="C31" s="47">
        <v>23.270442251461986</v>
      </c>
      <c r="D31" s="47">
        <v>33.317998559086192</v>
      </c>
      <c r="F31" s="3" t="s">
        <v>304</v>
      </c>
      <c r="G31" s="3" t="s">
        <v>56</v>
      </c>
      <c r="H31" s="45">
        <v>18.403569370735408</v>
      </c>
      <c r="I31" s="45">
        <v>53.992888283365268</v>
      </c>
      <c r="P31" s="46" t="s">
        <v>199</v>
      </c>
      <c r="Q31" s="46" t="s">
        <v>61</v>
      </c>
      <c r="R31" s="47">
        <v>23.270442251461986</v>
      </c>
      <c r="S31" s="60">
        <f>R31-R35</f>
        <v>4.170442251461985</v>
      </c>
      <c r="T31" s="47">
        <v>33.317998559086192</v>
      </c>
      <c r="U31" s="60">
        <f>T31-T35</f>
        <v>-74.582001440913814</v>
      </c>
      <c r="W31" s="3" t="s">
        <v>304</v>
      </c>
      <c r="X31" s="3" t="s">
        <v>56</v>
      </c>
      <c r="Y31" s="45">
        <v>18.403569370735408</v>
      </c>
      <c r="Z31" s="60">
        <f>Y31-Y39</f>
        <v>2.4035693707354078</v>
      </c>
      <c r="AA31" s="45">
        <v>53.992888283365268</v>
      </c>
      <c r="AB31" s="60">
        <f>AA31-AA39</f>
        <v>-161.40711171663474</v>
      </c>
    </row>
    <row r="32" spans="1:35">
      <c r="A32" s="46" t="s">
        <v>1164</v>
      </c>
      <c r="B32" s="46" t="s">
        <v>86</v>
      </c>
      <c r="C32" s="47">
        <v>16.561255049047887</v>
      </c>
      <c r="D32" s="47">
        <v>34.160579262041246</v>
      </c>
      <c r="F32" s="3" t="s">
        <v>204</v>
      </c>
      <c r="G32" s="3" t="s">
        <v>59</v>
      </c>
      <c r="H32" s="45">
        <v>17.123141641337391</v>
      </c>
      <c r="I32" s="45">
        <v>54.115605578727973</v>
      </c>
      <c r="P32" s="46" t="s">
        <v>1164</v>
      </c>
      <c r="Q32" s="46" t="s">
        <v>86</v>
      </c>
      <c r="R32" s="47">
        <v>16.561255049047887</v>
      </c>
      <c r="S32" s="60">
        <f>R32-R36</f>
        <v>-0.23874495095211401</v>
      </c>
      <c r="T32" s="47">
        <v>34.160579262041246</v>
      </c>
      <c r="U32" s="60">
        <f>T32-T36</f>
        <v>-103.73942073795877</v>
      </c>
      <c r="W32" s="3" t="s">
        <v>204</v>
      </c>
      <c r="X32" s="3" t="s">
        <v>59</v>
      </c>
      <c r="Y32" s="45">
        <v>17.123141641337391</v>
      </c>
      <c r="Z32" s="60">
        <f>Y32-Y38</f>
        <v>1.82314164133739</v>
      </c>
      <c r="AA32" s="45">
        <v>54.115605578727973</v>
      </c>
      <c r="AB32" s="60">
        <f>AA32-AA38</f>
        <v>-151.98439442127201</v>
      </c>
    </row>
    <row r="33" spans="1:28">
      <c r="A33" s="46" t="s">
        <v>140</v>
      </c>
      <c r="B33" s="46" t="s">
        <v>61</v>
      </c>
      <c r="C33" s="47">
        <v>24.090485199485201</v>
      </c>
      <c r="D33" s="47">
        <v>34.624926282061729</v>
      </c>
      <c r="F33" s="3" t="s">
        <v>276</v>
      </c>
      <c r="G33" s="3" t="s">
        <v>56</v>
      </c>
      <c r="H33" s="45">
        <v>16.378388620504563</v>
      </c>
      <c r="I33" s="45">
        <v>55.805835544253391</v>
      </c>
      <c r="P33" s="46" t="s">
        <v>140</v>
      </c>
      <c r="Q33" s="46" t="s">
        <v>61</v>
      </c>
      <c r="R33" s="47">
        <v>24.090485199485201</v>
      </c>
      <c r="S33" s="60">
        <f>R33-R35</f>
        <v>4.9904851994851995</v>
      </c>
      <c r="T33" s="47">
        <v>34.624926282061729</v>
      </c>
      <c r="U33" s="60">
        <f>T33-T35</f>
        <v>-73.275073717938284</v>
      </c>
      <c r="W33" s="3" t="s">
        <v>276</v>
      </c>
      <c r="X33" s="3" t="s">
        <v>56</v>
      </c>
      <c r="Y33" s="45">
        <v>16.378388620504563</v>
      </c>
      <c r="Z33" s="60">
        <f>Y33-Y39</f>
        <v>0.37838862050456257</v>
      </c>
      <c r="AA33" s="45">
        <v>55.805835544253391</v>
      </c>
      <c r="AB33" s="60">
        <f>AA33-AA39</f>
        <v>-159.59416445574661</v>
      </c>
    </row>
    <row r="34" spans="1:28">
      <c r="A34" s="46" t="s">
        <v>263</v>
      </c>
      <c r="B34" s="46" t="s">
        <v>56</v>
      </c>
      <c r="C34" s="47">
        <v>15.394054192812318</v>
      </c>
      <c r="D34" s="47">
        <v>36.331397832272913</v>
      </c>
      <c r="F34" s="3" t="s">
        <v>357</v>
      </c>
      <c r="G34" s="3" t="s">
        <v>86</v>
      </c>
      <c r="H34" s="45">
        <v>16.743090513068736</v>
      </c>
      <c r="I34" s="45">
        <v>57.486255546023578</v>
      </c>
      <c r="P34" s="46" t="s">
        <v>263</v>
      </c>
      <c r="Q34" s="46" t="s">
        <v>56</v>
      </c>
      <c r="R34" s="47">
        <v>15.394054192812318</v>
      </c>
      <c r="S34" s="60">
        <f>R34-R37</f>
        <v>-0.20594580718768185</v>
      </c>
      <c r="T34" s="47">
        <v>36.331397832272913</v>
      </c>
      <c r="U34" s="60">
        <f>T34-T37</f>
        <v>-102.9686021677271</v>
      </c>
      <c r="W34" s="3" t="s">
        <v>357</v>
      </c>
      <c r="X34" s="3" t="s">
        <v>86</v>
      </c>
      <c r="Y34" s="45">
        <v>16.743090513068736</v>
      </c>
      <c r="Z34" s="60">
        <f>Y34-Y37</f>
        <v>4.3090513068737124E-2</v>
      </c>
      <c r="AA34" s="45">
        <v>57.486255546023578</v>
      </c>
      <c r="AB34" s="60">
        <f>AA34-AA37</f>
        <v>-136.31374445397643</v>
      </c>
    </row>
    <row r="35" spans="1:28">
      <c r="A35" s="46" t="s">
        <v>2320</v>
      </c>
      <c r="B35" s="46" t="s">
        <v>61</v>
      </c>
      <c r="C35" s="47">
        <v>19.100000000000001</v>
      </c>
      <c r="D35" s="47">
        <v>107.9</v>
      </c>
      <c r="F35" s="46" t="s">
        <v>2320</v>
      </c>
      <c r="G35" s="54" t="s">
        <v>61</v>
      </c>
      <c r="H35" s="53">
        <v>19.399999999999999</v>
      </c>
      <c r="I35" s="53">
        <v>132.19999999999999</v>
      </c>
      <c r="P35" s="56" t="s">
        <v>2320</v>
      </c>
      <c r="Q35" s="56" t="s">
        <v>61</v>
      </c>
      <c r="R35" s="57">
        <v>19.100000000000001</v>
      </c>
      <c r="S35" s="17"/>
      <c r="T35" s="57">
        <v>107.9</v>
      </c>
      <c r="U35" s="17"/>
      <c r="W35" s="56" t="s">
        <v>2320</v>
      </c>
      <c r="X35" s="56" t="s">
        <v>61</v>
      </c>
      <c r="Y35" s="57">
        <v>19.399999999999999</v>
      </c>
      <c r="Z35" s="17"/>
      <c r="AA35" s="57">
        <v>132.19999999999999</v>
      </c>
      <c r="AB35" s="17"/>
    </row>
    <row r="36" spans="1:28">
      <c r="A36" s="46" t="s">
        <v>2320</v>
      </c>
      <c r="B36" s="46" t="s">
        <v>86</v>
      </c>
      <c r="C36" s="47">
        <v>16.8</v>
      </c>
      <c r="D36" s="47">
        <v>137.9</v>
      </c>
      <c r="F36" s="46" t="s">
        <v>2320</v>
      </c>
      <c r="G36" s="46" t="s">
        <v>47</v>
      </c>
      <c r="H36" s="47">
        <v>17</v>
      </c>
      <c r="I36" s="47">
        <v>167</v>
      </c>
      <c r="P36" s="56" t="s">
        <v>2320</v>
      </c>
      <c r="Q36" s="56" t="s">
        <v>86</v>
      </c>
      <c r="R36" s="57">
        <v>16.8</v>
      </c>
      <c r="S36" s="17"/>
      <c r="T36" s="57">
        <v>137.9</v>
      </c>
      <c r="U36" s="17"/>
      <c r="W36" s="56" t="s">
        <v>2320</v>
      </c>
      <c r="X36" s="56" t="s">
        <v>47</v>
      </c>
      <c r="Y36" s="57">
        <v>17</v>
      </c>
      <c r="Z36" s="17"/>
      <c r="AA36" s="57">
        <v>167</v>
      </c>
      <c r="AB36" s="17"/>
    </row>
    <row r="37" spans="1:28">
      <c r="A37" s="46" t="s">
        <v>2320</v>
      </c>
      <c r="B37" s="48" t="s">
        <v>56</v>
      </c>
      <c r="C37" s="48">
        <v>15.6</v>
      </c>
      <c r="D37" s="48">
        <v>139.30000000000001</v>
      </c>
      <c r="F37" s="46" t="s">
        <v>2320</v>
      </c>
      <c r="G37" s="3" t="s">
        <v>86</v>
      </c>
      <c r="H37" s="1">
        <v>16.7</v>
      </c>
      <c r="I37" s="1">
        <v>193.8</v>
      </c>
      <c r="P37" s="56" t="s">
        <v>2320</v>
      </c>
      <c r="Q37" s="59" t="s">
        <v>56</v>
      </c>
      <c r="R37" s="59">
        <v>15.6</v>
      </c>
      <c r="S37" s="17"/>
      <c r="T37" s="59">
        <v>139.30000000000001</v>
      </c>
      <c r="U37" s="17"/>
      <c r="W37" s="56" t="s">
        <v>2320</v>
      </c>
      <c r="X37" s="61" t="s">
        <v>86</v>
      </c>
      <c r="Y37" s="25">
        <v>16.7</v>
      </c>
      <c r="Z37" s="17"/>
      <c r="AA37" s="25">
        <v>193.8</v>
      </c>
      <c r="AB37" s="17"/>
    </row>
    <row r="38" spans="1:28">
      <c r="A38" s="46" t="s">
        <v>2320</v>
      </c>
      <c r="B38" s="46" t="s">
        <v>47</v>
      </c>
      <c r="C38" s="47">
        <v>16.7</v>
      </c>
      <c r="D38" s="47">
        <v>143.1</v>
      </c>
      <c r="F38" s="46" t="s">
        <v>2320</v>
      </c>
      <c r="G38" s="3" t="s">
        <v>59</v>
      </c>
      <c r="H38" s="45">
        <v>15.3</v>
      </c>
      <c r="I38" s="45">
        <v>206.1</v>
      </c>
      <c r="P38" s="56" t="s">
        <v>2320</v>
      </c>
      <c r="Q38" s="56" t="s">
        <v>47</v>
      </c>
      <c r="R38" s="57">
        <v>16.7</v>
      </c>
      <c r="S38" s="17"/>
      <c r="T38" s="57">
        <v>143.1</v>
      </c>
      <c r="U38" s="17"/>
      <c r="W38" s="56" t="s">
        <v>2320</v>
      </c>
      <c r="X38" s="61" t="s">
        <v>59</v>
      </c>
      <c r="Y38" s="62">
        <v>15.3</v>
      </c>
      <c r="Z38" s="17"/>
      <c r="AA38" s="62">
        <v>206.1</v>
      </c>
      <c r="AB38" s="17"/>
    </row>
    <row r="39" spans="1:28">
      <c r="A39" s="46" t="s">
        <v>2320</v>
      </c>
      <c r="B39" s="46" t="s">
        <v>59</v>
      </c>
      <c r="C39" s="48">
        <v>15.4</v>
      </c>
      <c r="D39" s="48">
        <v>178.9</v>
      </c>
      <c r="F39" s="46" t="s">
        <v>2320</v>
      </c>
      <c r="G39" s="1" t="s">
        <v>56</v>
      </c>
      <c r="H39" s="45">
        <v>16</v>
      </c>
      <c r="I39" s="45">
        <v>215.4</v>
      </c>
      <c r="P39" s="56" t="s">
        <v>2320</v>
      </c>
      <c r="Q39" s="56" t="s">
        <v>59</v>
      </c>
      <c r="R39" s="59">
        <v>15.4</v>
      </c>
      <c r="S39" s="17"/>
      <c r="T39" s="59">
        <v>178.9</v>
      </c>
      <c r="U39" s="17"/>
      <c r="W39" s="56" t="s">
        <v>2320</v>
      </c>
      <c r="X39" s="25" t="s">
        <v>56</v>
      </c>
      <c r="Y39" s="62">
        <v>16</v>
      </c>
      <c r="Z39" s="17"/>
      <c r="AA39" s="62">
        <v>215.4</v>
      </c>
      <c r="AB39" s="17"/>
    </row>
    <row r="40" spans="1:28">
      <c r="A40" s="46" t="s">
        <v>358</v>
      </c>
      <c r="B40" s="46" t="s">
        <v>86</v>
      </c>
      <c r="C40" s="47">
        <v>18.073211998378596</v>
      </c>
      <c r="D40" s="47">
        <v>303.90287093790079</v>
      </c>
      <c r="F40" s="46" t="s">
        <v>228</v>
      </c>
      <c r="G40" s="46" t="s">
        <v>86</v>
      </c>
      <c r="H40" s="47">
        <v>20.471698016415868</v>
      </c>
      <c r="I40" s="47">
        <v>429.11779124511173</v>
      </c>
      <c r="P40" s="46" t="s">
        <v>358</v>
      </c>
      <c r="Q40" s="46" t="s">
        <v>86</v>
      </c>
      <c r="R40" s="47">
        <v>18.073211998378596</v>
      </c>
      <c r="S40" s="60">
        <f>R40-R36</f>
        <v>1.2732119983785957</v>
      </c>
      <c r="T40" s="47">
        <v>303.90287093790079</v>
      </c>
      <c r="U40" s="60">
        <f>T40-T36</f>
        <v>166.00287093790078</v>
      </c>
      <c r="W40" s="46" t="s">
        <v>228</v>
      </c>
      <c r="X40" s="46" t="s">
        <v>86</v>
      </c>
      <c r="Y40" s="47">
        <v>20.471698016415868</v>
      </c>
      <c r="Z40" s="60">
        <f>Y40-Y37</f>
        <v>3.7716980164158684</v>
      </c>
      <c r="AA40" s="47">
        <v>429.11779124511173</v>
      </c>
      <c r="AB40" s="60">
        <f>AA40-AA37</f>
        <v>235.31779124511172</v>
      </c>
    </row>
    <row r="41" spans="1:28">
      <c r="A41" s="46" t="s">
        <v>272</v>
      </c>
      <c r="B41" s="46" t="s">
        <v>56</v>
      </c>
      <c r="C41" s="47">
        <v>13.110960959739732</v>
      </c>
      <c r="D41" s="47">
        <v>348.69886038252093</v>
      </c>
      <c r="F41" s="46" t="s">
        <v>97</v>
      </c>
      <c r="G41" s="46" t="s">
        <v>59</v>
      </c>
      <c r="H41" s="47">
        <v>17.592594994311721</v>
      </c>
      <c r="I41" s="47">
        <v>498.19294078917994</v>
      </c>
      <c r="P41" s="46" t="s">
        <v>272</v>
      </c>
      <c r="Q41" s="46" t="s">
        <v>56</v>
      </c>
      <c r="R41" s="47">
        <v>13.110960959739732</v>
      </c>
      <c r="S41" s="60">
        <f>R41-R37</f>
        <v>-2.489039040260268</v>
      </c>
      <c r="T41" s="47">
        <v>348.69886038252093</v>
      </c>
      <c r="U41" s="60">
        <f>T41-T37</f>
        <v>209.39886038252092</v>
      </c>
      <c r="W41" s="46" t="s">
        <v>97</v>
      </c>
      <c r="X41" s="46" t="s">
        <v>59</v>
      </c>
      <c r="Y41" s="47">
        <v>17.592594994311721</v>
      </c>
      <c r="Z41" s="60">
        <f>Y41-Y38</f>
        <v>2.2925949943117203</v>
      </c>
      <c r="AA41" s="47">
        <v>498.19294078917994</v>
      </c>
      <c r="AB41" s="60">
        <f>AA41-AA38</f>
        <v>292.09294078917992</v>
      </c>
    </row>
    <row r="42" spans="1:28">
      <c r="A42" s="46" t="s">
        <v>414</v>
      </c>
      <c r="B42" s="46" t="s">
        <v>47</v>
      </c>
      <c r="C42" s="47">
        <v>15.04527</v>
      </c>
      <c r="D42" s="47">
        <v>354.00407945631679</v>
      </c>
      <c r="F42" s="46" t="s">
        <v>376</v>
      </c>
      <c r="G42" s="46" t="s">
        <v>56</v>
      </c>
      <c r="H42" s="47">
        <v>9.6014432576769053</v>
      </c>
      <c r="I42" s="47">
        <v>682.2887617538953</v>
      </c>
      <c r="P42" s="46" t="s">
        <v>414</v>
      </c>
      <c r="Q42" s="46" t="s">
        <v>47</v>
      </c>
      <c r="R42" s="47">
        <v>15.04527</v>
      </c>
      <c r="S42" s="60">
        <f>R42-R38</f>
        <v>-1.6547299999999989</v>
      </c>
      <c r="T42" s="47">
        <v>354.00407945631679</v>
      </c>
      <c r="U42" s="60">
        <f>T42-T38</f>
        <v>210.90407945631679</v>
      </c>
      <c r="W42" s="46" t="s">
        <v>376</v>
      </c>
      <c r="X42" s="46" t="s">
        <v>56</v>
      </c>
      <c r="Y42" s="47">
        <v>9.6014432576769053</v>
      </c>
      <c r="Z42" s="60">
        <f>Y42-Y39</f>
        <v>-6.3985567423230947</v>
      </c>
      <c r="AA42" s="47">
        <v>682.2887617538953</v>
      </c>
      <c r="AB42" s="60">
        <f>AA42-AA39</f>
        <v>466.88876175389532</v>
      </c>
    </row>
    <row r="43" spans="1:28">
      <c r="A43" s="46" t="s">
        <v>246</v>
      </c>
      <c r="B43" s="46" t="s">
        <v>59</v>
      </c>
      <c r="C43" s="47">
        <v>29.141967418546368</v>
      </c>
      <c r="D43" s="47">
        <v>380.41667078759281</v>
      </c>
      <c r="P43" s="46" t="s">
        <v>246</v>
      </c>
      <c r="Q43" s="46" t="s">
        <v>59</v>
      </c>
      <c r="R43" s="47">
        <v>29.141967418546368</v>
      </c>
      <c r="S43" s="60">
        <f>R43-R39</f>
        <v>13.741967418546368</v>
      </c>
      <c r="T43" s="47">
        <v>380.41667078759281</v>
      </c>
      <c r="U43" s="60">
        <f>T43-T39</f>
        <v>201.5166707875928</v>
      </c>
    </row>
  </sheetData>
  <sortState xmlns:xlrd2="http://schemas.microsoft.com/office/spreadsheetml/2017/richdata2" ref="A25:D43">
    <sortCondition ref="D25:D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BB63-C318-304D-9FE1-FE16AD9003B8}">
  <dimension ref="A1:AH24"/>
  <sheetViews>
    <sheetView zoomScaleNormal="100" workbookViewId="0">
      <selection activeCell="J23" sqref="J23"/>
    </sheetView>
  </sheetViews>
  <sheetFormatPr baseColWidth="10" defaultRowHeight="16"/>
  <cols>
    <col min="1" max="1" width="13.5" bestFit="1" customWidth="1"/>
    <col min="2" max="2" width="7.1640625" bestFit="1" customWidth="1"/>
    <col min="3" max="3" width="11.1640625" bestFit="1" customWidth="1"/>
    <col min="4" max="4" width="3.83203125" customWidth="1"/>
    <col min="5" max="5" width="16" bestFit="1" customWidth="1"/>
    <col min="6" max="6" width="6.6640625" bestFit="1" customWidth="1"/>
    <col min="7" max="8" width="3.5" bestFit="1" customWidth="1"/>
    <col min="9" max="11" width="5.1640625" bestFit="1" customWidth="1"/>
    <col min="12" max="12" width="8.33203125" bestFit="1" customWidth="1"/>
    <col min="13" max="14" width="4.1640625" bestFit="1" customWidth="1"/>
    <col min="15" max="15" width="4.83203125" bestFit="1" customWidth="1"/>
    <col min="16" max="16" width="4.33203125" bestFit="1" customWidth="1"/>
    <col min="17" max="17" width="8" bestFit="1" customWidth="1"/>
    <col min="18" max="18" width="4.1640625" bestFit="1" customWidth="1"/>
    <col min="19" max="19" width="5.1640625" bestFit="1" customWidth="1"/>
    <col min="20" max="25" width="4.1640625" bestFit="1" customWidth="1"/>
    <col min="26" max="26" width="5.1640625" bestFit="1" customWidth="1"/>
    <col min="27" max="27" width="3.83203125" customWidth="1"/>
    <col min="28" max="28" width="11.5" style="1" bestFit="1" customWidth="1"/>
    <col min="29" max="30" width="10.5" style="1" bestFit="1" customWidth="1"/>
    <col min="31" max="31" width="7" style="1" bestFit="1" customWidth="1"/>
    <col min="32" max="32" width="13.6640625" style="1" bestFit="1" customWidth="1"/>
    <col min="33" max="33" width="10.1640625" bestFit="1" customWidth="1"/>
    <col min="34" max="34" width="10.1640625" style="1" bestFit="1" customWidth="1"/>
  </cols>
  <sheetData>
    <row r="1" spans="1:34">
      <c r="A1" s="30" t="s">
        <v>1462</v>
      </c>
      <c r="B1" s="31"/>
      <c r="AH1" s="25" t="s">
        <v>1466</v>
      </c>
    </row>
    <row r="2" spans="1:34">
      <c r="AH2" s="25" t="s">
        <v>1465</v>
      </c>
    </row>
    <row r="3" spans="1:34">
      <c r="A3" s="23" t="s">
        <v>1441</v>
      </c>
      <c r="AH3" s="25" t="s">
        <v>1467</v>
      </c>
    </row>
    <row r="4" spans="1:34">
      <c r="A4" s="23"/>
      <c r="AF4" s="2" t="s">
        <v>1463</v>
      </c>
      <c r="AG4" s="5" t="s">
        <v>1388</v>
      </c>
      <c r="AH4" s="29" t="s">
        <v>1946</v>
      </c>
    </row>
    <row r="5" spans="1:34">
      <c r="A5" s="2" t="s">
        <v>1451</v>
      </c>
      <c r="B5" s="1"/>
      <c r="E5" s="5" t="s">
        <v>30</v>
      </c>
      <c r="F5" s="2" t="s">
        <v>31</v>
      </c>
      <c r="G5" s="2" t="s">
        <v>32</v>
      </c>
      <c r="H5" s="2" t="s">
        <v>33</v>
      </c>
      <c r="I5" s="24" t="s">
        <v>34</v>
      </c>
      <c r="J5" s="24" t="s">
        <v>35</v>
      </c>
      <c r="K5" s="2" t="s">
        <v>36</v>
      </c>
      <c r="L5" s="26" t="s">
        <v>1450</v>
      </c>
      <c r="M5" s="24" t="s">
        <v>37</v>
      </c>
      <c r="N5" s="2" t="s">
        <v>38</v>
      </c>
      <c r="O5" s="24" t="s">
        <v>39</v>
      </c>
      <c r="P5" s="2" t="s">
        <v>40</v>
      </c>
      <c r="Q5" s="26" t="s">
        <v>1449</v>
      </c>
      <c r="R5" s="24" t="s">
        <v>41</v>
      </c>
      <c r="S5" s="2" t="s">
        <v>42</v>
      </c>
      <c r="T5" s="26" t="s">
        <v>1455</v>
      </c>
      <c r="U5" s="24" t="s">
        <v>43</v>
      </c>
      <c r="V5" s="24" t="s">
        <v>44</v>
      </c>
      <c r="W5" s="24" t="s">
        <v>45</v>
      </c>
      <c r="X5" s="24" t="s">
        <v>46</v>
      </c>
      <c r="Y5" s="24" t="s">
        <v>47</v>
      </c>
      <c r="Z5" s="2" t="s">
        <v>29</v>
      </c>
      <c r="AB5" s="2" t="s">
        <v>1458</v>
      </c>
      <c r="AC5" s="2" t="s">
        <v>1459</v>
      </c>
      <c r="AD5" s="2" t="s">
        <v>1461</v>
      </c>
      <c r="AE5" s="29" t="s">
        <v>1460</v>
      </c>
      <c r="AF5" s="2" t="s">
        <v>1388</v>
      </c>
      <c r="AG5" s="5" t="s">
        <v>1464</v>
      </c>
      <c r="AH5" s="29" t="s">
        <v>1947</v>
      </c>
    </row>
    <row r="6" spans="1:34">
      <c r="A6" s="1" t="s">
        <v>35</v>
      </c>
      <c r="B6" s="1">
        <v>85.91</v>
      </c>
      <c r="C6" s="17" t="s">
        <v>1456</v>
      </c>
      <c r="E6" s="3" t="s">
        <v>246</v>
      </c>
      <c r="F6" s="1" t="s">
        <v>138</v>
      </c>
      <c r="G6" s="1" t="s">
        <v>59</v>
      </c>
      <c r="H6" s="1">
        <v>82</v>
      </c>
      <c r="I6" s="25">
        <v>3024</v>
      </c>
      <c r="J6" s="25">
        <v>857</v>
      </c>
      <c r="K6" s="1">
        <v>1580</v>
      </c>
      <c r="L6" s="27">
        <f t="shared" ref="L6:L15" si="0">K6-J6</f>
        <v>723</v>
      </c>
      <c r="M6" s="25">
        <v>149</v>
      </c>
      <c r="N6" s="1">
        <v>406</v>
      </c>
      <c r="O6" s="25">
        <v>388</v>
      </c>
      <c r="P6" s="1">
        <v>531</v>
      </c>
      <c r="Q6" s="27">
        <f t="shared" ref="Q6:Q15" si="1">P6-O6</f>
        <v>143</v>
      </c>
      <c r="R6" s="25">
        <v>97</v>
      </c>
      <c r="S6" s="1">
        <v>711</v>
      </c>
      <c r="T6" s="27">
        <f t="shared" ref="T6:T15" si="2">S6-R6</f>
        <v>614</v>
      </c>
      <c r="U6" s="25">
        <v>747</v>
      </c>
      <c r="V6" s="25">
        <v>117</v>
      </c>
      <c r="W6" s="25">
        <v>348</v>
      </c>
      <c r="X6" s="25">
        <v>71</v>
      </c>
      <c r="Y6" s="25">
        <v>135</v>
      </c>
      <c r="Z6" s="1">
        <v>2251</v>
      </c>
      <c r="AB6" s="32">
        <f t="shared" ref="AB6:AB15" si="3">(J6*$B$6)+(V6*$B$7)+(M6*$B$8)+(O6*$B$9)+(X6*$B$10)+(R6*$B$11)+(U6*$B$12)+(T6*$B$13)</f>
        <v>147336.209</v>
      </c>
      <c r="AC6" s="32">
        <f t="shared" ref="AC6:AC15" si="4">(Y6*$B$15)+(Q6*$B$16)+(L6*$B$17)+(W6*$B$18)</f>
        <v>52282.028999999995</v>
      </c>
      <c r="AD6" s="32">
        <f t="shared" ref="AD6:AD15" si="5">AB6-AC6</f>
        <v>95054.180000000008</v>
      </c>
      <c r="AE6" s="33">
        <f t="shared" ref="AE6:AE15" si="6">(1/I6)*AD6</f>
        <v>31.433260582010583</v>
      </c>
      <c r="AF6" s="34">
        <v>30963450</v>
      </c>
      <c r="AG6" s="34">
        <f>AF6/I6</f>
        <v>10239.236111111111</v>
      </c>
      <c r="AH6" s="37">
        <f>AG6/AE6</f>
        <v>325.74527495792398</v>
      </c>
    </row>
    <row r="7" spans="1:34">
      <c r="A7" s="1" t="s">
        <v>1442</v>
      </c>
      <c r="B7" s="1">
        <v>53.896999999999998</v>
      </c>
      <c r="C7" s="17" t="s">
        <v>1456</v>
      </c>
      <c r="E7" s="3" t="s">
        <v>80</v>
      </c>
      <c r="F7" s="1" t="s">
        <v>81</v>
      </c>
      <c r="G7" s="1" t="s">
        <v>59</v>
      </c>
      <c r="H7" s="1">
        <v>75</v>
      </c>
      <c r="I7" s="25">
        <v>2760</v>
      </c>
      <c r="J7" s="25">
        <v>742</v>
      </c>
      <c r="K7" s="1">
        <v>1402</v>
      </c>
      <c r="L7" s="27">
        <f t="shared" si="0"/>
        <v>660</v>
      </c>
      <c r="M7" s="25">
        <v>43</v>
      </c>
      <c r="N7" s="1">
        <v>140</v>
      </c>
      <c r="O7" s="25">
        <v>487</v>
      </c>
      <c r="P7" s="1">
        <v>641</v>
      </c>
      <c r="Q7" s="27">
        <f t="shared" si="1"/>
        <v>154</v>
      </c>
      <c r="R7" s="25">
        <v>158</v>
      </c>
      <c r="S7" s="1">
        <v>755</v>
      </c>
      <c r="T7" s="27">
        <f t="shared" si="2"/>
        <v>597</v>
      </c>
      <c r="U7" s="25">
        <v>360</v>
      </c>
      <c r="V7" s="25">
        <v>108</v>
      </c>
      <c r="W7" s="25">
        <v>221</v>
      </c>
      <c r="X7" s="25">
        <v>106</v>
      </c>
      <c r="Y7" s="25">
        <v>231</v>
      </c>
      <c r="Z7" s="1">
        <v>2014</v>
      </c>
      <c r="AB7" s="32">
        <f t="shared" si="3"/>
        <v>126215.121</v>
      </c>
      <c r="AC7" s="32">
        <f t="shared" si="4"/>
        <v>44837.845000000001</v>
      </c>
      <c r="AD7" s="32">
        <f t="shared" si="5"/>
        <v>81377.275999999998</v>
      </c>
      <c r="AE7" s="33">
        <f t="shared" si="6"/>
        <v>29.484520289855073</v>
      </c>
      <c r="AF7" s="35">
        <v>24157303</v>
      </c>
      <c r="AG7" s="34">
        <f t="shared" ref="AG7:AG15" si="7">AF7/I7</f>
        <v>8752.6460144927532</v>
      </c>
      <c r="AH7" s="37">
        <f t="shared" ref="AH7:AH15" si="8">AG7/AE7</f>
        <v>296.85563571825628</v>
      </c>
    </row>
    <row r="8" spans="1:34">
      <c r="A8" s="1" t="s">
        <v>1443</v>
      </c>
      <c r="B8" s="1">
        <v>51.756999999999998</v>
      </c>
      <c r="C8" s="17" t="s">
        <v>1456</v>
      </c>
      <c r="E8" s="3" t="s">
        <v>408</v>
      </c>
      <c r="F8" s="1" t="s">
        <v>55</v>
      </c>
      <c r="G8" s="1" t="s">
        <v>86</v>
      </c>
      <c r="H8" s="1">
        <v>80</v>
      </c>
      <c r="I8" s="25">
        <v>2916</v>
      </c>
      <c r="J8" s="25">
        <v>757</v>
      </c>
      <c r="K8" s="1">
        <v>1687</v>
      </c>
      <c r="L8" s="27">
        <f t="shared" si="0"/>
        <v>930</v>
      </c>
      <c r="M8" s="25">
        <v>97</v>
      </c>
      <c r="N8" s="1">
        <v>326</v>
      </c>
      <c r="O8" s="25">
        <v>417</v>
      </c>
      <c r="P8" s="1">
        <v>566</v>
      </c>
      <c r="Q8" s="27">
        <f t="shared" si="1"/>
        <v>149</v>
      </c>
      <c r="R8" s="25">
        <v>151</v>
      </c>
      <c r="S8" s="1">
        <v>806</v>
      </c>
      <c r="T8" s="27">
        <f t="shared" si="2"/>
        <v>655</v>
      </c>
      <c r="U8" s="25">
        <v>819</v>
      </c>
      <c r="V8" s="25">
        <v>148</v>
      </c>
      <c r="W8" s="25">
        <v>381</v>
      </c>
      <c r="X8" s="25">
        <v>20</v>
      </c>
      <c r="Y8" s="25">
        <v>200</v>
      </c>
      <c r="Z8" s="1">
        <v>2028</v>
      </c>
      <c r="AB8" s="32">
        <f t="shared" si="3"/>
        <v>142300.45799999998</v>
      </c>
      <c r="AC8" s="32">
        <f t="shared" si="4"/>
        <v>63409.815999999992</v>
      </c>
      <c r="AD8" s="32">
        <f t="shared" si="5"/>
        <v>78890.641999999993</v>
      </c>
      <c r="AE8" s="33">
        <f t="shared" si="6"/>
        <v>27.054403978052122</v>
      </c>
      <c r="AF8" s="35">
        <v>28530608</v>
      </c>
      <c r="AG8" s="34">
        <f t="shared" si="7"/>
        <v>9784.1591220850478</v>
      </c>
      <c r="AH8" s="37">
        <f t="shared" si="8"/>
        <v>361.64755764061351</v>
      </c>
    </row>
    <row r="9" spans="1:34">
      <c r="A9" s="1" t="s">
        <v>39</v>
      </c>
      <c r="B9" s="1">
        <v>46.844999999999999</v>
      </c>
      <c r="C9" s="17" t="s">
        <v>1456</v>
      </c>
      <c r="E9" s="3" t="s">
        <v>392</v>
      </c>
      <c r="F9" s="1" t="s">
        <v>65</v>
      </c>
      <c r="G9" s="1" t="s">
        <v>61</v>
      </c>
      <c r="H9" s="1">
        <v>82</v>
      </c>
      <c r="I9" s="25">
        <v>2920</v>
      </c>
      <c r="J9" s="25">
        <v>639</v>
      </c>
      <c r="K9" s="1">
        <v>1171</v>
      </c>
      <c r="L9" s="27">
        <f t="shared" si="0"/>
        <v>532</v>
      </c>
      <c r="M9" s="25">
        <v>120</v>
      </c>
      <c r="N9" s="1">
        <v>285</v>
      </c>
      <c r="O9" s="25">
        <v>345</v>
      </c>
      <c r="P9" s="1">
        <v>402</v>
      </c>
      <c r="Q9" s="27">
        <f t="shared" si="1"/>
        <v>57</v>
      </c>
      <c r="R9" s="25">
        <v>241</v>
      </c>
      <c r="S9" s="1">
        <v>1015</v>
      </c>
      <c r="T9" s="27">
        <f t="shared" si="2"/>
        <v>774</v>
      </c>
      <c r="U9" s="25">
        <v>199</v>
      </c>
      <c r="V9" s="25">
        <v>64</v>
      </c>
      <c r="W9" s="25">
        <v>160</v>
      </c>
      <c r="X9" s="25">
        <v>116</v>
      </c>
      <c r="Y9" s="25">
        <v>285</v>
      </c>
      <c r="Z9" s="1">
        <v>1743</v>
      </c>
      <c r="AB9" s="32">
        <f t="shared" si="3"/>
        <v>112993.03399999999</v>
      </c>
      <c r="AC9" s="32">
        <f t="shared" si="4"/>
        <v>35512.376999999993</v>
      </c>
      <c r="AD9" s="32">
        <f t="shared" si="5"/>
        <v>77480.656999999992</v>
      </c>
      <c r="AE9" s="33">
        <f t="shared" si="6"/>
        <v>26.534471575342462</v>
      </c>
      <c r="AF9" s="35">
        <v>6216840</v>
      </c>
      <c r="AG9" s="34">
        <f t="shared" si="7"/>
        <v>2129.0547945205481</v>
      </c>
      <c r="AH9" s="37">
        <f t="shared" si="8"/>
        <v>80.237316521464209</v>
      </c>
    </row>
    <row r="10" spans="1:34">
      <c r="A10" s="1" t="s">
        <v>1444</v>
      </c>
      <c r="B10" s="1">
        <v>39.19</v>
      </c>
      <c r="C10" s="17" t="s">
        <v>1456</v>
      </c>
      <c r="E10" s="3" t="s">
        <v>104</v>
      </c>
      <c r="F10" s="1" t="s">
        <v>105</v>
      </c>
      <c r="G10" s="1" t="s">
        <v>56</v>
      </c>
      <c r="H10" s="1">
        <v>82</v>
      </c>
      <c r="I10" s="25">
        <v>2977</v>
      </c>
      <c r="J10" s="25">
        <v>683</v>
      </c>
      <c r="K10" s="1">
        <v>1484</v>
      </c>
      <c r="L10" s="27">
        <f t="shared" si="0"/>
        <v>801</v>
      </c>
      <c r="M10" s="25">
        <v>199</v>
      </c>
      <c r="N10" s="1">
        <v>530</v>
      </c>
      <c r="O10" s="25">
        <v>292</v>
      </c>
      <c r="P10" s="1">
        <v>369</v>
      </c>
      <c r="Q10" s="27">
        <f t="shared" si="1"/>
        <v>77</v>
      </c>
      <c r="R10" s="25">
        <v>61</v>
      </c>
      <c r="S10" s="1">
        <v>362</v>
      </c>
      <c r="T10" s="27">
        <f t="shared" si="2"/>
        <v>301</v>
      </c>
      <c r="U10" s="25">
        <v>373</v>
      </c>
      <c r="V10" s="25">
        <v>97</v>
      </c>
      <c r="W10" s="25">
        <v>214</v>
      </c>
      <c r="X10" s="25">
        <v>35</v>
      </c>
      <c r="Y10" s="25">
        <v>160</v>
      </c>
      <c r="Z10" s="1">
        <v>1857</v>
      </c>
      <c r="AB10" s="32">
        <f t="shared" si="3"/>
        <v>109006.48999999999</v>
      </c>
      <c r="AC10" s="32">
        <f t="shared" si="4"/>
        <v>47219.994999999995</v>
      </c>
      <c r="AD10" s="32">
        <f t="shared" si="5"/>
        <v>61786.494999999995</v>
      </c>
      <c r="AE10" s="33">
        <f t="shared" si="6"/>
        <v>20.754617064158545</v>
      </c>
      <c r="AF10" s="35">
        <v>25434263</v>
      </c>
      <c r="AG10" s="34">
        <f t="shared" si="7"/>
        <v>8543.5885119247559</v>
      </c>
      <c r="AH10" s="37">
        <f t="shared" si="8"/>
        <v>411.64761004811817</v>
      </c>
    </row>
    <row r="11" spans="1:34">
      <c r="A11" s="1" t="s">
        <v>1445</v>
      </c>
      <c r="B11" s="1">
        <v>39.19</v>
      </c>
      <c r="C11" s="17" t="s">
        <v>1456</v>
      </c>
      <c r="E11" s="3" t="s">
        <v>228</v>
      </c>
      <c r="F11" s="1" t="s">
        <v>71</v>
      </c>
      <c r="G11" s="1" t="s">
        <v>86</v>
      </c>
      <c r="H11" s="1">
        <v>81</v>
      </c>
      <c r="I11" s="25">
        <v>2924</v>
      </c>
      <c r="J11" s="25">
        <v>615</v>
      </c>
      <c r="K11" s="1">
        <v>1244</v>
      </c>
      <c r="L11" s="27">
        <f t="shared" si="0"/>
        <v>629</v>
      </c>
      <c r="M11" s="25">
        <v>120</v>
      </c>
      <c r="N11" s="1">
        <v>356</v>
      </c>
      <c r="O11" s="25">
        <v>187</v>
      </c>
      <c r="P11" s="1">
        <v>238</v>
      </c>
      <c r="Q11" s="27">
        <f t="shared" si="1"/>
        <v>51</v>
      </c>
      <c r="R11" s="25">
        <v>62</v>
      </c>
      <c r="S11" s="1">
        <v>365</v>
      </c>
      <c r="T11" s="27">
        <f t="shared" si="2"/>
        <v>303</v>
      </c>
      <c r="U11" s="25">
        <v>486</v>
      </c>
      <c r="V11" s="25">
        <v>122</v>
      </c>
      <c r="W11" s="25">
        <v>216</v>
      </c>
      <c r="X11" s="25">
        <v>64</v>
      </c>
      <c r="Y11" s="25">
        <v>201</v>
      </c>
      <c r="Z11" s="1">
        <v>1537</v>
      </c>
      <c r="AB11" s="32">
        <f t="shared" si="3"/>
        <v>100628.122</v>
      </c>
      <c r="AC11" s="32">
        <f t="shared" si="4"/>
        <v>40768.877</v>
      </c>
      <c r="AD11" s="32">
        <f t="shared" si="5"/>
        <v>59859.245000000003</v>
      </c>
      <c r="AE11" s="33">
        <f t="shared" si="6"/>
        <v>20.471698016415868</v>
      </c>
      <c r="AF11" s="35">
        <v>25686667</v>
      </c>
      <c r="AG11" s="34">
        <f t="shared" si="7"/>
        <v>8784.7698358413127</v>
      </c>
      <c r="AH11" s="37">
        <f t="shared" si="8"/>
        <v>429.11779124511173</v>
      </c>
    </row>
    <row r="12" spans="1:34">
      <c r="A12" s="1" t="s">
        <v>1446</v>
      </c>
      <c r="B12" s="1">
        <v>34.677</v>
      </c>
      <c r="C12" s="17" t="s">
        <v>1456</v>
      </c>
      <c r="E12" s="3" t="s">
        <v>196</v>
      </c>
      <c r="F12" s="1" t="s">
        <v>55</v>
      </c>
      <c r="G12" s="1" t="s">
        <v>59</v>
      </c>
      <c r="H12" s="1">
        <v>79</v>
      </c>
      <c r="I12" s="25">
        <v>2892</v>
      </c>
      <c r="J12" s="25">
        <v>576</v>
      </c>
      <c r="K12" s="1">
        <v>1340</v>
      </c>
      <c r="L12" s="27">
        <f t="shared" si="0"/>
        <v>764</v>
      </c>
      <c r="M12" s="25">
        <v>244</v>
      </c>
      <c r="N12" s="1">
        <v>609</v>
      </c>
      <c r="O12" s="25">
        <v>338</v>
      </c>
      <c r="P12" s="1">
        <v>411</v>
      </c>
      <c r="Q12" s="27">
        <f t="shared" si="1"/>
        <v>73</v>
      </c>
      <c r="R12" s="25">
        <v>73</v>
      </c>
      <c r="S12" s="1">
        <v>448</v>
      </c>
      <c r="T12" s="27">
        <f t="shared" si="2"/>
        <v>375</v>
      </c>
      <c r="U12" s="25">
        <v>263</v>
      </c>
      <c r="V12" s="25">
        <v>161</v>
      </c>
      <c r="W12" s="25">
        <v>212</v>
      </c>
      <c r="X12" s="25">
        <v>39</v>
      </c>
      <c r="Y12" s="25">
        <v>232</v>
      </c>
      <c r="Z12" s="1">
        <v>1734</v>
      </c>
      <c r="AB12" s="32">
        <f t="shared" si="3"/>
        <v>105648.351</v>
      </c>
      <c r="AC12" s="32">
        <f t="shared" si="4"/>
        <v>46818.334999999999</v>
      </c>
      <c r="AD12" s="32">
        <f t="shared" si="5"/>
        <v>58830.015999999996</v>
      </c>
      <c r="AE12" s="33">
        <f t="shared" si="6"/>
        <v>20.342329183955741</v>
      </c>
      <c r="AF12" s="35">
        <v>19508958</v>
      </c>
      <c r="AG12" s="34">
        <f t="shared" si="7"/>
        <v>6745.8360995850626</v>
      </c>
      <c r="AH12" s="37">
        <f t="shared" si="8"/>
        <v>331.61571807153683</v>
      </c>
    </row>
    <row r="13" spans="1:34">
      <c r="A13" s="1" t="s">
        <v>1447</v>
      </c>
      <c r="B13" s="1">
        <v>14.707000000000001</v>
      </c>
      <c r="C13" s="28" t="s">
        <v>1457</v>
      </c>
      <c r="E13" s="3" t="s">
        <v>298</v>
      </c>
      <c r="F13" s="1" t="s">
        <v>81</v>
      </c>
      <c r="G13" s="1" t="s">
        <v>59</v>
      </c>
      <c r="H13" s="1">
        <v>82</v>
      </c>
      <c r="I13" s="25">
        <v>2980</v>
      </c>
      <c r="J13" s="25">
        <v>593</v>
      </c>
      <c r="K13" s="1">
        <v>1271</v>
      </c>
      <c r="L13" s="27">
        <f t="shared" si="0"/>
        <v>678</v>
      </c>
      <c r="M13" s="25">
        <v>146</v>
      </c>
      <c r="N13" s="1">
        <v>406</v>
      </c>
      <c r="O13" s="25">
        <v>320</v>
      </c>
      <c r="P13" s="1">
        <v>362</v>
      </c>
      <c r="Q13" s="27">
        <f t="shared" si="1"/>
        <v>42</v>
      </c>
      <c r="R13" s="25">
        <v>45</v>
      </c>
      <c r="S13" s="1">
        <v>427</v>
      </c>
      <c r="T13" s="27">
        <f t="shared" si="2"/>
        <v>382</v>
      </c>
      <c r="U13" s="25">
        <v>328</v>
      </c>
      <c r="V13" s="25">
        <v>118</v>
      </c>
      <c r="W13" s="25">
        <v>191</v>
      </c>
      <c r="X13" s="25">
        <v>21</v>
      </c>
      <c r="Y13" s="25">
        <v>270</v>
      </c>
      <c r="Z13" s="1">
        <v>1652</v>
      </c>
      <c r="AB13" s="32">
        <f t="shared" si="3"/>
        <v>99430.067999999999</v>
      </c>
      <c r="AC13" s="32">
        <f t="shared" si="4"/>
        <v>42345.949000000001</v>
      </c>
      <c r="AD13" s="32">
        <f t="shared" si="5"/>
        <v>57084.118999999999</v>
      </c>
      <c r="AE13" s="33">
        <f t="shared" si="6"/>
        <v>19.155744630872483</v>
      </c>
      <c r="AF13" s="35">
        <v>1300000</v>
      </c>
      <c r="AG13" s="34">
        <f t="shared" si="7"/>
        <v>436.24161073825502</v>
      </c>
      <c r="AH13" s="37">
        <f t="shared" si="8"/>
        <v>22.77340918583678</v>
      </c>
    </row>
    <row r="14" spans="1:34">
      <c r="A14" s="2" t="s">
        <v>1452</v>
      </c>
      <c r="B14" s="1"/>
      <c r="E14" s="3" t="s">
        <v>293</v>
      </c>
      <c r="F14" s="1" t="s">
        <v>73</v>
      </c>
      <c r="G14" s="1" t="s">
        <v>56</v>
      </c>
      <c r="H14" s="1">
        <v>81</v>
      </c>
      <c r="I14" s="25">
        <v>2922</v>
      </c>
      <c r="J14" s="25">
        <v>667</v>
      </c>
      <c r="K14" s="1">
        <v>1504</v>
      </c>
      <c r="L14" s="27">
        <f t="shared" si="0"/>
        <v>837</v>
      </c>
      <c r="M14" s="25">
        <v>189</v>
      </c>
      <c r="N14" s="1">
        <v>476</v>
      </c>
      <c r="O14" s="25">
        <v>209</v>
      </c>
      <c r="P14" s="1">
        <v>250</v>
      </c>
      <c r="Q14" s="27">
        <f t="shared" si="1"/>
        <v>41</v>
      </c>
      <c r="R14" s="25">
        <v>53</v>
      </c>
      <c r="S14" s="1">
        <v>321</v>
      </c>
      <c r="T14" s="27">
        <f t="shared" si="2"/>
        <v>268</v>
      </c>
      <c r="U14" s="25">
        <v>272</v>
      </c>
      <c r="V14" s="25">
        <v>77</v>
      </c>
      <c r="W14" s="25">
        <v>152</v>
      </c>
      <c r="X14" s="25">
        <v>35</v>
      </c>
      <c r="Y14" s="25">
        <v>168</v>
      </c>
      <c r="Z14" s="1">
        <v>1732</v>
      </c>
      <c r="AB14" s="32">
        <f t="shared" si="3"/>
        <v>97847.057000000001</v>
      </c>
      <c r="AC14" s="32">
        <f t="shared" si="4"/>
        <v>44703.337</v>
      </c>
      <c r="AD14" s="32">
        <f t="shared" si="5"/>
        <v>53143.72</v>
      </c>
      <c r="AE14" s="33">
        <f t="shared" si="6"/>
        <v>18.187446954140999</v>
      </c>
      <c r="AF14" s="35">
        <v>23962573</v>
      </c>
      <c r="AG14" s="34">
        <f t="shared" si="7"/>
        <v>8200.7436687200552</v>
      </c>
      <c r="AH14" s="37">
        <f t="shared" si="8"/>
        <v>450.90131063463383</v>
      </c>
    </row>
    <row r="15" spans="1:34">
      <c r="A15" s="1" t="s">
        <v>1448</v>
      </c>
      <c r="B15" s="1">
        <v>17.173999999999999</v>
      </c>
      <c r="C15" s="17" t="s">
        <v>1456</v>
      </c>
      <c r="E15" s="3" t="s">
        <v>411</v>
      </c>
      <c r="F15" s="1" t="s">
        <v>65</v>
      </c>
      <c r="G15" s="1" t="s">
        <v>56</v>
      </c>
      <c r="H15" s="1">
        <v>82</v>
      </c>
      <c r="I15" s="25">
        <v>2979</v>
      </c>
      <c r="J15" s="25">
        <v>569</v>
      </c>
      <c r="K15" s="1">
        <v>1300</v>
      </c>
      <c r="L15" s="27">
        <f t="shared" si="0"/>
        <v>731</v>
      </c>
      <c r="M15" s="25">
        <v>112</v>
      </c>
      <c r="N15" s="1">
        <v>338</v>
      </c>
      <c r="O15" s="25">
        <v>202</v>
      </c>
      <c r="P15" s="1">
        <v>314</v>
      </c>
      <c r="Q15" s="27">
        <f t="shared" si="1"/>
        <v>112</v>
      </c>
      <c r="R15" s="25">
        <v>81</v>
      </c>
      <c r="S15" s="1">
        <v>357</v>
      </c>
      <c r="T15" s="27">
        <f t="shared" si="2"/>
        <v>276</v>
      </c>
      <c r="U15" s="25">
        <v>160</v>
      </c>
      <c r="V15" s="25">
        <v>91</v>
      </c>
      <c r="W15" s="25">
        <v>138</v>
      </c>
      <c r="X15" s="25">
        <v>52</v>
      </c>
      <c r="Y15" s="25">
        <v>163</v>
      </c>
      <c r="Z15" s="1">
        <v>1452</v>
      </c>
      <c r="AB15" s="32">
        <f t="shared" si="3"/>
        <v>83866.612999999998</v>
      </c>
      <c r="AC15" s="32">
        <f t="shared" si="4"/>
        <v>41135.230000000003</v>
      </c>
      <c r="AD15" s="32">
        <f t="shared" si="5"/>
        <v>42731.382999999994</v>
      </c>
      <c r="AE15" s="33">
        <f t="shared" si="6"/>
        <v>14.344203759650888</v>
      </c>
      <c r="AF15" s="35">
        <v>7574323</v>
      </c>
      <c r="AG15" s="34">
        <f t="shared" si="7"/>
        <v>2542.5723397113125</v>
      </c>
      <c r="AH15" s="37">
        <f t="shared" si="8"/>
        <v>177.2543378715358</v>
      </c>
    </row>
    <row r="16" spans="1:34">
      <c r="A16" s="1" t="s">
        <v>1449</v>
      </c>
      <c r="B16" s="1">
        <v>20.091000000000001</v>
      </c>
      <c r="C16" s="28" t="s">
        <v>1457</v>
      </c>
    </row>
    <row r="17" spans="1:6">
      <c r="A17" s="1" t="s">
        <v>1450</v>
      </c>
      <c r="B17" s="1">
        <v>39.19</v>
      </c>
      <c r="C17" s="28" t="s">
        <v>1457</v>
      </c>
    </row>
    <row r="18" spans="1:6">
      <c r="A18" s="1" t="s">
        <v>45</v>
      </c>
      <c r="B18" s="1">
        <v>53.896999999999998</v>
      </c>
      <c r="C18" s="17" t="s">
        <v>1456</v>
      </c>
    </row>
    <row r="19" spans="1:6">
      <c r="A19" s="2" t="s">
        <v>1453</v>
      </c>
      <c r="B19" s="1"/>
      <c r="E19" s="1" t="s">
        <v>2315</v>
      </c>
      <c r="F19" s="42">
        <v>0.02</v>
      </c>
    </row>
    <row r="20" spans="1:6">
      <c r="A20" s="1" t="s">
        <v>1454</v>
      </c>
      <c r="B20" s="1"/>
      <c r="C20" s="17" t="s">
        <v>1456</v>
      </c>
      <c r="E20" s="1" t="s">
        <v>2316</v>
      </c>
      <c r="F20" s="42">
        <v>100</v>
      </c>
    </row>
    <row r="21" spans="1:6">
      <c r="E21" s="1" t="s">
        <v>2317</v>
      </c>
      <c r="F21" s="42">
        <f>F20*(1 + $F$19)</f>
        <v>102</v>
      </c>
    </row>
    <row r="22" spans="1:6">
      <c r="E22" s="1" t="s">
        <v>2318</v>
      </c>
      <c r="F22" s="42">
        <f>F21*(1 + $F$19)</f>
        <v>104.04</v>
      </c>
    </row>
    <row r="23" spans="1:6">
      <c r="E23" s="1" t="s">
        <v>2319</v>
      </c>
      <c r="F23" s="42">
        <f>F22*(1 + $F$19)</f>
        <v>106.1208</v>
      </c>
    </row>
    <row r="24" spans="1:6">
      <c r="E24" s="1" t="s">
        <v>1463</v>
      </c>
      <c r="F24" s="42">
        <f>F23*(1 + $F$19)</f>
        <v>108.243216</v>
      </c>
    </row>
  </sheetData>
  <sortState xmlns:xlrd2="http://schemas.microsoft.com/office/spreadsheetml/2017/richdata2" ref="E6:AE15">
    <sortCondition descending="1" ref="AE6:AE15"/>
  </sortState>
  <hyperlinks>
    <hyperlink ref="A3" r:id="rId1" xr:uid="{D954D041-0842-604C-9C32-86D1E1128AD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FFD-849A-7843-9D73-444C62F8AE2B}">
  <dimension ref="A2:W27"/>
  <sheetViews>
    <sheetView zoomScale="90" zoomScaleNormal="90" workbookViewId="0">
      <selection activeCell="P25" sqref="P25"/>
    </sheetView>
  </sheetViews>
  <sheetFormatPr baseColWidth="10" defaultRowHeight="16"/>
  <cols>
    <col min="1" max="1" width="15.6640625" bestFit="1" customWidth="1"/>
    <col min="2" max="2" width="5.83203125" bestFit="1" customWidth="1"/>
    <col min="3" max="3" width="9.6640625" bestFit="1" customWidth="1"/>
    <col min="4" max="4" width="13.5" style="1" bestFit="1" customWidth="1"/>
    <col min="5" max="5" width="14.1640625" style="1" bestFit="1" customWidth="1"/>
    <col min="6" max="6" width="5.83203125" customWidth="1"/>
    <col min="7" max="7" width="14.33203125" bestFit="1" customWidth="1"/>
    <col min="8" max="8" width="5.83203125" bestFit="1" customWidth="1"/>
    <col min="9" max="9" width="6.1640625" bestFit="1" customWidth="1"/>
    <col min="10" max="10" width="13.5" style="1" bestFit="1" customWidth="1"/>
    <col min="11" max="11" width="14.1640625" style="1" bestFit="1" customWidth="1"/>
    <col min="12" max="12" width="5.83203125" customWidth="1"/>
    <col min="13" max="13" width="16" bestFit="1" customWidth="1"/>
    <col min="14" max="14" width="4.83203125" bestFit="1" customWidth="1"/>
    <col min="15" max="15" width="6.1640625" bestFit="1" customWidth="1"/>
    <col min="16" max="16" width="13.5" style="1" bestFit="1" customWidth="1"/>
    <col min="17" max="17" width="14.1640625" style="1" bestFit="1" customWidth="1"/>
    <col min="18" max="18" width="5.83203125" customWidth="1"/>
    <col min="19" max="19" width="15.5" bestFit="1" customWidth="1"/>
    <col min="20" max="20" width="5.83203125" bestFit="1" customWidth="1"/>
    <col min="21" max="21" width="6.1640625" bestFit="1" customWidth="1"/>
    <col min="22" max="22" width="13.5" style="1" bestFit="1" customWidth="1"/>
    <col min="23" max="23" width="14.1640625" style="1" bestFit="1" customWidth="1"/>
  </cols>
  <sheetData>
    <row r="2" spans="1:23">
      <c r="A2" s="8" t="s">
        <v>1369</v>
      </c>
      <c r="G2" s="8" t="s">
        <v>1370</v>
      </c>
      <c r="M2" s="8" t="s">
        <v>1386</v>
      </c>
      <c r="S2" s="7" t="s">
        <v>1387</v>
      </c>
      <c r="T2" s="9"/>
    </row>
    <row r="3" spans="1:23">
      <c r="A3" s="5" t="s">
        <v>30</v>
      </c>
      <c r="B3" s="5" t="s">
        <v>31</v>
      </c>
      <c r="C3" s="5" t="s">
        <v>1353</v>
      </c>
      <c r="D3" s="5" t="s">
        <v>1388</v>
      </c>
      <c r="E3" s="5" t="s">
        <v>1389</v>
      </c>
      <c r="G3" s="2" t="s">
        <v>30</v>
      </c>
      <c r="H3" s="2" t="s">
        <v>31</v>
      </c>
      <c r="I3" s="2" t="s">
        <v>1352</v>
      </c>
      <c r="J3" s="5" t="s">
        <v>1388</v>
      </c>
      <c r="K3" s="5" t="s">
        <v>1389</v>
      </c>
      <c r="M3" s="3" t="s">
        <v>30</v>
      </c>
      <c r="N3" s="3" t="s">
        <v>31</v>
      </c>
      <c r="O3" s="3" t="s">
        <v>1371</v>
      </c>
      <c r="P3" s="5" t="s">
        <v>1388</v>
      </c>
      <c r="Q3" s="5" t="s">
        <v>1389</v>
      </c>
      <c r="R3" s="3"/>
      <c r="S3" s="5" t="s">
        <v>30</v>
      </c>
      <c r="T3" s="5" t="s">
        <v>31</v>
      </c>
      <c r="U3" s="5" t="s">
        <v>1352</v>
      </c>
      <c r="V3" s="5" t="s">
        <v>1388</v>
      </c>
      <c r="W3" s="5" t="s">
        <v>1389</v>
      </c>
    </row>
    <row r="4" spans="1:23">
      <c r="A4" s="3" t="s">
        <v>213</v>
      </c>
      <c r="B4" s="3" t="s">
        <v>1354</v>
      </c>
      <c r="C4" s="3">
        <v>30.4</v>
      </c>
      <c r="D4" s="11">
        <v>28299399</v>
      </c>
      <c r="E4" s="10">
        <f>D4/(82*48)</f>
        <v>7189.8879573170734</v>
      </c>
      <c r="G4" s="1" t="s">
        <v>341</v>
      </c>
      <c r="H4" s="1" t="s">
        <v>1355</v>
      </c>
      <c r="I4" s="1">
        <v>0.65900000000000003</v>
      </c>
      <c r="J4" s="11">
        <v>2947320</v>
      </c>
      <c r="K4" s="10">
        <f t="shared" ref="K4:K13" si="0">J4/(82*48)</f>
        <v>748.81097560975604</v>
      </c>
      <c r="M4" s="3" t="s">
        <v>213</v>
      </c>
      <c r="N4" s="3" t="s">
        <v>1354</v>
      </c>
      <c r="O4" s="3">
        <v>265</v>
      </c>
      <c r="P4" s="11">
        <v>28299399</v>
      </c>
      <c r="Q4" s="10">
        <f t="shared" ref="Q4:Q13" si="1">P4/(82*48)</f>
        <v>7189.8879573170734</v>
      </c>
      <c r="R4" s="3"/>
      <c r="S4" s="3" t="s">
        <v>153</v>
      </c>
      <c r="T4" s="3" t="s">
        <v>1372</v>
      </c>
      <c r="U4" s="3">
        <v>0.46800000000000003</v>
      </c>
      <c r="V4" s="11">
        <v>5229454</v>
      </c>
      <c r="W4" s="10">
        <f t="shared" ref="W4:W13" si="2">V4/(82*48)</f>
        <v>1328.6214430894308</v>
      </c>
    </row>
    <row r="5" spans="1:23">
      <c r="A5" s="3" t="s">
        <v>165</v>
      </c>
      <c r="B5" s="3" t="s">
        <v>1356</v>
      </c>
      <c r="C5" s="3">
        <v>28.1</v>
      </c>
      <c r="D5" s="11">
        <v>23775506</v>
      </c>
      <c r="E5" s="10">
        <f t="shared" ref="E5:E13" si="3">D5/(82*48)</f>
        <v>6040.5248983739839</v>
      </c>
      <c r="G5" s="1" t="s">
        <v>140</v>
      </c>
      <c r="H5" s="1" t="s">
        <v>1354</v>
      </c>
      <c r="I5" s="1">
        <v>0.65200000000000002</v>
      </c>
      <c r="J5" s="11">
        <v>2334528</v>
      </c>
      <c r="K5" s="10">
        <f t="shared" si="0"/>
        <v>593.1219512195122</v>
      </c>
      <c r="M5" s="3" t="s">
        <v>196</v>
      </c>
      <c r="N5" s="3" t="s">
        <v>1361</v>
      </c>
      <c r="O5" s="3">
        <v>244</v>
      </c>
      <c r="P5" s="11">
        <v>19508958</v>
      </c>
      <c r="Q5" s="10">
        <f t="shared" si="1"/>
        <v>4956.5442073170734</v>
      </c>
      <c r="R5" s="3"/>
      <c r="S5" s="3" t="s">
        <v>363</v>
      </c>
      <c r="T5" s="3" t="s">
        <v>1373</v>
      </c>
      <c r="U5" s="3">
        <v>0.46500000000000002</v>
      </c>
      <c r="V5" s="11">
        <v>3000000</v>
      </c>
      <c r="W5" s="10">
        <f t="shared" si="2"/>
        <v>762.19512195121956</v>
      </c>
    </row>
    <row r="6" spans="1:23">
      <c r="A6" s="3" t="s">
        <v>246</v>
      </c>
      <c r="B6" s="3" t="s">
        <v>1357</v>
      </c>
      <c r="C6" s="3">
        <v>27.5</v>
      </c>
      <c r="D6" s="11">
        <v>30963450</v>
      </c>
      <c r="E6" s="10">
        <f t="shared" si="3"/>
        <v>7866.730182926829</v>
      </c>
      <c r="G6" s="1" t="s">
        <v>257</v>
      </c>
      <c r="H6" s="1" t="s">
        <v>1358</v>
      </c>
      <c r="I6" s="1">
        <v>0.64900000000000002</v>
      </c>
      <c r="J6" s="11">
        <v>22642350</v>
      </c>
      <c r="K6" s="10">
        <f t="shared" si="0"/>
        <v>5752.6295731707314</v>
      </c>
      <c r="M6" s="3" t="s">
        <v>283</v>
      </c>
      <c r="N6" s="3" t="s">
        <v>1355</v>
      </c>
      <c r="O6" s="3">
        <v>238</v>
      </c>
      <c r="P6" s="11">
        <v>3918750</v>
      </c>
      <c r="Q6" s="10">
        <f t="shared" si="1"/>
        <v>995.61737804878044</v>
      </c>
      <c r="R6" s="3"/>
      <c r="S6" s="3" t="s">
        <v>132</v>
      </c>
      <c r="T6" s="3" t="s">
        <v>1374</v>
      </c>
      <c r="U6" s="3">
        <v>0.44500000000000001</v>
      </c>
      <c r="V6" s="11">
        <v>2500000</v>
      </c>
      <c r="W6" s="10">
        <f t="shared" si="2"/>
        <v>635.16260162601623</v>
      </c>
    </row>
    <row r="7" spans="1:23">
      <c r="A7" s="3" t="s">
        <v>277</v>
      </c>
      <c r="B7" s="3" t="s">
        <v>1359</v>
      </c>
      <c r="C7" s="3">
        <v>26.9</v>
      </c>
      <c r="D7" s="11">
        <v>26153057</v>
      </c>
      <c r="E7" s="10">
        <f t="shared" si="3"/>
        <v>6644.5774898373984</v>
      </c>
      <c r="G7" s="1" t="s">
        <v>215</v>
      </c>
      <c r="H7" s="1" t="s">
        <v>1358</v>
      </c>
      <c r="I7" s="1">
        <v>0.63600000000000001</v>
      </c>
      <c r="J7" s="11">
        <v>1045000</v>
      </c>
      <c r="K7" s="10">
        <f t="shared" si="0"/>
        <v>265.4979674796748</v>
      </c>
      <c r="M7" s="3" t="s">
        <v>404</v>
      </c>
      <c r="N7" s="3" t="s">
        <v>1375</v>
      </c>
      <c r="O7" s="3">
        <v>231</v>
      </c>
      <c r="P7" s="11">
        <v>12000000</v>
      </c>
      <c r="Q7" s="10">
        <f t="shared" si="1"/>
        <v>3048.7804878048782</v>
      </c>
      <c r="R7" s="3"/>
      <c r="S7" s="3" t="s">
        <v>156</v>
      </c>
      <c r="T7" s="3" t="s">
        <v>1362</v>
      </c>
      <c r="U7" s="3">
        <v>0.442</v>
      </c>
      <c r="V7" s="11">
        <v>1544951</v>
      </c>
      <c r="W7" s="10">
        <f t="shared" si="2"/>
        <v>392.51803861788619</v>
      </c>
    </row>
    <row r="8" spans="1:23">
      <c r="A8" s="3" t="s">
        <v>80</v>
      </c>
      <c r="B8" s="3" t="s">
        <v>1360</v>
      </c>
      <c r="C8" s="3">
        <v>26.9</v>
      </c>
      <c r="D8" s="11">
        <v>24157303</v>
      </c>
      <c r="E8" s="10">
        <f t="shared" si="3"/>
        <v>6137.5261686991871</v>
      </c>
      <c r="G8" s="1" t="s">
        <v>60</v>
      </c>
      <c r="H8" s="1" t="s">
        <v>1361</v>
      </c>
      <c r="I8" s="1">
        <v>0.629</v>
      </c>
      <c r="J8" s="11">
        <v>22471910</v>
      </c>
      <c r="K8" s="10">
        <f t="shared" si="0"/>
        <v>5709.3267276422766</v>
      </c>
      <c r="M8" s="3" t="s">
        <v>388</v>
      </c>
      <c r="N8" s="3" t="s">
        <v>1362</v>
      </c>
      <c r="O8" s="3">
        <v>229</v>
      </c>
      <c r="P8" s="11">
        <v>17826150</v>
      </c>
      <c r="Q8" s="10">
        <f t="shared" si="1"/>
        <v>4529.0015243902435</v>
      </c>
      <c r="R8" s="3"/>
      <c r="S8" s="3" t="s">
        <v>388</v>
      </c>
      <c r="T8" s="3" t="s">
        <v>1362</v>
      </c>
      <c r="U8" s="3">
        <v>0.441</v>
      </c>
      <c r="V8" s="11">
        <v>17826150</v>
      </c>
      <c r="W8" s="10">
        <f t="shared" si="2"/>
        <v>4529.0015243902435</v>
      </c>
    </row>
    <row r="9" spans="1:23">
      <c r="A9" s="3" t="s">
        <v>163</v>
      </c>
      <c r="B9" s="3" t="s">
        <v>1362</v>
      </c>
      <c r="C9" s="3">
        <v>26.4</v>
      </c>
      <c r="D9" s="11">
        <v>37457154</v>
      </c>
      <c r="E9" s="10">
        <f t="shared" si="3"/>
        <v>9516.5533536585372</v>
      </c>
      <c r="G9" s="1" t="s">
        <v>199</v>
      </c>
      <c r="H9" s="1" t="s">
        <v>1363</v>
      </c>
      <c r="I9" s="1">
        <v>0.623</v>
      </c>
      <c r="J9" s="11">
        <v>21924719</v>
      </c>
      <c r="K9" s="10">
        <f t="shared" si="0"/>
        <v>5570.3046239837395</v>
      </c>
      <c r="M9" s="3" t="s">
        <v>277</v>
      </c>
      <c r="N9" s="3" t="s">
        <v>1359</v>
      </c>
      <c r="O9" s="3">
        <v>227</v>
      </c>
      <c r="P9" s="11">
        <v>26153057</v>
      </c>
      <c r="Q9" s="10">
        <f t="shared" si="1"/>
        <v>6644.5774898373984</v>
      </c>
      <c r="R9" s="3"/>
      <c r="S9" s="3" t="s">
        <v>342</v>
      </c>
      <c r="T9" s="3" t="s">
        <v>1373</v>
      </c>
      <c r="U9" s="3">
        <v>0.441</v>
      </c>
      <c r="V9" s="11">
        <v>26011913</v>
      </c>
      <c r="W9" s="10">
        <f t="shared" si="2"/>
        <v>6608.7177337398371</v>
      </c>
    </row>
    <row r="10" spans="1:23">
      <c r="A10" s="3" t="s">
        <v>178</v>
      </c>
      <c r="B10" s="3" t="s">
        <v>1362</v>
      </c>
      <c r="C10" s="3">
        <v>26.4</v>
      </c>
      <c r="D10" s="11">
        <v>20158622</v>
      </c>
      <c r="E10" s="10">
        <f t="shared" si="3"/>
        <v>5121.6011178861791</v>
      </c>
      <c r="G10" s="1" t="s">
        <v>345</v>
      </c>
      <c r="H10" s="1" t="s">
        <v>1364</v>
      </c>
      <c r="I10" s="1">
        <v>0.59299999999999997</v>
      </c>
      <c r="J10" s="11">
        <v>9003125</v>
      </c>
      <c r="K10" s="10">
        <f t="shared" si="0"/>
        <v>2287.3793191056911</v>
      </c>
      <c r="M10" s="3" t="s">
        <v>179</v>
      </c>
      <c r="N10" s="3" t="s">
        <v>1376</v>
      </c>
      <c r="O10" s="3">
        <v>227</v>
      </c>
      <c r="P10" s="11">
        <v>6000000</v>
      </c>
      <c r="Q10" s="10">
        <f t="shared" si="1"/>
        <v>1524.3902439024391</v>
      </c>
      <c r="R10" s="3"/>
      <c r="S10" s="3" t="s">
        <v>238</v>
      </c>
      <c r="T10" s="3" t="s">
        <v>1363</v>
      </c>
      <c r="U10" s="3">
        <v>0.44</v>
      </c>
      <c r="V10" s="11">
        <v>14136364</v>
      </c>
      <c r="W10" s="10">
        <f t="shared" si="2"/>
        <v>3591.5558943089432</v>
      </c>
    </row>
    <row r="11" spans="1:23">
      <c r="A11" s="3" t="s">
        <v>408</v>
      </c>
      <c r="B11" s="3" t="s">
        <v>1361</v>
      </c>
      <c r="C11" s="3">
        <v>25.4</v>
      </c>
      <c r="D11" s="11">
        <v>28530608</v>
      </c>
      <c r="E11" s="10">
        <f t="shared" si="3"/>
        <v>7248.6300813008129</v>
      </c>
      <c r="G11" s="1" t="s">
        <v>260</v>
      </c>
      <c r="H11" s="1" t="s">
        <v>1365</v>
      </c>
      <c r="I11" s="1">
        <v>0.59299999999999997</v>
      </c>
      <c r="J11" s="11">
        <v>18622514</v>
      </c>
      <c r="K11" s="10">
        <f t="shared" si="0"/>
        <v>4731.3297764227646</v>
      </c>
      <c r="M11" s="3" t="s">
        <v>201</v>
      </c>
      <c r="N11" s="3" t="s">
        <v>1354</v>
      </c>
      <c r="O11" s="3">
        <v>218</v>
      </c>
      <c r="P11" s="11">
        <v>12943020</v>
      </c>
      <c r="Q11" s="10">
        <f t="shared" si="1"/>
        <v>3288.3689024390242</v>
      </c>
      <c r="R11" s="3"/>
      <c r="S11" s="3" t="s">
        <v>265</v>
      </c>
      <c r="T11" s="3" t="s">
        <v>1357</v>
      </c>
      <c r="U11" s="3">
        <v>0.436</v>
      </c>
      <c r="V11" s="11">
        <v>3918750</v>
      </c>
      <c r="W11" s="10">
        <f t="shared" si="2"/>
        <v>995.61737804878044</v>
      </c>
    </row>
    <row r="12" spans="1:23">
      <c r="A12" s="3" t="s">
        <v>121</v>
      </c>
      <c r="B12" s="3" t="s">
        <v>1366</v>
      </c>
      <c r="C12" s="3">
        <v>24.9</v>
      </c>
      <c r="D12" s="11">
        <v>2319360</v>
      </c>
      <c r="E12" s="10">
        <f t="shared" si="3"/>
        <v>589.26829268292681</v>
      </c>
      <c r="G12" s="1" t="s">
        <v>68</v>
      </c>
      <c r="H12" s="1" t="s">
        <v>1367</v>
      </c>
      <c r="I12" s="1">
        <v>0.58899999999999997</v>
      </c>
      <c r="J12" s="11">
        <v>2034120</v>
      </c>
      <c r="K12" s="10">
        <f t="shared" si="0"/>
        <v>516.79878048780483</v>
      </c>
      <c r="M12" s="3" t="s">
        <v>163</v>
      </c>
      <c r="N12" s="3" t="s">
        <v>1362</v>
      </c>
      <c r="O12" s="3">
        <v>212</v>
      </c>
      <c r="P12" s="11">
        <v>37457154</v>
      </c>
      <c r="Q12" s="10">
        <f t="shared" si="1"/>
        <v>9516.5533536585372</v>
      </c>
      <c r="R12" s="3"/>
      <c r="S12" s="3" t="s">
        <v>391</v>
      </c>
      <c r="T12" s="3" t="s">
        <v>1374</v>
      </c>
      <c r="U12" s="3">
        <v>0.436</v>
      </c>
      <c r="V12" s="11">
        <v>3290000</v>
      </c>
      <c r="W12" s="10">
        <f t="shared" si="2"/>
        <v>835.8739837398374</v>
      </c>
    </row>
    <row r="13" spans="1:23">
      <c r="A13" s="3" t="s">
        <v>240</v>
      </c>
      <c r="B13" s="3" t="s">
        <v>1368</v>
      </c>
      <c r="C13" s="3">
        <v>24.4</v>
      </c>
      <c r="D13" s="11">
        <v>18868626</v>
      </c>
      <c r="E13" s="10">
        <f t="shared" si="3"/>
        <v>4793.8582317073169</v>
      </c>
      <c r="G13" s="1" t="s">
        <v>327</v>
      </c>
      <c r="H13" s="1" t="s">
        <v>1365</v>
      </c>
      <c r="I13" s="1">
        <v>0.58299999999999996</v>
      </c>
      <c r="J13" s="11">
        <v>3918750</v>
      </c>
      <c r="K13" s="10">
        <f t="shared" si="0"/>
        <v>995.61737804878044</v>
      </c>
      <c r="M13" s="3" t="s">
        <v>238</v>
      </c>
      <c r="N13" s="3" t="s">
        <v>1363</v>
      </c>
      <c r="O13" s="3">
        <v>204</v>
      </c>
      <c r="P13" s="11">
        <v>14136364</v>
      </c>
      <c r="Q13" s="10">
        <f t="shared" si="1"/>
        <v>3591.5558943089432</v>
      </c>
      <c r="R13" s="3"/>
      <c r="S13" s="3" t="s">
        <v>380</v>
      </c>
      <c r="T13" s="3" t="s">
        <v>1368</v>
      </c>
      <c r="U13" s="3">
        <v>0.434</v>
      </c>
      <c r="V13" s="11">
        <v>5645400</v>
      </c>
      <c r="W13" s="10">
        <f t="shared" si="2"/>
        <v>1434.2987804878048</v>
      </c>
    </row>
    <row r="16" spans="1:23">
      <c r="A16" s="8" t="s">
        <v>1377</v>
      </c>
      <c r="G16" s="8" t="s">
        <v>1378</v>
      </c>
      <c r="M16" s="8" t="s">
        <v>1385</v>
      </c>
      <c r="S16" s="8" t="s">
        <v>1384</v>
      </c>
    </row>
    <row r="17" spans="1:23">
      <c r="A17" s="2" t="s">
        <v>30</v>
      </c>
      <c r="B17" s="2" t="s">
        <v>31</v>
      </c>
      <c r="C17" s="2" t="s">
        <v>1377</v>
      </c>
      <c r="D17" s="5" t="s">
        <v>1388</v>
      </c>
      <c r="E17" s="5" t="s">
        <v>1389</v>
      </c>
      <c r="G17" s="5" t="s">
        <v>30</v>
      </c>
      <c r="H17" s="5" t="s">
        <v>31</v>
      </c>
      <c r="I17" s="5" t="s">
        <v>53</v>
      </c>
      <c r="J17" s="5" t="s">
        <v>1388</v>
      </c>
      <c r="K17" s="5" t="s">
        <v>1389</v>
      </c>
      <c r="M17" s="5" t="s">
        <v>30</v>
      </c>
      <c r="N17" s="5" t="s">
        <v>31</v>
      </c>
      <c r="O17" s="5" t="s">
        <v>1381</v>
      </c>
      <c r="P17" s="5" t="s">
        <v>1388</v>
      </c>
      <c r="Q17" s="5" t="s">
        <v>1389</v>
      </c>
      <c r="R17" s="5"/>
      <c r="S17" s="5" t="s">
        <v>30</v>
      </c>
      <c r="T17" s="5" t="s">
        <v>31</v>
      </c>
      <c r="U17" s="5" t="s">
        <v>1382</v>
      </c>
      <c r="V17" s="5" t="s">
        <v>1388</v>
      </c>
      <c r="W17" s="5" t="s">
        <v>1389</v>
      </c>
    </row>
    <row r="18" spans="1:23">
      <c r="A18" s="1" t="s">
        <v>207</v>
      </c>
      <c r="B18" s="1" t="s">
        <v>1362</v>
      </c>
      <c r="C18" s="1">
        <v>16</v>
      </c>
      <c r="D18" s="11">
        <v>17469565</v>
      </c>
      <c r="E18" s="10">
        <f t="shared" ref="E18:E27" si="4">D18/(82*48)</f>
        <v>4438.4057418699185</v>
      </c>
      <c r="G18" s="3" t="s">
        <v>201</v>
      </c>
      <c r="H18" s="3" t="s">
        <v>1354</v>
      </c>
      <c r="I18" s="3">
        <v>576</v>
      </c>
      <c r="J18" s="11">
        <v>12943020</v>
      </c>
      <c r="K18" s="10">
        <f t="shared" ref="K18:K27" si="5">J18/(82*48)</f>
        <v>3288.3689024390242</v>
      </c>
      <c r="M18" s="3" t="s">
        <v>246</v>
      </c>
      <c r="N18" s="3" t="s">
        <v>1357</v>
      </c>
      <c r="O18" s="3">
        <v>36.880000000000003</v>
      </c>
      <c r="P18" s="11">
        <v>30963450</v>
      </c>
      <c r="Q18" s="10">
        <f t="shared" ref="Q18:Q27" si="6">P18/(82*48)</f>
        <v>7866.730182926829</v>
      </c>
      <c r="R18" s="3"/>
      <c r="S18" s="3" t="s">
        <v>392</v>
      </c>
      <c r="T18" s="3" t="s">
        <v>34</v>
      </c>
      <c r="U18" s="3">
        <v>3.48</v>
      </c>
      <c r="V18" s="11">
        <v>6216840</v>
      </c>
      <c r="W18" s="10">
        <f t="shared" ref="W18:W26" si="7">V18/(82*48)</f>
        <v>1579.4817073170732</v>
      </c>
    </row>
    <row r="19" spans="1:23">
      <c r="A19" s="1" t="s">
        <v>408</v>
      </c>
      <c r="B19" s="1" t="s">
        <v>1361</v>
      </c>
      <c r="C19" s="1">
        <v>14</v>
      </c>
      <c r="D19" s="11">
        <v>28530608</v>
      </c>
      <c r="E19" s="10">
        <f t="shared" si="4"/>
        <v>7248.6300813008129</v>
      </c>
      <c r="G19" s="3" t="s">
        <v>158</v>
      </c>
      <c r="H19" s="3" t="s">
        <v>1379</v>
      </c>
      <c r="I19" s="3">
        <v>534</v>
      </c>
      <c r="J19" s="11">
        <v>10464092</v>
      </c>
      <c r="K19" s="10">
        <f t="shared" si="5"/>
        <v>2658.5599593495936</v>
      </c>
      <c r="M19" s="3" t="s">
        <v>80</v>
      </c>
      <c r="N19" s="3" t="s">
        <v>1360</v>
      </c>
      <c r="O19" s="3">
        <v>36.799999999999997</v>
      </c>
      <c r="P19" s="11">
        <v>24157303</v>
      </c>
      <c r="Q19" s="10">
        <f t="shared" si="6"/>
        <v>6137.5261686991871</v>
      </c>
      <c r="R19" s="3"/>
      <c r="S19" s="3" t="s">
        <v>177</v>
      </c>
      <c r="T19" s="3" t="s">
        <v>1380</v>
      </c>
      <c r="U19" s="3">
        <v>3.35</v>
      </c>
      <c r="V19" s="11">
        <v>4221000</v>
      </c>
      <c r="W19" s="10">
        <f t="shared" si="7"/>
        <v>1072.4085365853659</v>
      </c>
    </row>
    <row r="20" spans="1:23">
      <c r="A20" s="1" t="s">
        <v>178</v>
      </c>
      <c r="B20" s="1" t="s">
        <v>1362</v>
      </c>
      <c r="C20" s="1">
        <v>12</v>
      </c>
      <c r="D20" s="11">
        <v>20158622</v>
      </c>
      <c r="E20" s="10">
        <f t="shared" si="4"/>
        <v>5121.6011178861791</v>
      </c>
      <c r="G20" s="3" t="s">
        <v>213</v>
      </c>
      <c r="H20" s="3" t="s">
        <v>1354</v>
      </c>
      <c r="I20" s="3">
        <v>523</v>
      </c>
      <c r="J20" s="11">
        <v>28299399</v>
      </c>
      <c r="K20" s="10">
        <f t="shared" si="5"/>
        <v>7189.8879573170734</v>
      </c>
      <c r="M20" s="3" t="s">
        <v>136</v>
      </c>
      <c r="N20" s="3" t="s">
        <v>34</v>
      </c>
      <c r="O20" s="3">
        <v>36.61</v>
      </c>
      <c r="P20" s="11">
        <v>19301070</v>
      </c>
      <c r="Q20" s="10">
        <f t="shared" si="6"/>
        <v>4903.7271341463411</v>
      </c>
      <c r="R20" s="3"/>
      <c r="S20" s="3" t="s">
        <v>348</v>
      </c>
      <c r="T20" s="3" t="s">
        <v>1383</v>
      </c>
      <c r="U20" s="3">
        <v>3.34</v>
      </c>
      <c r="V20" s="11">
        <v>4149242</v>
      </c>
      <c r="W20" s="10">
        <f t="shared" si="7"/>
        <v>1054.177337398374</v>
      </c>
    </row>
    <row r="21" spans="1:23">
      <c r="A21" s="1" t="s">
        <v>211</v>
      </c>
      <c r="B21" s="1" t="s">
        <v>133</v>
      </c>
      <c r="C21" s="1">
        <v>12</v>
      </c>
      <c r="D21" s="11">
        <v>32088932</v>
      </c>
      <c r="E21" s="10">
        <f t="shared" si="4"/>
        <v>8152.6758130081298</v>
      </c>
      <c r="G21" s="3" t="s">
        <v>338</v>
      </c>
      <c r="H21" s="3" t="s">
        <v>1354</v>
      </c>
      <c r="I21" s="3">
        <v>500</v>
      </c>
      <c r="J21" s="11">
        <v>24599495</v>
      </c>
      <c r="K21" s="10">
        <f t="shared" si="5"/>
        <v>6249.8716971544718</v>
      </c>
      <c r="M21" s="3" t="s">
        <v>196</v>
      </c>
      <c r="N21" s="3" t="s">
        <v>1361</v>
      </c>
      <c r="O21" s="3">
        <v>36.61</v>
      </c>
      <c r="P21" s="11">
        <v>19508958</v>
      </c>
      <c r="Q21" s="10">
        <f t="shared" si="6"/>
        <v>4956.5442073170734</v>
      </c>
      <c r="R21" s="3"/>
      <c r="S21" s="3" t="s">
        <v>180</v>
      </c>
      <c r="T21" s="3" t="s">
        <v>1379</v>
      </c>
      <c r="U21" s="3">
        <v>3.32</v>
      </c>
      <c r="V21" s="11">
        <v>25250000</v>
      </c>
      <c r="W21" s="10">
        <f t="shared" si="7"/>
        <v>6415.1422764227646</v>
      </c>
    </row>
    <row r="22" spans="1:23">
      <c r="A22" s="1" t="s">
        <v>308</v>
      </c>
      <c r="B22" s="1" t="s">
        <v>1373</v>
      </c>
      <c r="C22" s="1">
        <v>12</v>
      </c>
      <c r="D22" s="11">
        <v>8600000</v>
      </c>
      <c r="E22" s="10">
        <f t="shared" si="4"/>
        <v>2184.959349593496</v>
      </c>
      <c r="G22" s="3" t="s">
        <v>393</v>
      </c>
      <c r="H22" s="3" t="s">
        <v>1354</v>
      </c>
      <c r="I22" s="3">
        <v>496</v>
      </c>
      <c r="J22" s="11">
        <v>7590035</v>
      </c>
      <c r="K22" s="10">
        <f t="shared" si="5"/>
        <v>1928.3625508130081</v>
      </c>
      <c r="M22" s="3" t="s">
        <v>277</v>
      </c>
      <c r="N22" s="3" t="s">
        <v>1359</v>
      </c>
      <c r="O22" s="3">
        <v>36.58</v>
      </c>
      <c r="P22" s="11">
        <v>26153057</v>
      </c>
      <c r="Q22" s="10">
        <f t="shared" si="6"/>
        <v>6644.5774898373984</v>
      </c>
      <c r="R22" s="3"/>
      <c r="S22" s="3" t="s">
        <v>298</v>
      </c>
      <c r="T22" s="3" t="s">
        <v>1360</v>
      </c>
      <c r="U22" s="3">
        <v>3.29</v>
      </c>
      <c r="V22" s="11">
        <v>1300000</v>
      </c>
      <c r="W22" s="10">
        <f t="shared" si="7"/>
        <v>330.28455284552848</v>
      </c>
    </row>
    <row r="23" spans="1:23">
      <c r="A23" s="1" t="s">
        <v>157</v>
      </c>
      <c r="B23" s="1" t="s">
        <v>1356</v>
      </c>
      <c r="C23" s="1">
        <v>11</v>
      </c>
      <c r="D23" s="11">
        <v>18063850</v>
      </c>
      <c r="E23" s="10">
        <f t="shared" si="4"/>
        <v>4589.3927845528451</v>
      </c>
      <c r="G23" s="3" t="s">
        <v>163</v>
      </c>
      <c r="H23" s="3" t="s">
        <v>1362</v>
      </c>
      <c r="I23" s="3">
        <v>485</v>
      </c>
      <c r="J23" s="11">
        <v>37457154</v>
      </c>
      <c r="K23" s="10">
        <f t="shared" si="5"/>
        <v>9516.5533536585372</v>
      </c>
      <c r="M23" s="3" t="s">
        <v>165</v>
      </c>
      <c r="N23" s="3" t="s">
        <v>1356</v>
      </c>
      <c r="O23" s="3">
        <v>36.53</v>
      </c>
      <c r="P23" s="11">
        <v>23775506</v>
      </c>
      <c r="Q23" s="10">
        <f t="shared" si="6"/>
        <v>6040.5248983739839</v>
      </c>
      <c r="R23" s="3"/>
      <c r="S23" s="3" t="s">
        <v>175</v>
      </c>
      <c r="T23" s="3" t="s">
        <v>1374</v>
      </c>
      <c r="U23" s="3">
        <v>3.21</v>
      </c>
      <c r="V23" s="11">
        <v>25434263</v>
      </c>
      <c r="W23" s="10">
        <f t="shared" si="7"/>
        <v>6461.9570630081298</v>
      </c>
    </row>
    <row r="24" spans="1:23">
      <c r="A24" s="1" t="s">
        <v>281</v>
      </c>
      <c r="B24" s="1" t="s">
        <v>1380</v>
      </c>
      <c r="C24" s="1">
        <v>11</v>
      </c>
      <c r="D24" s="11">
        <v>14357750</v>
      </c>
      <c r="E24" s="10">
        <f t="shared" si="4"/>
        <v>3647.8023373983738</v>
      </c>
      <c r="G24" s="3" t="s">
        <v>180</v>
      </c>
      <c r="H24" s="3" t="s">
        <v>1379</v>
      </c>
      <c r="I24" s="3">
        <v>484</v>
      </c>
      <c r="J24" s="11">
        <v>25250000</v>
      </c>
      <c r="K24" s="10">
        <f t="shared" si="5"/>
        <v>6415.1422764227646</v>
      </c>
      <c r="M24" s="3" t="s">
        <v>408</v>
      </c>
      <c r="N24" s="3" t="s">
        <v>1361</v>
      </c>
      <c r="O24" s="3">
        <v>36.450000000000003</v>
      </c>
      <c r="P24" s="11">
        <v>28530608</v>
      </c>
      <c r="Q24" s="10">
        <f t="shared" si="6"/>
        <v>7248.6300813008129</v>
      </c>
      <c r="R24" s="3"/>
      <c r="S24" s="3" t="s">
        <v>324</v>
      </c>
      <c r="T24" s="3" t="s">
        <v>1359</v>
      </c>
      <c r="U24" s="3">
        <v>3.13</v>
      </c>
      <c r="V24" s="11">
        <v>2947305</v>
      </c>
      <c r="W24" s="10">
        <f t="shared" si="7"/>
        <v>748.80716463414637</v>
      </c>
    </row>
    <row r="25" spans="1:23">
      <c r="A25" s="1" t="s">
        <v>121</v>
      </c>
      <c r="B25" s="1" t="s">
        <v>1366</v>
      </c>
      <c r="C25" s="1">
        <v>10</v>
      </c>
      <c r="D25" s="11">
        <v>2319360</v>
      </c>
      <c r="E25" s="10">
        <f t="shared" si="4"/>
        <v>589.26829268292681</v>
      </c>
      <c r="G25" s="3" t="s">
        <v>171</v>
      </c>
      <c r="H25" s="3" t="s">
        <v>1355</v>
      </c>
      <c r="I25" s="3">
        <v>440</v>
      </c>
      <c r="J25" s="11">
        <v>27739975</v>
      </c>
      <c r="K25" s="10">
        <f t="shared" si="5"/>
        <v>7047.7578760162605</v>
      </c>
      <c r="M25" s="3" t="s">
        <v>298</v>
      </c>
      <c r="N25" s="3" t="s">
        <v>1360</v>
      </c>
      <c r="O25" s="3">
        <v>36.340000000000003</v>
      </c>
      <c r="P25" s="11">
        <v>1300000</v>
      </c>
      <c r="Q25" s="10">
        <f t="shared" si="6"/>
        <v>330.28455284552848</v>
      </c>
      <c r="R25" s="3"/>
      <c r="S25" s="3" t="s">
        <v>121</v>
      </c>
      <c r="T25" s="3" t="s">
        <v>1366</v>
      </c>
      <c r="U25" s="3">
        <v>3.11</v>
      </c>
      <c r="V25" s="11">
        <v>2319360</v>
      </c>
      <c r="W25" s="10">
        <f t="shared" si="7"/>
        <v>589.26829268292681</v>
      </c>
    </row>
    <row r="26" spans="1:23">
      <c r="A26" s="1" t="s">
        <v>331</v>
      </c>
      <c r="B26" s="1" t="s">
        <v>1373</v>
      </c>
      <c r="C26" s="1">
        <v>10</v>
      </c>
      <c r="D26" s="11">
        <v>3208630</v>
      </c>
      <c r="E26" s="10">
        <f t="shared" si="4"/>
        <v>815.20071138211381</v>
      </c>
      <c r="G26" s="3" t="s">
        <v>283</v>
      </c>
      <c r="H26" s="3" t="s">
        <v>1355</v>
      </c>
      <c r="I26" s="3">
        <v>399</v>
      </c>
      <c r="J26" s="11">
        <v>3918750</v>
      </c>
      <c r="K26" s="10">
        <f t="shared" si="5"/>
        <v>995.61737804878044</v>
      </c>
      <c r="M26" s="3" t="s">
        <v>411</v>
      </c>
      <c r="N26" s="3" t="s">
        <v>34</v>
      </c>
      <c r="O26" s="3">
        <v>36.33</v>
      </c>
      <c r="P26" s="11">
        <v>7574323</v>
      </c>
      <c r="Q26" s="10">
        <f t="shared" si="6"/>
        <v>1924.3706808943089</v>
      </c>
      <c r="R26" s="3"/>
      <c r="S26" s="3" t="s">
        <v>80</v>
      </c>
      <c r="T26" s="3" t="s">
        <v>1360</v>
      </c>
      <c r="U26" s="3">
        <v>3.08</v>
      </c>
      <c r="V26" s="11">
        <v>24157303</v>
      </c>
      <c r="W26" s="10">
        <f t="shared" si="7"/>
        <v>6137.5261686991871</v>
      </c>
    </row>
    <row r="27" spans="1:23">
      <c r="A27" s="1" t="s">
        <v>82</v>
      </c>
      <c r="B27" s="1" t="s">
        <v>1361</v>
      </c>
      <c r="C27" s="1">
        <v>10</v>
      </c>
      <c r="D27" s="11">
        <v>26243760</v>
      </c>
      <c r="E27" s="10">
        <f t="shared" si="4"/>
        <v>6667.6219512195121</v>
      </c>
      <c r="G27" s="3" t="s">
        <v>388</v>
      </c>
      <c r="H27" s="3" t="s">
        <v>1362</v>
      </c>
      <c r="I27" s="3">
        <v>385</v>
      </c>
      <c r="J27" s="11">
        <v>17826150</v>
      </c>
      <c r="K27" s="10">
        <f t="shared" si="5"/>
        <v>4529.0015243902435</v>
      </c>
      <c r="M27" s="3" t="s">
        <v>104</v>
      </c>
      <c r="N27" s="3" t="s">
        <v>1373</v>
      </c>
      <c r="O27" s="3">
        <v>36.299999999999997</v>
      </c>
      <c r="P27" s="11">
        <v>25434263</v>
      </c>
      <c r="Q27" s="10">
        <f t="shared" si="6"/>
        <v>6461.9570630081298</v>
      </c>
      <c r="R27" s="3"/>
      <c r="S27" s="3" t="s">
        <v>234</v>
      </c>
      <c r="T27" s="3" t="s">
        <v>1375</v>
      </c>
      <c r="U27" s="3">
        <v>3.07</v>
      </c>
      <c r="V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245B-C466-A04B-8565-25184B648971}">
  <dimension ref="A1:L276"/>
  <sheetViews>
    <sheetView workbookViewId="0">
      <selection activeCell="C1" sqref="C1"/>
    </sheetView>
  </sheetViews>
  <sheetFormatPr baseColWidth="10" defaultRowHeight="16"/>
  <cols>
    <col min="1" max="1" width="16" style="1" bestFit="1" customWidth="1"/>
    <col min="2" max="2" width="6.33203125" style="1" bestFit="1" customWidth="1"/>
    <col min="3" max="3" width="10.1640625" style="1" bestFit="1" customWidth="1"/>
    <col min="9" max="9" width="10.83203125" style="1"/>
    <col min="10" max="10" width="17.1640625" style="1" bestFit="1" customWidth="1"/>
    <col min="11" max="12" width="12.1640625" style="1" bestFit="1" customWidth="1"/>
  </cols>
  <sheetData>
    <row r="1" spans="1:12">
      <c r="A1" s="2"/>
      <c r="B1" s="2"/>
      <c r="C1" s="2" t="s">
        <v>1947</v>
      </c>
      <c r="I1" s="2" t="s">
        <v>1463</v>
      </c>
      <c r="J1" s="5" t="s">
        <v>30</v>
      </c>
      <c r="K1" s="2" t="s">
        <v>1460</v>
      </c>
      <c r="L1" s="2" t="s">
        <v>1950</v>
      </c>
    </row>
    <row r="2" spans="1:12">
      <c r="A2" s="5" t="s">
        <v>30</v>
      </c>
      <c r="B2" s="2" t="s">
        <v>1460</v>
      </c>
      <c r="C2" s="2" t="s">
        <v>1948</v>
      </c>
      <c r="J2" s="3" t="s">
        <v>298</v>
      </c>
      <c r="K2" s="42">
        <v>19.155744630872483</v>
      </c>
      <c r="L2" s="42">
        <v>22.77340918583678</v>
      </c>
    </row>
    <row r="3" spans="1:12">
      <c r="A3" s="3" t="s">
        <v>298</v>
      </c>
      <c r="B3" s="36">
        <v>19.155744630872483</v>
      </c>
      <c r="C3" s="36">
        <v>22.77340918583678</v>
      </c>
      <c r="J3" s="3" t="s">
        <v>129</v>
      </c>
      <c r="K3" s="42">
        <v>10.937639455782305</v>
      </c>
      <c r="L3" s="42">
        <v>31.704746388462009</v>
      </c>
    </row>
    <row r="4" spans="1:12">
      <c r="A4" s="3" t="s">
        <v>392</v>
      </c>
      <c r="B4" s="36">
        <v>26.534471575342462</v>
      </c>
      <c r="C4" s="36">
        <v>80.237316521464209</v>
      </c>
      <c r="J4" s="3" t="s">
        <v>267</v>
      </c>
      <c r="K4" s="42">
        <v>16.493767499999997</v>
      </c>
      <c r="L4" s="42">
        <v>35.962068702617522</v>
      </c>
    </row>
    <row r="5" spans="1:12">
      <c r="A5" s="3" t="s">
        <v>411</v>
      </c>
      <c r="B5" s="36">
        <v>14.344203759650888</v>
      </c>
      <c r="C5" s="36">
        <v>177.2543378715358</v>
      </c>
      <c r="J5" s="3" t="s">
        <v>251</v>
      </c>
      <c r="K5" s="42">
        <v>9.3205049916805329</v>
      </c>
      <c r="L5" s="42">
        <v>42.294434818762809</v>
      </c>
    </row>
    <row r="6" spans="1:12">
      <c r="A6" s="3" t="s">
        <v>80</v>
      </c>
      <c r="B6" s="36">
        <v>29.484520289855073</v>
      </c>
      <c r="C6" s="36">
        <v>296.85563571825628</v>
      </c>
      <c r="J6" s="3" t="s">
        <v>140</v>
      </c>
      <c r="K6" s="42">
        <v>26.021565388397253</v>
      </c>
      <c r="L6" s="42">
        <v>44.107731232078429</v>
      </c>
    </row>
    <row r="7" spans="1:12">
      <c r="A7" s="3" t="s">
        <v>246</v>
      </c>
      <c r="B7" s="36">
        <v>31.433260582010583</v>
      </c>
      <c r="C7" s="36">
        <v>325.74527495792398</v>
      </c>
      <c r="J7" s="3" t="s">
        <v>187</v>
      </c>
      <c r="K7" s="42">
        <v>12.690144361562089</v>
      </c>
      <c r="L7" s="42">
        <v>45.386338895631624</v>
      </c>
    </row>
    <row r="8" spans="1:12">
      <c r="A8" s="3" t="s">
        <v>196</v>
      </c>
      <c r="B8" s="36">
        <v>20.342329183955741</v>
      </c>
      <c r="C8" s="36">
        <v>331.61571807153683</v>
      </c>
      <c r="J8" s="3" t="s">
        <v>304</v>
      </c>
      <c r="K8" s="42">
        <v>18.403569370735408</v>
      </c>
      <c r="L8" s="42">
        <v>53.992888283365268</v>
      </c>
    </row>
    <row r="9" spans="1:12">
      <c r="A9" s="3" t="s">
        <v>408</v>
      </c>
      <c r="B9" s="36">
        <v>27.054403978052122</v>
      </c>
      <c r="C9" s="36">
        <v>361.64755764061351</v>
      </c>
      <c r="J9" s="3" t="s">
        <v>204</v>
      </c>
      <c r="K9" s="42">
        <v>17.123141641337391</v>
      </c>
      <c r="L9" s="42">
        <v>54.115605578727973</v>
      </c>
    </row>
    <row r="10" spans="1:12">
      <c r="A10" s="3" t="s">
        <v>104</v>
      </c>
      <c r="B10" s="36">
        <v>20.754617064158545</v>
      </c>
      <c r="C10" s="36">
        <v>411.64761004811817</v>
      </c>
      <c r="J10" s="3" t="s">
        <v>276</v>
      </c>
      <c r="K10" s="42">
        <v>16.378388620504563</v>
      </c>
      <c r="L10" s="42">
        <v>55.805835544253391</v>
      </c>
    </row>
    <row r="11" spans="1:12">
      <c r="A11" s="3" t="s">
        <v>228</v>
      </c>
      <c r="B11" s="36">
        <v>20.471698016415868</v>
      </c>
      <c r="C11" s="36">
        <v>429.11779124511173</v>
      </c>
      <c r="J11" s="3" t="s">
        <v>357</v>
      </c>
      <c r="K11" s="42">
        <v>16.743090513068736</v>
      </c>
      <c r="L11" s="42">
        <v>57.486255546023578</v>
      </c>
    </row>
    <row r="12" spans="1:12">
      <c r="A12" s="3" t="s">
        <v>293</v>
      </c>
      <c r="B12" s="36">
        <v>18.187446954140999</v>
      </c>
      <c r="C12" s="36">
        <v>450.90131063463383</v>
      </c>
      <c r="J12" s="3" t="s">
        <v>369</v>
      </c>
      <c r="K12" s="42">
        <v>15.944032934131736</v>
      </c>
      <c r="L12" s="42">
        <v>58.022983463676368</v>
      </c>
    </row>
    <row r="13" spans="1:12">
      <c r="J13" s="3" t="s">
        <v>362</v>
      </c>
      <c r="K13" s="42">
        <v>18.509366551126515</v>
      </c>
      <c r="L13" s="42">
        <v>59.149405315375255</v>
      </c>
    </row>
    <row r="14" spans="1:12">
      <c r="J14" s="3" t="s">
        <v>326</v>
      </c>
      <c r="K14" s="42">
        <v>11.961481222707421</v>
      </c>
      <c r="L14" s="42">
        <v>59.551781059085158</v>
      </c>
    </row>
    <row r="15" spans="1:12">
      <c r="J15" s="3" t="s">
        <v>121</v>
      </c>
      <c r="K15" s="42">
        <v>20.75176663090129</v>
      </c>
      <c r="L15" s="42">
        <v>59.960767081907001</v>
      </c>
    </row>
    <row r="16" spans="1:12">
      <c r="J16" s="3" t="s">
        <v>217</v>
      </c>
      <c r="K16" s="42">
        <v>18.36019279201042</v>
      </c>
      <c r="L16" s="42">
        <v>60.308478545922526</v>
      </c>
    </row>
    <row r="17" spans="10:12">
      <c r="J17" s="3" t="s">
        <v>151</v>
      </c>
      <c r="K17" s="42">
        <v>20.09974159192825</v>
      </c>
      <c r="L17" s="42">
        <v>64.116345337081427</v>
      </c>
    </row>
    <row r="18" spans="10:12">
      <c r="J18" s="3" t="s">
        <v>76</v>
      </c>
      <c r="K18" s="42">
        <v>16.790192210419832</v>
      </c>
      <c r="L18" s="42">
        <v>64.821666188169559</v>
      </c>
    </row>
    <row r="19" spans="10:12">
      <c r="J19" s="3" t="s">
        <v>294</v>
      </c>
      <c r="K19" s="42">
        <v>14.328447708578141</v>
      </c>
      <c r="L19" s="42">
        <v>65.630000355106986</v>
      </c>
    </row>
    <row r="20" spans="10:12">
      <c r="J20" s="3" t="s">
        <v>221</v>
      </c>
      <c r="K20" s="42">
        <v>13.936593835616438</v>
      </c>
      <c r="L20" s="42">
        <v>68.535446766807411</v>
      </c>
    </row>
    <row r="21" spans="10:12">
      <c r="J21" s="3" t="s">
        <v>347</v>
      </c>
      <c r="K21" s="42">
        <v>14.895861313868615</v>
      </c>
      <c r="L21" s="42">
        <v>68.789008655223384</v>
      </c>
    </row>
    <row r="22" spans="10:12">
      <c r="J22" s="3" t="s">
        <v>343</v>
      </c>
      <c r="K22" s="42">
        <v>22.09168475609756</v>
      </c>
      <c r="L22" s="42">
        <v>68.846839872954078</v>
      </c>
    </row>
    <row r="23" spans="10:12">
      <c r="J23" s="3" t="s">
        <v>127</v>
      </c>
      <c r="K23" s="42">
        <v>15.605641614474607</v>
      </c>
      <c r="L23" s="42">
        <v>68.89319285573211</v>
      </c>
    </row>
    <row r="24" spans="10:12">
      <c r="J24" s="3" t="s">
        <v>324</v>
      </c>
      <c r="K24" s="42">
        <v>20.334680382775122</v>
      </c>
      <c r="L24" s="42">
        <v>69.349198185521402</v>
      </c>
    </row>
    <row r="25" spans="10:12">
      <c r="J25" s="3" t="s">
        <v>313</v>
      </c>
      <c r="K25" s="42">
        <v>18.002186427457094</v>
      </c>
      <c r="L25" s="42">
        <v>72.692678212123937</v>
      </c>
    </row>
    <row r="26" spans="10:12">
      <c r="J26" s="3" t="s">
        <v>98</v>
      </c>
      <c r="K26" s="42">
        <v>18.011301119402983</v>
      </c>
      <c r="L26" s="42">
        <v>73.198922558716106</v>
      </c>
    </row>
    <row r="27" spans="10:12">
      <c r="J27" s="3" t="s">
        <v>68</v>
      </c>
      <c r="K27" s="42">
        <v>19.154318719554627</v>
      </c>
      <c r="L27" s="42">
        <v>73.901472550746675</v>
      </c>
    </row>
    <row r="28" spans="10:12">
      <c r="J28" s="3" t="s">
        <v>398</v>
      </c>
      <c r="K28" s="42">
        <v>13.903724236641224</v>
      </c>
      <c r="L28" s="42">
        <v>78.257630873929017</v>
      </c>
    </row>
    <row r="29" spans="10:12">
      <c r="J29" s="3" t="s">
        <v>360</v>
      </c>
      <c r="K29" s="42">
        <v>18.763981205085681</v>
      </c>
      <c r="L29" s="42">
        <v>78.358375823362479</v>
      </c>
    </row>
    <row r="30" spans="10:12">
      <c r="J30" s="3" t="s">
        <v>111</v>
      </c>
      <c r="K30" s="42">
        <v>15.397333640552992</v>
      </c>
      <c r="L30" s="42">
        <v>78.570728656293198</v>
      </c>
    </row>
    <row r="31" spans="10:12">
      <c r="J31" s="3" t="s">
        <v>348</v>
      </c>
      <c r="K31" s="42">
        <v>22.503908675799089</v>
      </c>
      <c r="L31" s="42">
        <v>84.191198850083055</v>
      </c>
    </row>
    <row r="32" spans="10:12">
      <c r="J32" s="3" t="s">
        <v>284</v>
      </c>
      <c r="K32" s="42">
        <v>19.994226945244957</v>
      </c>
      <c r="L32" s="42">
        <v>87.972079260486822</v>
      </c>
    </row>
    <row r="33" spans="10:12">
      <c r="J33" s="3" t="s">
        <v>182</v>
      </c>
      <c r="K33" s="42">
        <v>22.90062088253574</v>
      </c>
      <c r="L33" s="42">
        <v>89.287897535705582</v>
      </c>
    </row>
    <row r="34" spans="10:12">
      <c r="J34" s="3" t="s">
        <v>145</v>
      </c>
      <c r="K34" s="42">
        <v>11.523676966292129</v>
      </c>
      <c r="L34" s="42">
        <v>89.665293415193815</v>
      </c>
    </row>
    <row r="35" spans="10:12">
      <c r="J35" s="3" t="s">
        <v>132</v>
      </c>
      <c r="K35" s="42">
        <v>14.782229479768782</v>
      </c>
      <c r="L35" s="42">
        <v>97.758373131744634</v>
      </c>
    </row>
    <row r="36" spans="10:12">
      <c r="J36" s="3" t="s">
        <v>205</v>
      </c>
      <c r="K36" s="42">
        <v>15.996021958456977</v>
      </c>
      <c r="L36" s="42">
        <v>97.921749610075523</v>
      </c>
    </row>
    <row r="37" spans="10:12">
      <c r="J37" s="3" t="s">
        <v>416</v>
      </c>
      <c r="K37" s="42">
        <v>17.997533054975644</v>
      </c>
      <c r="L37" s="42">
        <v>98.091925147863961</v>
      </c>
    </row>
    <row r="38" spans="10:12">
      <c r="J38" s="3" t="s">
        <v>300</v>
      </c>
      <c r="K38" s="42">
        <v>10.832443187660667</v>
      </c>
      <c r="L38" s="42">
        <v>99.672022091876528</v>
      </c>
    </row>
    <row r="39" spans="10:12">
      <c r="J39" s="3" t="s">
        <v>339</v>
      </c>
      <c r="K39" s="42">
        <v>18.494060320973993</v>
      </c>
      <c r="L39" s="42">
        <v>99.714630405125348</v>
      </c>
    </row>
    <row r="40" spans="10:12">
      <c r="J40" s="3" t="s">
        <v>420</v>
      </c>
      <c r="K40" s="42">
        <v>17.358263489208635</v>
      </c>
      <c r="L40" s="42">
        <v>100.19179491201839</v>
      </c>
    </row>
    <row r="41" spans="10:12">
      <c r="J41" s="3" t="s">
        <v>316</v>
      </c>
      <c r="K41" s="42">
        <v>15.187717547292891</v>
      </c>
      <c r="L41" s="42">
        <v>101.42091763905593</v>
      </c>
    </row>
    <row r="42" spans="10:12">
      <c r="J42" s="3" t="s">
        <v>370</v>
      </c>
      <c r="K42" s="42">
        <v>22.925134235552299</v>
      </c>
      <c r="L42" s="42">
        <v>102.66106317218399</v>
      </c>
    </row>
    <row r="43" spans="10:12">
      <c r="J43" s="3" t="s">
        <v>341</v>
      </c>
      <c r="K43" s="42">
        <v>18.676211702827093</v>
      </c>
      <c r="L43" s="42">
        <v>103.75506072233136</v>
      </c>
    </row>
    <row r="44" spans="10:12">
      <c r="J44" s="3" t="s">
        <v>225</v>
      </c>
      <c r="K44" s="42">
        <v>17.351321340561849</v>
      </c>
      <c r="L44" s="42">
        <v>104.39975127983773</v>
      </c>
    </row>
    <row r="45" spans="10:12">
      <c r="J45" s="3" t="s">
        <v>395</v>
      </c>
      <c r="K45" s="42">
        <v>17.692496728462373</v>
      </c>
      <c r="L45" s="42">
        <v>105.09984902323376</v>
      </c>
    </row>
    <row r="46" spans="10:12">
      <c r="J46" s="3" t="s">
        <v>381</v>
      </c>
      <c r="K46" s="42">
        <v>12.565770154373929</v>
      </c>
      <c r="L46" s="42">
        <v>105.44525654654943</v>
      </c>
    </row>
    <row r="47" spans="10:12">
      <c r="J47" s="3" t="s">
        <v>363</v>
      </c>
      <c r="K47" s="42">
        <v>16.628133455210239</v>
      </c>
      <c r="L47" s="42">
        <v>109.94340223596294</v>
      </c>
    </row>
    <row r="48" spans="10:12">
      <c r="J48" s="3" t="s">
        <v>355</v>
      </c>
      <c r="K48" s="42">
        <v>17.619956547269528</v>
      </c>
      <c r="L48" s="42">
        <v>109.97512362703554</v>
      </c>
    </row>
    <row r="49" spans="10:12">
      <c r="J49" s="3" t="s">
        <v>259</v>
      </c>
      <c r="K49" s="42">
        <v>16.163557127312291</v>
      </c>
      <c r="L49" s="42">
        <v>122.11412863432426</v>
      </c>
    </row>
    <row r="50" spans="10:12">
      <c r="J50" s="3" t="s">
        <v>95</v>
      </c>
      <c r="K50" s="42">
        <v>19.55508405977584</v>
      </c>
      <c r="L50" s="42">
        <v>124.30639062341538</v>
      </c>
    </row>
    <row r="51" spans="10:12">
      <c r="J51" s="3" t="s">
        <v>83</v>
      </c>
      <c r="K51" s="42">
        <v>11.060565922920889</v>
      </c>
      <c r="L51" s="42">
        <v>124.34577897576304</v>
      </c>
    </row>
    <row r="52" spans="10:12">
      <c r="J52" s="3" t="s">
        <v>391</v>
      </c>
      <c r="K52" s="42">
        <v>15.041906712172926</v>
      </c>
      <c r="L52" s="42">
        <v>124.41539889013899</v>
      </c>
    </row>
    <row r="53" spans="10:12">
      <c r="J53" s="3" t="s">
        <v>288</v>
      </c>
      <c r="K53" s="42">
        <v>17.889328387734921</v>
      </c>
      <c r="L53" s="42">
        <v>125.40341038490804</v>
      </c>
    </row>
    <row r="54" spans="10:12">
      <c r="J54" s="3" t="s">
        <v>62</v>
      </c>
      <c r="K54" s="42">
        <v>16.73101241782323</v>
      </c>
      <c r="L54" s="42">
        <v>129.04918087754351</v>
      </c>
    </row>
    <row r="55" spans="10:12">
      <c r="J55" s="3" t="s">
        <v>198</v>
      </c>
      <c r="K55" s="42">
        <v>14.186132046332055</v>
      </c>
      <c r="L55" s="42">
        <v>136.08374179775649</v>
      </c>
    </row>
    <row r="56" spans="10:12">
      <c r="J56" s="3" t="s">
        <v>380</v>
      </c>
      <c r="K56" s="42">
        <v>16.636625922887614</v>
      </c>
      <c r="L56" s="42">
        <v>139.18606796128233</v>
      </c>
    </row>
    <row r="57" spans="10:12">
      <c r="J57" s="3" t="s">
        <v>322</v>
      </c>
      <c r="K57" s="42">
        <v>18.395014218009475</v>
      </c>
      <c r="L57" s="42">
        <v>143.1346932961321</v>
      </c>
    </row>
    <row r="58" spans="10:12">
      <c r="J58" s="3" t="s">
        <v>131</v>
      </c>
      <c r="K58" s="42">
        <v>15.104866759517181</v>
      </c>
      <c r="L58" s="42">
        <v>152.33888073669303</v>
      </c>
    </row>
    <row r="59" spans="10:12">
      <c r="J59" s="3" t="s">
        <v>229</v>
      </c>
      <c r="K59" s="42">
        <v>12.491325099250108</v>
      </c>
      <c r="L59" s="42">
        <v>154.83585361790031</v>
      </c>
    </row>
    <row r="60" spans="10:12">
      <c r="J60" s="3" t="s">
        <v>244</v>
      </c>
      <c r="K60" s="42">
        <v>10.07183078964831</v>
      </c>
      <c r="L60" s="42">
        <v>155.85196948607177</v>
      </c>
    </row>
    <row r="61" spans="10:12">
      <c r="J61" s="3" t="s">
        <v>148</v>
      </c>
      <c r="K61" s="42">
        <v>12.851811965811963</v>
      </c>
      <c r="L61" s="42">
        <v>157.24687718792779</v>
      </c>
    </row>
    <row r="62" spans="10:12">
      <c r="J62" s="3" t="s">
        <v>415</v>
      </c>
      <c r="K62" s="42">
        <v>12.75202799285289</v>
      </c>
      <c r="L62" s="42">
        <v>161.08456280295954</v>
      </c>
    </row>
    <row r="63" spans="10:12">
      <c r="J63" s="3" t="s">
        <v>295</v>
      </c>
      <c r="K63" s="42">
        <v>11.519376770538241</v>
      </c>
      <c r="L63" s="42">
        <v>162.06190333321862</v>
      </c>
    </row>
    <row r="64" spans="10:12">
      <c r="J64" s="3" t="s">
        <v>177</v>
      </c>
      <c r="K64" s="42">
        <v>16.603983606557374</v>
      </c>
      <c r="L64" s="42">
        <v>166.69908366844618</v>
      </c>
    </row>
    <row r="65" spans="10:12">
      <c r="J65" s="3" t="s">
        <v>261</v>
      </c>
      <c r="K65" s="42">
        <v>13.377834242837652</v>
      </c>
      <c r="L65" s="42">
        <v>167.00468414465601</v>
      </c>
    </row>
    <row r="66" spans="10:12">
      <c r="J66" s="3" t="s">
        <v>374</v>
      </c>
      <c r="K66" s="42">
        <v>16.938633072407047</v>
      </c>
      <c r="L66" s="42">
        <v>173.29738067363346</v>
      </c>
    </row>
    <row r="67" spans="10:12">
      <c r="J67" s="3" t="s">
        <v>239</v>
      </c>
      <c r="K67" s="42">
        <v>15.933670207384925</v>
      </c>
      <c r="L67" s="42">
        <v>175.21423061829475</v>
      </c>
    </row>
    <row r="68" spans="10:12">
      <c r="J68" s="3" t="s">
        <v>411</v>
      </c>
      <c r="K68" s="42">
        <v>14.344203759650888</v>
      </c>
      <c r="L68" s="42">
        <v>177.2543378715358</v>
      </c>
    </row>
    <row r="69" spans="10:12">
      <c r="J69" s="3" t="s">
        <v>160</v>
      </c>
      <c r="K69" s="42">
        <v>14.317545344619107</v>
      </c>
      <c r="L69" s="42">
        <v>182.76085438165768</v>
      </c>
    </row>
    <row r="70" spans="10:12">
      <c r="J70" s="3" t="s">
        <v>190</v>
      </c>
      <c r="K70" s="42">
        <v>12.360706231454001</v>
      </c>
      <c r="L70" s="42">
        <v>184.41706969390424</v>
      </c>
    </row>
    <row r="71" spans="10:12">
      <c r="J71" s="3" t="s">
        <v>164</v>
      </c>
      <c r="K71" s="42">
        <v>11.418637824474654</v>
      </c>
      <c r="L71" s="42">
        <v>184.49008506250175</v>
      </c>
    </row>
    <row r="72" spans="10:12">
      <c r="J72" s="3" t="s">
        <v>243</v>
      </c>
      <c r="K72" s="42">
        <v>13.808601327207761</v>
      </c>
      <c r="L72" s="42">
        <v>188.1642302239654</v>
      </c>
    </row>
    <row r="73" spans="10:12">
      <c r="J73" s="3" t="s">
        <v>404</v>
      </c>
      <c r="K73" s="42">
        <v>22.773591672753831</v>
      </c>
      <c r="L73" s="42">
        <v>192.44927205581726</v>
      </c>
    </row>
    <row r="74" spans="10:12">
      <c r="J74" s="3" t="s">
        <v>269</v>
      </c>
      <c r="K74" s="42">
        <v>18.98449643221203</v>
      </c>
      <c r="L74" s="42">
        <v>201.04317107080936</v>
      </c>
    </row>
    <row r="75" spans="10:12">
      <c r="J75" s="3" t="s">
        <v>252</v>
      </c>
      <c r="K75" s="42">
        <v>10.253983606557377</v>
      </c>
      <c r="L75" s="42">
        <v>203.21529087533176</v>
      </c>
    </row>
    <row r="76" spans="10:12">
      <c r="J76" s="3" t="s">
        <v>287</v>
      </c>
      <c r="K76" s="42">
        <v>11.10974352750809</v>
      </c>
      <c r="L76" s="42">
        <v>203.88820187067199</v>
      </c>
    </row>
    <row r="77" spans="10:12">
      <c r="J77" s="3" t="s">
        <v>371</v>
      </c>
      <c r="K77" s="42">
        <v>14.471259970457902</v>
      </c>
      <c r="L77" s="42">
        <v>204.1432297479964</v>
      </c>
    </row>
    <row r="78" spans="10:12">
      <c r="J78" s="3" t="s">
        <v>328</v>
      </c>
      <c r="K78" s="42">
        <v>5.2632220294882925</v>
      </c>
      <c r="L78" s="42">
        <v>212.88507282283328</v>
      </c>
    </row>
    <row r="79" spans="10:12">
      <c r="J79" s="3" t="s">
        <v>306</v>
      </c>
      <c r="K79" s="42">
        <v>14.053158650116366</v>
      </c>
      <c r="L79" s="42">
        <v>233.10094059067478</v>
      </c>
    </row>
    <row r="80" spans="10:12">
      <c r="J80" s="3" t="s">
        <v>352</v>
      </c>
      <c r="K80" s="42">
        <v>14.673256972852357</v>
      </c>
      <c r="L80" s="42">
        <v>237.40642453130792</v>
      </c>
    </row>
    <row r="81" spans="10:12">
      <c r="J81" s="3" t="s">
        <v>89</v>
      </c>
      <c r="K81" s="42">
        <v>17.170528709494029</v>
      </c>
      <c r="L81" s="42">
        <v>240.04269780180491</v>
      </c>
    </row>
    <row r="82" spans="10:12">
      <c r="J82" s="3" t="s">
        <v>93</v>
      </c>
      <c r="K82" s="42">
        <v>14.423465992130414</v>
      </c>
      <c r="L82" s="42">
        <v>245.00078840668809</v>
      </c>
    </row>
    <row r="83" spans="10:12">
      <c r="J83" s="3" t="s">
        <v>87</v>
      </c>
      <c r="K83" s="42">
        <v>13.007226090788892</v>
      </c>
      <c r="L83" s="42">
        <v>251.44215867262449</v>
      </c>
    </row>
    <row r="84" spans="10:12">
      <c r="J84" s="3" t="s">
        <v>109</v>
      </c>
      <c r="K84" s="42">
        <v>8.3422398452611226</v>
      </c>
      <c r="L84" s="42">
        <v>259.03456066375173</v>
      </c>
    </row>
    <row r="85" spans="10:12">
      <c r="J85" s="3" t="s">
        <v>165</v>
      </c>
      <c r="K85" s="42">
        <v>32.5957306569343</v>
      </c>
      <c r="L85" s="42">
        <v>266.20639562061677</v>
      </c>
    </row>
    <row r="86" spans="10:12">
      <c r="J86" s="3" t="s">
        <v>72</v>
      </c>
      <c r="K86" s="42">
        <v>13.051603381642513</v>
      </c>
      <c r="L86" s="42">
        <v>270.90661561599831</v>
      </c>
    </row>
    <row r="87" spans="10:12">
      <c r="J87" s="3" t="s">
        <v>158</v>
      </c>
      <c r="K87" s="42">
        <v>15.136432924416305</v>
      </c>
      <c r="L87" s="42">
        <v>273.57270630100061</v>
      </c>
    </row>
    <row r="88" spans="10:12">
      <c r="J88" s="3" t="s">
        <v>161</v>
      </c>
      <c r="K88" s="42">
        <v>11.667030578117535</v>
      </c>
      <c r="L88" s="42">
        <v>278.31158361929465</v>
      </c>
    </row>
    <row r="89" spans="10:12">
      <c r="J89" s="3" t="s">
        <v>185</v>
      </c>
      <c r="K89" s="42">
        <v>19.854719200371921</v>
      </c>
      <c r="L89" s="42">
        <v>280.98108573479868</v>
      </c>
    </row>
    <row r="90" spans="10:12">
      <c r="J90" s="3" t="s">
        <v>120</v>
      </c>
      <c r="K90" s="42">
        <v>15.087232643118151</v>
      </c>
      <c r="L90" s="42">
        <v>282.56300468780091</v>
      </c>
    </row>
    <row r="91" spans="10:12">
      <c r="J91" s="3" t="s">
        <v>308</v>
      </c>
      <c r="K91" s="42">
        <v>15.036325534079349</v>
      </c>
      <c r="L91" s="42">
        <v>290.91975837693292</v>
      </c>
    </row>
    <row r="92" spans="10:12">
      <c r="J92" s="3" t="s">
        <v>323</v>
      </c>
      <c r="K92" s="42">
        <v>8.1894345273047531</v>
      </c>
      <c r="L92" s="42">
        <v>297.97355012584796</v>
      </c>
    </row>
    <row r="93" spans="10:12">
      <c r="J93" s="3" t="s">
        <v>117</v>
      </c>
      <c r="K93" s="42">
        <v>21.469604480827233</v>
      </c>
      <c r="L93" s="42">
        <v>301.01772890070407</v>
      </c>
    </row>
    <row r="94" spans="10:12">
      <c r="J94" s="3" t="s">
        <v>258</v>
      </c>
      <c r="K94" s="42">
        <v>11.939453598913538</v>
      </c>
      <c r="L94" s="42">
        <v>301.24075931174235</v>
      </c>
    </row>
    <row r="95" spans="10:12">
      <c r="J95" s="3" t="s">
        <v>219</v>
      </c>
      <c r="K95" s="42">
        <v>19.037433121019102</v>
      </c>
      <c r="L95" s="42">
        <v>314.89300850728733</v>
      </c>
    </row>
    <row r="96" spans="10:12">
      <c r="J96" s="3" t="s">
        <v>197</v>
      </c>
      <c r="K96" s="42">
        <v>16.244743844174934</v>
      </c>
      <c r="L96" s="42">
        <v>316.72812248003191</v>
      </c>
    </row>
    <row r="97" spans="10:12">
      <c r="J97" s="3" t="s">
        <v>196</v>
      </c>
      <c r="K97" s="42">
        <v>20.342329183955741</v>
      </c>
      <c r="L97" s="42">
        <v>331.61571807153683</v>
      </c>
    </row>
    <row r="98" spans="10:12">
      <c r="J98" s="3" t="s">
        <v>329</v>
      </c>
      <c r="K98" s="42">
        <v>24.643836790606652</v>
      </c>
      <c r="L98" s="42">
        <v>333.51860556569812</v>
      </c>
    </row>
    <row r="99" spans="10:12">
      <c r="J99" s="3" t="s">
        <v>418</v>
      </c>
      <c r="K99" s="42">
        <v>15.733098272552786</v>
      </c>
      <c r="L99" s="42">
        <v>340.71343318403945</v>
      </c>
    </row>
    <row r="100" spans="10:12">
      <c r="J100" s="3" t="s">
        <v>238</v>
      </c>
      <c r="K100" s="42">
        <v>15.690587504850601</v>
      </c>
      <c r="L100" s="42">
        <v>349.6102005992683</v>
      </c>
    </row>
    <row r="101" spans="10:12">
      <c r="J101" s="3" t="s">
        <v>201</v>
      </c>
      <c r="K101" s="42">
        <v>16.8436762656758</v>
      </c>
      <c r="L101" s="42">
        <v>356.90670487490019</v>
      </c>
    </row>
    <row r="102" spans="10:12">
      <c r="J102" s="3" t="s">
        <v>393</v>
      </c>
      <c r="K102" s="42">
        <v>9.2886282332310355</v>
      </c>
      <c r="L102" s="42">
        <v>358.23409059769187</v>
      </c>
    </row>
    <row r="103" spans="10:12">
      <c r="J103" s="3" t="s">
        <v>272</v>
      </c>
      <c r="K103" s="42">
        <v>14.3542012987013</v>
      </c>
      <c r="L103" s="42">
        <v>369.55498646564251</v>
      </c>
    </row>
    <row r="104" spans="10:12">
      <c r="J104" s="3" t="s">
        <v>388</v>
      </c>
      <c r="K104" s="42">
        <v>19.218913287836216</v>
      </c>
      <c r="L104" s="42">
        <v>372.35312389756893</v>
      </c>
    </row>
    <row r="105" spans="10:12">
      <c r="J105" s="3" t="s">
        <v>358</v>
      </c>
      <c r="K105" s="42">
        <v>16.94539288888889</v>
      </c>
      <c r="L105" s="42">
        <v>374.40527263339538</v>
      </c>
    </row>
    <row r="106" spans="10:12">
      <c r="J106" s="3" t="s">
        <v>202</v>
      </c>
      <c r="K106" s="42">
        <v>16.093045235803658</v>
      </c>
      <c r="L106" s="42">
        <v>382.23964536357806</v>
      </c>
    </row>
    <row r="107" spans="10:12">
      <c r="J107" s="3" t="s">
        <v>301</v>
      </c>
      <c r="K107" s="42">
        <v>12.942471286188892</v>
      </c>
      <c r="L107" s="42">
        <v>392.89951182970378</v>
      </c>
    </row>
    <row r="108" spans="10:12">
      <c r="J108" s="3" t="s">
        <v>104</v>
      </c>
      <c r="K108" s="42">
        <v>20.754617064158545</v>
      </c>
      <c r="L108" s="42">
        <v>411.64761004811817</v>
      </c>
    </row>
    <row r="109" spans="10:12">
      <c r="J109" s="3" t="s">
        <v>174</v>
      </c>
      <c r="K109" s="42">
        <v>18.248472643097639</v>
      </c>
      <c r="L109" s="42">
        <v>417.66271615693319</v>
      </c>
    </row>
    <row r="110" spans="10:12">
      <c r="J110" s="3" t="s">
        <v>147</v>
      </c>
      <c r="K110" s="42">
        <v>12.243324220418627</v>
      </c>
      <c r="L110" s="42">
        <v>419.26636252477255</v>
      </c>
    </row>
    <row r="111" spans="10:12">
      <c r="J111" s="3" t="s">
        <v>228</v>
      </c>
      <c r="K111" s="42">
        <v>20.471698016415868</v>
      </c>
      <c r="L111" s="42">
        <v>429.11779124511173</v>
      </c>
    </row>
    <row r="112" spans="10:12">
      <c r="J112" s="3" t="s">
        <v>141</v>
      </c>
      <c r="K112" s="42">
        <v>16.379081613938556</v>
      </c>
      <c r="L112" s="42">
        <v>431.09750398184337</v>
      </c>
    </row>
    <row r="113" spans="10:12">
      <c r="J113" s="3" t="s">
        <v>353</v>
      </c>
      <c r="K113" s="42">
        <v>14.125296260320544</v>
      </c>
      <c r="L113" s="42">
        <v>434.94727424732201</v>
      </c>
    </row>
    <row r="114" spans="10:12">
      <c r="J114" s="3" t="s">
        <v>293</v>
      </c>
      <c r="K114" s="42">
        <v>18.187446954140999</v>
      </c>
      <c r="L114" s="42">
        <v>450.90131063463383</v>
      </c>
    </row>
    <row r="115" spans="10:12">
      <c r="J115" s="3" t="s">
        <v>97</v>
      </c>
      <c r="K115" s="42">
        <v>17.592594994311721</v>
      </c>
      <c r="L115" s="42">
        <v>498.19294078917994</v>
      </c>
    </row>
    <row r="116" spans="10:12">
      <c r="J116" s="3" t="s">
        <v>377</v>
      </c>
      <c r="K116" s="42">
        <v>9.294798926305516</v>
      </c>
      <c r="L116" s="42">
        <v>556.95033085512057</v>
      </c>
    </row>
    <row r="117" spans="10:12">
      <c r="J117" s="3" t="s">
        <v>376</v>
      </c>
      <c r="K117" s="42">
        <v>9.6014432576769053</v>
      </c>
      <c r="L117" s="42">
        <v>682.2887617538953</v>
      </c>
    </row>
    <row r="118" spans="10:12">
      <c r="J118" s="3" t="s">
        <v>246</v>
      </c>
      <c r="K118" s="1">
        <v>31.433260582010583</v>
      </c>
      <c r="L118" s="1" t="e">
        <v>#N/A</v>
      </c>
    </row>
    <row r="119" spans="10:12">
      <c r="J119" s="3" t="s">
        <v>392</v>
      </c>
      <c r="K119" s="1">
        <v>26.534471575342462</v>
      </c>
      <c r="L119" s="1" t="e">
        <v>#N/A</v>
      </c>
    </row>
    <row r="120" spans="10:12">
      <c r="J120" s="3" t="s">
        <v>408</v>
      </c>
      <c r="K120" s="1">
        <v>27.054403978052122</v>
      </c>
      <c r="L120" s="1" t="e">
        <v>#N/A</v>
      </c>
    </row>
    <row r="121" spans="10:12">
      <c r="J121" s="3" t="s">
        <v>80</v>
      </c>
      <c r="K121" s="1">
        <v>29.484520289855073</v>
      </c>
      <c r="L121" s="1" t="e">
        <v>#N/A</v>
      </c>
    </row>
    <row r="122" spans="10:12">
      <c r="J122" s="3" t="s">
        <v>171</v>
      </c>
      <c r="K122" s="1">
        <v>23.4587059475434</v>
      </c>
      <c r="L122" s="1" t="e">
        <v>#N/A</v>
      </c>
    </row>
    <row r="123" spans="10:12">
      <c r="J123" s="3" t="s">
        <v>277</v>
      </c>
      <c r="K123" s="1">
        <v>26.724265917602999</v>
      </c>
      <c r="L123" s="1" t="e">
        <v>#N/A</v>
      </c>
    </row>
    <row r="124" spans="10:12">
      <c r="J124" s="3" t="s">
        <v>175</v>
      </c>
      <c r="K124" s="1">
        <v>24.441315329022434</v>
      </c>
      <c r="L124" s="1" t="e">
        <v>#N/A</v>
      </c>
    </row>
    <row r="125" spans="10:12">
      <c r="J125" s="3" t="s">
        <v>413</v>
      </c>
      <c r="K125" s="1">
        <v>22.546914252607184</v>
      </c>
      <c r="L125" s="1" t="e">
        <v>#N/A</v>
      </c>
    </row>
    <row r="126" spans="10:12">
      <c r="J126" s="3" t="s">
        <v>213</v>
      </c>
      <c r="K126" s="1">
        <v>32.557446014919513</v>
      </c>
      <c r="L126" s="1" t="e">
        <v>#N/A</v>
      </c>
    </row>
    <row r="127" spans="10:12">
      <c r="J127" s="3" t="s">
        <v>66</v>
      </c>
      <c r="K127" s="1">
        <v>26.468950636942672</v>
      </c>
      <c r="L127" s="1" t="e">
        <v>#N/A</v>
      </c>
    </row>
    <row r="128" spans="10:12">
      <c r="J128" s="3" t="s">
        <v>283</v>
      </c>
      <c r="K128" s="1">
        <v>21.613494417862842</v>
      </c>
      <c r="L128" s="1" t="e">
        <v>#N/A</v>
      </c>
    </row>
    <row r="129" spans="10:12">
      <c r="J129" s="3" t="s">
        <v>82</v>
      </c>
      <c r="K129" s="1">
        <v>14.208687050359716</v>
      </c>
      <c r="L129" s="1" t="e">
        <v>#N/A</v>
      </c>
    </row>
    <row r="130" spans="10:12">
      <c r="J130" s="3" t="s">
        <v>60</v>
      </c>
      <c r="K130" s="1">
        <v>21.330370474658086</v>
      </c>
      <c r="L130" s="1" t="e">
        <v>#N/A</v>
      </c>
    </row>
    <row r="131" spans="10:12">
      <c r="J131" s="3" t="s">
        <v>234</v>
      </c>
      <c r="K131" s="1">
        <v>22.445073953677369</v>
      </c>
      <c r="L131" s="1" t="e">
        <v>#N/A</v>
      </c>
    </row>
    <row r="132" spans="10:12">
      <c r="J132" s="3" t="s">
        <v>139</v>
      </c>
      <c r="K132" s="1">
        <v>15.190469653767819</v>
      </c>
      <c r="L132" s="1" t="e">
        <v>#N/A</v>
      </c>
    </row>
    <row r="133" spans="10:12">
      <c r="J133" s="3" t="s">
        <v>255</v>
      </c>
      <c r="K133" s="1">
        <v>26.827390983606559</v>
      </c>
      <c r="L133" s="1" t="e">
        <v>#N/A</v>
      </c>
    </row>
    <row r="134" spans="10:12">
      <c r="J134" s="3" t="s">
        <v>342</v>
      </c>
      <c r="K134" s="1">
        <v>20.203079077429983</v>
      </c>
      <c r="L134" s="1" t="e">
        <v>#N/A</v>
      </c>
    </row>
    <row r="135" spans="10:12">
      <c r="J135" s="3" t="s">
        <v>257</v>
      </c>
      <c r="K135" s="1">
        <v>21.948440726972329</v>
      </c>
      <c r="L135" s="1" t="e">
        <v>#N/A</v>
      </c>
    </row>
    <row r="136" spans="10:12">
      <c r="J136" s="3" t="s">
        <v>193</v>
      </c>
      <c r="K136" s="1">
        <v>19.054963885429636</v>
      </c>
      <c r="L136" s="1" t="e">
        <v>#N/A</v>
      </c>
    </row>
    <row r="137" spans="10:12">
      <c r="J137" s="3" t="s">
        <v>178</v>
      </c>
      <c r="K137" s="1">
        <v>30.084643747314132</v>
      </c>
      <c r="L137" s="1" t="e">
        <v>#N/A</v>
      </c>
    </row>
    <row r="138" spans="10:12">
      <c r="J138" s="3" t="s">
        <v>382</v>
      </c>
      <c r="K138" s="1">
        <v>17.67411629917855</v>
      </c>
      <c r="L138" s="1" t="e">
        <v>#N/A</v>
      </c>
    </row>
    <row r="139" spans="10:12">
      <c r="J139" s="3" t="s">
        <v>173</v>
      </c>
      <c r="K139" s="1">
        <v>18.037784381778739</v>
      </c>
      <c r="L139" s="1" t="e">
        <v>#N/A</v>
      </c>
    </row>
    <row r="140" spans="10:12">
      <c r="J140" s="3" t="s">
        <v>207</v>
      </c>
      <c r="K140" s="1">
        <v>18.596221006564555</v>
      </c>
      <c r="L140" s="1" t="e">
        <v>#N/A</v>
      </c>
    </row>
    <row r="141" spans="10:12">
      <c r="J141" s="3" t="s">
        <v>233</v>
      </c>
      <c r="K141" s="1">
        <v>19.121920404573444</v>
      </c>
      <c r="L141" s="1" t="e">
        <v>#N/A</v>
      </c>
    </row>
    <row r="142" spans="10:12">
      <c r="J142" s="3" t="s">
        <v>331</v>
      </c>
      <c r="K142" s="1">
        <v>13.632345878136199</v>
      </c>
      <c r="L142" s="1" t="e">
        <v>#N/A</v>
      </c>
    </row>
    <row r="143" spans="10:12">
      <c r="J143" s="3" t="s">
        <v>159</v>
      </c>
      <c r="K143" s="1">
        <v>14.340856167501139</v>
      </c>
      <c r="L143" s="1" t="e">
        <v>#N/A</v>
      </c>
    </row>
    <row r="144" spans="10:12">
      <c r="J144" s="3" t="s">
        <v>118</v>
      </c>
      <c r="K144" s="1">
        <v>14.510630924988494</v>
      </c>
      <c r="L144" s="1" t="e">
        <v>#N/A</v>
      </c>
    </row>
    <row r="145" spans="10:12">
      <c r="J145" s="3" t="s">
        <v>136</v>
      </c>
      <c r="K145" s="1">
        <v>25.287581018518512</v>
      </c>
      <c r="L145" s="1" t="e">
        <v>#N/A</v>
      </c>
    </row>
    <row r="146" spans="10:12">
      <c r="J146" s="3" t="s">
        <v>406</v>
      </c>
      <c r="K146" s="1">
        <v>19.777247543284986</v>
      </c>
      <c r="L146" s="1" t="e">
        <v>#N/A</v>
      </c>
    </row>
    <row r="147" spans="10:12">
      <c r="J147" s="3" t="s">
        <v>290</v>
      </c>
      <c r="K147" s="1">
        <v>12.610997185741088</v>
      </c>
      <c r="L147" s="1" t="e">
        <v>#N/A</v>
      </c>
    </row>
    <row r="148" spans="10:12">
      <c r="J148" s="3" t="s">
        <v>350</v>
      </c>
      <c r="K148" s="1">
        <v>18.691450757575758</v>
      </c>
      <c r="L148" s="1" t="e">
        <v>#N/A</v>
      </c>
    </row>
    <row r="149" spans="10:12">
      <c r="J149" s="3" t="s">
        <v>235</v>
      </c>
      <c r="K149" s="1">
        <v>16.343439618138429</v>
      </c>
      <c r="L149" s="1" t="e">
        <v>#N/A</v>
      </c>
    </row>
    <row r="150" spans="10:12">
      <c r="J150" s="3" t="s">
        <v>364</v>
      </c>
      <c r="K150" s="1">
        <v>20.115921483622351</v>
      </c>
      <c r="L150" s="1" t="e">
        <v>#N/A</v>
      </c>
    </row>
    <row r="151" spans="10:12">
      <c r="J151" s="3" t="s">
        <v>253</v>
      </c>
      <c r="K151" s="1">
        <v>14.29288347147733</v>
      </c>
      <c r="L151" s="1" t="e">
        <v>#N/A</v>
      </c>
    </row>
    <row r="152" spans="10:12">
      <c r="J152" s="3" t="s">
        <v>373</v>
      </c>
      <c r="K152" s="1">
        <v>14.533459775719166</v>
      </c>
      <c r="L152" s="1" t="e">
        <v>#N/A</v>
      </c>
    </row>
    <row r="153" spans="10:12">
      <c r="J153" s="3" t="s">
        <v>144</v>
      </c>
      <c r="K153" s="1">
        <v>18.628980411361411</v>
      </c>
      <c r="L153" s="1" t="e">
        <v>#N/A</v>
      </c>
    </row>
    <row r="154" spans="10:12">
      <c r="J154" s="3" t="s">
        <v>179</v>
      </c>
      <c r="K154" s="1">
        <v>13.818719685812466</v>
      </c>
      <c r="L154" s="1" t="e">
        <v>#N/A</v>
      </c>
    </row>
    <row r="155" spans="10:12">
      <c r="J155" s="3" t="s">
        <v>394</v>
      </c>
      <c r="K155" s="1">
        <v>10.617421828908556</v>
      </c>
      <c r="L155" s="1" t="e">
        <v>#N/A</v>
      </c>
    </row>
    <row r="156" spans="10:12">
      <c r="J156" s="3" t="s">
        <v>153</v>
      </c>
      <c r="K156" s="1">
        <v>19.943020307082712</v>
      </c>
      <c r="L156" s="1" t="e">
        <v>#N/A</v>
      </c>
    </row>
    <row r="157" spans="10:12">
      <c r="J157" s="3" t="s">
        <v>414</v>
      </c>
      <c r="K157" s="1">
        <v>15.281051818634777</v>
      </c>
      <c r="L157" s="1" t="e">
        <v>#N/A</v>
      </c>
    </row>
    <row r="158" spans="10:12">
      <c r="J158" s="3" t="s">
        <v>99</v>
      </c>
      <c r="K158" s="1">
        <v>16.030351991931418</v>
      </c>
      <c r="L158" s="1" t="e">
        <v>#N/A</v>
      </c>
    </row>
    <row r="159" spans="10:12">
      <c r="J159" s="3" t="s">
        <v>218</v>
      </c>
      <c r="K159" s="1">
        <v>15.212611364789446</v>
      </c>
      <c r="L159" s="1" t="e">
        <v>#N/A</v>
      </c>
    </row>
    <row r="160" spans="10:12">
      <c r="J160" s="3" t="s">
        <v>211</v>
      </c>
      <c r="K160" s="1">
        <v>21.916183849669885</v>
      </c>
      <c r="L160" s="1" t="e">
        <v>#N/A</v>
      </c>
    </row>
    <row r="161" spans="10:12">
      <c r="J161" s="3" t="s">
        <v>223</v>
      </c>
      <c r="K161" s="1">
        <v>16.754406917599187</v>
      </c>
      <c r="L161" s="1" t="e">
        <v>#N/A</v>
      </c>
    </row>
    <row r="162" spans="10:12">
      <c r="J162" s="3" t="s">
        <v>107</v>
      </c>
      <c r="K162" s="1">
        <v>16.282619023136242</v>
      </c>
      <c r="L162" s="1" t="e">
        <v>#N/A</v>
      </c>
    </row>
    <row r="163" spans="10:12">
      <c r="J163" s="3" t="s">
        <v>250</v>
      </c>
      <c r="K163" s="1">
        <v>17.040398662551436</v>
      </c>
      <c r="L163" s="1" t="e">
        <v>#N/A</v>
      </c>
    </row>
    <row r="164" spans="10:12">
      <c r="J164" s="3" t="s">
        <v>240</v>
      </c>
      <c r="K164" s="1">
        <v>27.119238736405993</v>
      </c>
      <c r="L164" s="1" t="e">
        <v>#N/A</v>
      </c>
    </row>
    <row r="165" spans="10:12">
      <c r="J165" s="3" t="s">
        <v>230</v>
      </c>
      <c r="K165" s="1">
        <v>19.154582857142856</v>
      </c>
      <c r="L165" s="1" t="e">
        <v>#N/A</v>
      </c>
    </row>
    <row r="166" spans="10:12">
      <c r="J166" s="3" t="s">
        <v>200</v>
      </c>
      <c r="K166" s="1">
        <v>18.691926332288404</v>
      </c>
      <c r="L166" s="1" t="e">
        <v>#N/A</v>
      </c>
    </row>
    <row r="167" spans="10:12">
      <c r="J167" s="3" t="s">
        <v>180</v>
      </c>
      <c r="K167" s="1">
        <v>26.916328802927328</v>
      </c>
      <c r="L167" s="1" t="e">
        <v>#N/A</v>
      </c>
    </row>
    <row r="168" spans="10:12">
      <c r="J168" s="3" t="s">
        <v>150</v>
      </c>
      <c r="K168" s="1">
        <v>18.819095490716176</v>
      </c>
      <c r="L168" s="1" t="e">
        <v>#N/A</v>
      </c>
    </row>
    <row r="169" spans="10:12">
      <c r="J169" s="3" t="s">
        <v>212</v>
      </c>
      <c r="K169" s="1">
        <v>16.213995225464188</v>
      </c>
      <c r="L169" s="1" t="e">
        <v>#N/A</v>
      </c>
    </row>
    <row r="170" spans="10:12">
      <c r="J170" s="3" t="s">
        <v>262</v>
      </c>
      <c r="K170" s="1">
        <v>13.688870810810812</v>
      </c>
      <c r="L170" s="1" t="e">
        <v>#N/A</v>
      </c>
    </row>
    <row r="171" spans="10:12">
      <c r="J171" s="3" t="s">
        <v>338</v>
      </c>
      <c r="K171" s="1">
        <v>26.541883595018955</v>
      </c>
      <c r="L171" s="1" t="e">
        <v>#N/A</v>
      </c>
    </row>
    <row r="172" spans="10:12">
      <c r="J172" s="3" t="s">
        <v>379</v>
      </c>
      <c r="K172" s="1">
        <v>13.900907417433679</v>
      </c>
      <c r="L172" s="1" t="e">
        <v>#N/A</v>
      </c>
    </row>
    <row r="173" spans="10:12">
      <c r="J173" s="3" t="s">
        <v>189</v>
      </c>
      <c r="K173" s="1">
        <v>17.61937602179837</v>
      </c>
      <c r="L173" s="1" t="e">
        <v>#N/A</v>
      </c>
    </row>
    <row r="174" spans="10:12">
      <c r="J174" s="3" t="s">
        <v>210</v>
      </c>
      <c r="K174" s="1">
        <v>16.317375615090214</v>
      </c>
      <c r="L174" s="1" t="e">
        <v>#N/A</v>
      </c>
    </row>
    <row r="175" spans="10:12">
      <c r="J175" s="3" t="s">
        <v>260</v>
      </c>
      <c r="K175" s="1">
        <v>25.71566211044286</v>
      </c>
      <c r="L175" s="1" t="e">
        <v>#N/A</v>
      </c>
    </row>
    <row r="176" spans="10:12">
      <c r="J176" s="3" t="s">
        <v>199</v>
      </c>
      <c r="K176" s="1">
        <v>21.774699007717754</v>
      </c>
      <c r="L176" s="1" t="e">
        <v>#N/A</v>
      </c>
    </row>
    <row r="177" spans="10:12">
      <c r="J177" s="3" t="s">
        <v>194</v>
      </c>
      <c r="K177" s="1">
        <v>20.394010479867624</v>
      </c>
      <c r="L177" s="1" t="e">
        <v>#N/A</v>
      </c>
    </row>
    <row r="178" spans="10:12">
      <c r="J178" s="3" t="s">
        <v>226</v>
      </c>
      <c r="K178" s="1">
        <v>14.316855801104978</v>
      </c>
      <c r="L178" s="1" t="e">
        <v>#N/A</v>
      </c>
    </row>
    <row r="179" spans="10:12">
      <c r="J179" s="3" t="s">
        <v>206</v>
      </c>
      <c r="K179" s="1">
        <v>12.358027917364598</v>
      </c>
      <c r="L179" s="1" t="e">
        <v>#N/A</v>
      </c>
    </row>
    <row r="180" spans="10:12">
      <c r="J180" s="3" t="s">
        <v>102</v>
      </c>
      <c r="K180" s="1">
        <v>16.580747062115279</v>
      </c>
      <c r="L180" s="1" t="e">
        <v>#N/A</v>
      </c>
    </row>
    <row r="181" spans="10:12">
      <c r="J181" s="3" t="s">
        <v>330</v>
      </c>
      <c r="K181" s="1">
        <v>19.216590781337828</v>
      </c>
      <c r="L181" s="1" t="e">
        <v>#N/A</v>
      </c>
    </row>
    <row r="182" spans="10:12">
      <c r="J182" s="3" t="s">
        <v>312</v>
      </c>
      <c r="K182" s="1">
        <v>16.448863871338315</v>
      </c>
      <c r="L182" s="1" t="e">
        <v>#N/A</v>
      </c>
    </row>
    <row r="183" spans="10:12">
      <c r="J183" s="3" t="s">
        <v>157</v>
      </c>
      <c r="K183" s="1">
        <v>26.380053479010925</v>
      </c>
      <c r="L183" s="1" t="e">
        <v>#N/A</v>
      </c>
    </row>
    <row r="184" spans="10:12">
      <c r="J184" s="3" t="s">
        <v>280</v>
      </c>
      <c r="K184" s="1">
        <v>18.659965994236313</v>
      </c>
      <c r="L184" s="1" t="e">
        <v>#N/A</v>
      </c>
    </row>
    <row r="185" spans="10:12">
      <c r="J185" s="3" t="s">
        <v>237</v>
      </c>
      <c r="K185" s="1">
        <v>16.998447657605549</v>
      </c>
      <c r="L185" s="1" t="e">
        <v>#N/A</v>
      </c>
    </row>
    <row r="186" spans="10:12">
      <c r="J186" s="3" t="s">
        <v>77</v>
      </c>
      <c r="K186" s="1">
        <v>13.723600463231037</v>
      </c>
      <c r="L186" s="1" t="e">
        <v>#N/A</v>
      </c>
    </row>
    <row r="187" spans="10:12">
      <c r="J187" s="3" t="s">
        <v>397</v>
      </c>
      <c r="K187" s="1">
        <v>24.579215322112592</v>
      </c>
      <c r="L187" s="1" t="e">
        <v>#N/A</v>
      </c>
    </row>
    <row r="188" spans="10:12">
      <c r="J188" s="3" t="s">
        <v>281</v>
      </c>
      <c r="K188" s="1">
        <v>16.244666076696163</v>
      </c>
      <c r="L188" s="1" t="e">
        <v>#N/A</v>
      </c>
    </row>
    <row r="189" spans="10:12">
      <c r="J189" s="3" t="s">
        <v>401</v>
      </c>
      <c r="K189" s="1">
        <v>22.201425947867307</v>
      </c>
      <c r="L189" s="1" t="e">
        <v>#N/A</v>
      </c>
    </row>
    <row r="190" spans="10:12">
      <c r="J190" s="3" t="s">
        <v>345</v>
      </c>
      <c r="K190" s="1">
        <v>19.81556261234272</v>
      </c>
      <c r="L190" s="1" t="e">
        <v>#N/A</v>
      </c>
    </row>
    <row r="191" spans="10:12">
      <c r="J191" s="3" t="s">
        <v>289</v>
      </c>
      <c r="K191" s="1">
        <v>11.436350391330523</v>
      </c>
      <c r="L191" s="1" t="e">
        <v>#N/A</v>
      </c>
    </row>
    <row r="192" spans="10:12">
      <c r="J192" s="3" t="s">
        <v>396</v>
      </c>
      <c r="K192" s="1">
        <v>11.679283212560389</v>
      </c>
      <c r="L192" s="1" t="e">
        <v>#N/A</v>
      </c>
    </row>
    <row r="193" spans="10:12">
      <c r="J193" s="3" t="s">
        <v>106</v>
      </c>
      <c r="K193" s="1">
        <v>19.710322853688023</v>
      </c>
      <c r="L193" s="1" t="e">
        <v>#N/A</v>
      </c>
    </row>
    <row r="194" spans="10:12">
      <c r="J194" s="3" t="s">
        <v>224</v>
      </c>
      <c r="K194" s="1">
        <v>15.556105263157894</v>
      </c>
      <c r="L194" s="1" t="e">
        <v>#N/A</v>
      </c>
    </row>
    <row r="195" spans="10:12">
      <c r="J195" s="3" t="s">
        <v>282</v>
      </c>
      <c r="K195" s="1">
        <v>24.797687235329708</v>
      </c>
      <c r="L195" s="1" t="e">
        <v>#N/A</v>
      </c>
    </row>
    <row r="196" spans="10:12">
      <c r="J196" s="3" t="s">
        <v>325</v>
      </c>
      <c r="K196" s="1">
        <v>13.634283110571081</v>
      </c>
      <c r="L196" s="1" t="e">
        <v>#N/A</v>
      </c>
    </row>
    <row r="197" spans="10:12">
      <c r="J197" s="3" t="s">
        <v>163</v>
      </c>
      <c r="K197" s="1">
        <v>32.434858888210144</v>
      </c>
      <c r="L197" s="1" t="e">
        <v>#N/A</v>
      </c>
    </row>
    <row r="198" spans="10:12">
      <c r="J198" s="3" t="s">
        <v>236</v>
      </c>
      <c r="K198" s="1">
        <v>12.809421279212795</v>
      </c>
      <c r="L198" s="1" t="e">
        <v>#N/A</v>
      </c>
    </row>
    <row r="199" spans="10:12">
      <c r="J199" s="3" t="s">
        <v>384</v>
      </c>
      <c r="K199" s="1">
        <v>11.115735767326729</v>
      </c>
      <c r="L199" s="1" t="e">
        <v>#N/A</v>
      </c>
    </row>
    <row r="200" spans="10:12">
      <c r="J200" s="3" t="s">
        <v>372</v>
      </c>
      <c r="K200" s="1">
        <v>12.062237298636928</v>
      </c>
      <c r="L200" s="1" t="e">
        <v>#N/A</v>
      </c>
    </row>
    <row r="201" spans="10:12">
      <c r="J201" s="3" t="s">
        <v>232</v>
      </c>
      <c r="K201" s="1">
        <v>15.987036577805338</v>
      </c>
      <c r="L201" s="1" t="e">
        <v>#N/A</v>
      </c>
    </row>
    <row r="202" spans="10:12">
      <c r="J202" s="3" t="s">
        <v>181</v>
      </c>
      <c r="K202" s="1">
        <v>12.448414116177386</v>
      </c>
      <c r="L202" s="1" t="e">
        <v>#N/A</v>
      </c>
    </row>
    <row r="203" spans="10:12">
      <c r="J203" s="3" t="s">
        <v>265</v>
      </c>
      <c r="K203" s="1">
        <v>14.841445009535917</v>
      </c>
      <c r="L203" s="1" t="e">
        <v>#N/A</v>
      </c>
    </row>
    <row r="204" spans="10:12">
      <c r="J204" s="3" t="s">
        <v>291</v>
      </c>
      <c r="K204" s="1">
        <v>11.256257197696735</v>
      </c>
      <c r="L204" s="1" t="e">
        <v>#N/A</v>
      </c>
    </row>
    <row r="205" spans="10:12">
      <c r="J205" s="3" t="s">
        <v>220</v>
      </c>
      <c r="K205" s="1">
        <v>12.704620512820512</v>
      </c>
      <c r="L205" s="1" t="e">
        <v>#N/A</v>
      </c>
    </row>
    <row r="206" spans="10:12">
      <c r="J206" s="3" t="s">
        <v>162</v>
      </c>
      <c r="K206" s="1">
        <v>11.418796260477112</v>
      </c>
      <c r="L206" s="1" t="e">
        <v>#N/A</v>
      </c>
    </row>
    <row r="207" spans="10:12">
      <c r="J207" s="3" t="s">
        <v>344</v>
      </c>
      <c r="K207" s="1">
        <v>22.456078014184399</v>
      </c>
      <c r="L207" s="1" t="e">
        <v>#N/A</v>
      </c>
    </row>
    <row r="208" spans="10:12">
      <c r="J208" s="3" t="s">
        <v>242</v>
      </c>
      <c r="K208" s="1">
        <v>12.788965784377016</v>
      </c>
      <c r="L208" s="1" t="e">
        <v>#N/A</v>
      </c>
    </row>
    <row r="209" spans="10:12">
      <c r="J209" s="3" t="s">
        <v>167</v>
      </c>
      <c r="K209" s="1">
        <v>17.761851683937827</v>
      </c>
      <c r="L209" s="1" t="e">
        <v>#N/A</v>
      </c>
    </row>
    <row r="210" spans="10:12">
      <c r="J210" s="3" t="s">
        <v>209</v>
      </c>
      <c r="K210" s="1">
        <v>15.066979843953186</v>
      </c>
      <c r="L210" s="1" t="e">
        <v>#N/A</v>
      </c>
    </row>
    <row r="211" spans="10:12">
      <c r="J211" s="3" t="s">
        <v>402</v>
      </c>
      <c r="K211" s="1">
        <v>16.715939492517887</v>
      </c>
      <c r="L211" s="1" t="e">
        <v>#N/A</v>
      </c>
    </row>
    <row r="212" spans="10:12">
      <c r="J212" s="3" t="s">
        <v>188</v>
      </c>
      <c r="K212" s="1">
        <v>10.145861092824227</v>
      </c>
      <c r="L212" s="1" t="e">
        <v>#N/A</v>
      </c>
    </row>
    <row r="213" spans="10:12">
      <c r="J213" s="3" t="s">
        <v>399</v>
      </c>
      <c r="K213" s="1">
        <v>17.60495786701777</v>
      </c>
      <c r="L213" s="1" t="e">
        <v>#N/A</v>
      </c>
    </row>
    <row r="214" spans="10:12">
      <c r="J214" s="3" t="s">
        <v>349</v>
      </c>
      <c r="K214" s="1">
        <v>18.824003320053119</v>
      </c>
      <c r="L214" s="1" t="e">
        <v>#N/A</v>
      </c>
    </row>
    <row r="215" spans="10:12">
      <c r="J215" s="3" t="s">
        <v>303</v>
      </c>
      <c r="K215" s="1">
        <v>21.44163879598662</v>
      </c>
      <c r="L215" s="1" t="e">
        <v>#N/A</v>
      </c>
    </row>
    <row r="216" spans="10:12">
      <c r="J216" s="3" t="s">
        <v>114</v>
      </c>
      <c r="K216" s="1">
        <v>15.507680751173707</v>
      </c>
      <c r="L216" s="1" t="e">
        <v>#N/A</v>
      </c>
    </row>
    <row r="217" spans="10:12">
      <c r="J217" s="3" t="s">
        <v>155</v>
      </c>
      <c r="K217" s="1">
        <v>9.9956516778523472</v>
      </c>
      <c r="L217" s="1" t="e">
        <v>#N/A</v>
      </c>
    </row>
    <row r="218" spans="10:12">
      <c r="J218" s="3" t="s">
        <v>254</v>
      </c>
      <c r="K218" s="1">
        <v>10.894232214765097</v>
      </c>
      <c r="L218" s="1" t="e">
        <v>#N/A</v>
      </c>
    </row>
    <row r="219" spans="10:12">
      <c r="J219" s="3" t="s">
        <v>101</v>
      </c>
      <c r="K219" s="1">
        <v>13.126375252185607</v>
      </c>
      <c r="L219" s="1" t="e">
        <v>#N/A</v>
      </c>
    </row>
    <row r="220" spans="10:12">
      <c r="J220" s="3" t="s">
        <v>166</v>
      </c>
      <c r="K220" s="1">
        <v>16.20807220708447</v>
      </c>
      <c r="L220" s="1" t="e">
        <v>#N/A</v>
      </c>
    </row>
    <row r="221" spans="10:12">
      <c r="J221" s="3" t="s">
        <v>256</v>
      </c>
      <c r="K221" s="1">
        <v>15.020524590163935</v>
      </c>
      <c r="L221" s="1" t="e">
        <v>#N/A</v>
      </c>
    </row>
    <row r="222" spans="10:12">
      <c r="J222" s="3" t="s">
        <v>149</v>
      </c>
      <c r="K222" s="1">
        <v>11.257953103448282</v>
      </c>
      <c r="L222" s="1" t="e">
        <v>#N/A</v>
      </c>
    </row>
    <row r="223" spans="10:12">
      <c r="J223" s="3" t="s">
        <v>307</v>
      </c>
      <c r="K223" s="1">
        <v>16.199217150760717</v>
      </c>
      <c r="L223" s="1" t="e">
        <v>#N/A</v>
      </c>
    </row>
    <row r="224" spans="10:12">
      <c r="J224" s="3" t="s">
        <v>340</v>
      </c>
      <c r="K224" s="1">
        <v>18.097576682859131</v>
      </c>
      <c r="L224" s="1" t="e">
        <v>#N/A</v>
      </c>
    </row>
    <row r="225" spans="10:12">
      <c r="J225" s="3" t="s">
        <v>123</v>
      </c>
      <c r="K225" s="1">
        <v>11.112067784765896</v>
      </c>
      <c r="L225" s="1" t="e">
        <v>#N/A</v>
      </c>
    </row>
    <row r="226" spans="10:12">
      <c r="J226" s="3" t="s">
        <v>315</v>
      </c>
      <c r="K226" s="1">
        <v>22.040121126760564</v>
      </c>
      <c r="L226" s="1" t="e">
        <v>#N/A</v>
      </c>
    </row>
    <row r="227" spans="10:12">
      <c r="J227" s="3" t="s">
        <v>405</v>
      </c>
      <c r="K227" s="1">
        <v>21.505635394456288</v>
      </c>
      <c r="L227" s="1" t="e">
        <v>#N/A</v>
      </c>
    </row>
    <row r="228" spans="10:12">
      <c r="J228" s="3" t="s">
        <v>365</v>
      </c>
      <c r="K228" s="1">
        <v>15.432324305060593</v>
      </c>
      <c r="L228" s="1" t="e">
        <v>#N/A</v>
      </c>
    </row>
    <row r="229" spans="10:12">
      <c r="J229" s="3" t="s">
        <v>417</v>
      </c>
      <c r="K229" s="1">
        <v>12.05617668097282</v>
      </c>
      <c r="L229" s="1" t="e">
        <v>#N/A</v>
      </c>
    </row>
    <row r="230" spans="10:12">
      <c r="J230" s="3" t="s">
        <v>273</v>
      </c>
      <c r="K230" s="1">
        <v>21.247360114777624</v>
      </c>
      <c r="L230" s="1" t="e">
        <v>#N/A</v>
      </c>
    </row>
    <row r="231" spans="10:12">
      <c r="J231" s="3" t="s">
        <v>266</v>
      </c>
      <c r="K231" s="1">
        <v>18.329745872218233</v>
      </c>
      <c r="L231" s="1" t="e">
        <v>#N/A</v>
      </c>
    </row>
    <row r="232" spans="10:12">
      <c r="J232" s="3" t="s">
        <v>327</v>
      </c>
      <c r="K232" s="1">
        <v>21.343611111111109</v>
      </c>
      <c r="L232" s="1" t="e">
        <v>#N/A</v>
      </c>
    </row>
    <row r="233" spans="10:12">
      <c r="J233" s="3" t="s">
        <v>115</v>
      </c>
      <c r="K233" s="1">
        <v>13.657568513119534</v>
      </c>
      <c r="L233" s="1" t="e">
        <v>#N/A</v>
      </c>
    </row>
    <row r="234" spans="10:12">
      <c r="J234" s="3" t="s">
        <v>410</v>
      </c>
      <c r="K234" s="1">
        <v>25.770056493030076</v>
      </c>
      <c r="L234" s="1" t="e">
        <v>#N/A</v>
      </c>
    </row>
    <row r="235" spans="10:12">
      <c r="J235" s="3" t="s">
        <v>186</v>
      </c>
      <c r="K235" s="1">
        <v>14.429176211453738</v>
      </c>
      <c r="L235" s="1" t="e">
        <v>#N/A</v>
      </c>
    </row>
    <row r="236" spans="10:12">
      <c r="J236" s="3" t="s">
        <v>285</v>
      </c>
      <c r="K236" s="1">
        <v>15.013770190895739</v>
      </c>
      <c r="L236" s="1" t="e">
        <v>#N/A</v>
      </c>
    </row>
    <row r="237" spans="10:12">
      <c r="J237" s="3" t="s">
        <v>57</v>
      </c>
      <c r="K237" s="1">
        <v>9.6876914033798656</v>
      </c>
      <c r="L237" s="1" t="e">
        <v>#N/A</v>
      </c>
    </row>
    <row r="238" spans="10:12">
      <c r="J238" s="3" t="s">
        <v>387</v>
      </c>
      <c r="K238" s="1">
        <v>7.0975761834319515</v>
      </c>
      <c r="L238" s="1" t="e">
        <v>#N/A</v>
      </c>
    </row>
    <row r="239" spans="10:12">
      <c r="J239" s="3" t="s">
        <v>216</v>
      </c>
      <c r="K239" s="1">
        <v>14.503698804185355</v>
      </c>
      <c r="L239" s="1" t="e">
        <v>#N/A</v>
      </c>
    </row>
    <row r="240" spans="10:12">
      <c r="J240" s="3" t="s">
        <v>299</v>
      </c>
      <c r="K240" s="1">
        <v>14.903670667666912</v>
      </c>
      <c r="L240" s="1" t="e">
        <v>#N/A</v>
      </c>
    </row>
    <row r="241" spans="10:12">
      <c r="J241" s="3" t="s">
        <v>172</v>
      </c>
      <c r="K241" s="1">
        <v>15.669126876876881</v>
      </c>
      <c r="L241" s="1" t="e">
        <v>#N/A</v>
      </c>
    </row>
    <row r="242" spans="10:12">
      <c r="J242" s="3" t="s">
        <v>215</v>
      </c>
      <c r="K242" s="1">
        <v>26.626246913580246</v>
      </c>
      <c r="L242" s="1" t="e">
        <v>#N/A</v>
      </c>
    </row>
    <row r="243" spans="10:12">
      <c r="J243" s="3" t="s">
        <v>337</v>
      </c>
      <c r="K243" s="1">
        <v>10.94318031496063</v>
      </c>
      <c r="L243" s="1" t="e">
        <v>#N/A</v>
      </c>
    </row>
    <row r="244" spans="10:12">
      <c r="J244" s="3" t="s">
        <v>214</v>
      </c>
      <c r="K244" s="1">
        <v>13.096500788643532</v>
      </c>
      <c r="L244" s="1" t="e">
        <v>#N/A</v>
      </c>
    </row>
    <row r="245" spans="10:12">
      <c r="J245" s="3" t="s">
        <v>310</v>
      </c>
      <c r="K245" s="1">
        <v>13.231437299035363</v>
      </c>
      <c r="L245" s="1" t="e">
        <v>#N/A</v>
      </c>
    </row>
    <row r="246" spans="10:12">
      <c r="J246" s="3" t="s">
        <v>195</v>
      </c>
      <c r="K246" s="1">
        <v>19.301978964401293</v>
      </c>
      <c r="L246" s="1" t="e">
        <v>#N/A</v>
      </c>
    </row>
    <row r="247" spans="10:12">
      <c r="J247" s="3" t="s">
        <v>268</v>
      </c>
      <c r="K247" s="1">
        <v>15.254049392712551</v>
      </c>
      <c r="L247" s="1" t="e">
        <v>#N/A</v>
      </c>
    </row>
    <row r="248" spans="10:12">
      <c r="J248" s="3" t="s">
        <v>359</v>
      </c>
      <c r="K248" s="1">
        <v>18.06151915240423</v>
      </c>
      <c r="L248" s="1" t="e">
        <v>#N/A</v>
      </c>
    </row>
    <row r="249" spans="10:12">
      <c r="J249" s="3" t="s">
        <v>264</v>
      </c>
      <c r="K249" s="1">
        <v>14.260967715231791</v>
      </c>
      <c r="L249" s="1" t="e">
        <v>#N/A</v>
      </c>
    </row>
    <row r="250" spans="10:12">
      <c r="J250" s="3" t="s">
        <v>125</v>
      </c>
      <c r="K250" s="1">
        <v>12.323885572139302</v>
      </c>
      <c r="L250" s="1" t="e">
        <v>#N/A</v>
      </c>
    </row>
    <row r="251" spans="10:12">
      <c r="J251" s="3" t="s">
        <v>245</v>
      </c>
      <c r="K251" s="1">
        <v>17.641649458784347</v>
      </c>
      <c r="L251" s="1" t="e">
        <v>#N/A</v>
      </c>
    </row>
    <row r="252" spans="10:12">
      <c r="J252" s="3" t="s">
        <v>249</v>
      </c>
      <c r="K252" s="1">
        <v>16.511860068259381</v>
      </c>
      <c r="L252" s="1" t="e">
        <v>#N/A</v>
      </c>
    </row>
    <row r="253" spans="10:12">
      <c r="J253" s="3" t="s">
        <v>122</v>
      </c>
      <c r="K253" s="1">
        <v>16.41179553264605</v>
      </c>
      <c r="L253" s="1" t="e">
        <v>#N/A</v>
      </c>
    </row>
    <row r="254" spans="10:12">
      <c r="J254" s="3" t="s">
        <v>390</v>
      </c>
      <c r="K254" s="1">
        <v>9.0817688311688318</v>
      </c>
      <c r="L254" s="1" t="e">
        <v>#N/A</v>
      </c>
    </row>
    <row r="255" spans="10:12">
      <c r="J255" s="3" t="s">
        <v>146</v>
      </c>
      <c r="K255" s="1">
        <v>15.618941023417172</v>
      </c>
      <c r="L255" s="1" t="e">
        <v>#N/A</v>
      </c>
    </row>
    <row r="256" spans="10:12">
      <c r="J256" s="3" t="s">
        <v>286</v>
      </c>
      <c r="K256" s="1">
        <v>13.137385353095029</v>
      </c>
      <c r="L256" s="1" t="e">
        <v>#N/A</v>
      </c>
    </row>
    <row r="257" spans="10:12">
      <c r="J257" s="3" t="s">
        <v>302</v>
      </c>
      <c r="K257" s="1">
        <v>18.758354640980741</v>
      </c>
      <c r="L257" s="1" t="e">
        <v>#N/A</v>
      </c>
    </row>
    <row r="258" spans="10:12">
      <c r="J258" s="3" t="s">
        <v>385</v>
      </c>
      <c r="K258" s="1">
        <v>13.163368838028171</v>
      </c>
      <c r="L258" s="1" t="e">
        <v>#N/A</v>
      </c>
    </row>
    <row r="259" spans="10:12">
      <c r="J259" s="3" t="s">
        <v>54</v>
      </c>
      <c r="K259" s="1">
        <v>9.8501992945326258</v>
      </c>
      <c r="L259" s="1" t="e">
        <v>#N/A</v>
      </c>
    </row>
    <row r="260" spans="10:12">
      <c r="J260" s="3" t="s">
        <v>279</v>
      </c>
      <c r="K260" s="1">
        <v>13.427988536155201</v>
      </c>
      <c r="L260" s="1" t="e">
        <v>#N/A</v>
      </c>
    </row>
    <row r="261" spans="10:12">
      <c r="J261" s="3" t="s">
        <v>248</v>
      </c>
      <c r="K261" s="1">
        <v>14.4940832595217</v>
      </c>
      <c r="L261" s="1" t="e">
        <v>#N/A</v>
      </c>
    </row>
    <row r="262" spans="10:12">
      <c r="J262" s="3" t="s">
        <v>297</v>
      </c>
      <c r="K262" s="1">
        <v>14.148750223813783</v>
      </c>
      <c r="L262" s="1" t="e">
        <v>#N/A</v>
      </c>
    </row>
    <row r="263" spans="10:12">
      <c r="J263" s="3" t="s">
        <v>296</v>
      </c>
      <c r="K263" s="1">
        <v>10.77824058769513</v>
      </c>
      <c r="L263" s="1" t="e">
        <v>#N/A</v>
      </c>
    </row>
    <row r="264" spans="10:12">
      <c r="J264" s="3" t="s">
        <v>389</v>
      </c>
      <c r="K264" s="1">
        <v>14.810078358208955</v>
      </c>
      <c r="L264" s="1" t="e">
        <v>#N/A</v>
      </c>
    </row>
    <row r="265" spans="10:12">
      <c r="J265" s="3" t="s">
        <v>335</v>
      </c>
      <c r="K265" s="1">
        <v>14.085229831144462</v>
      </c>
      <c r="L265" s="1" t="e">
        <v>#N/A</v>
      </c>
    </row>
    <row r="266" spans="10:12">
      <c r="J266" s="3" t="s">
        <v>314</v>
      </c>
      <c r="K266" s="1">
        <v>16.021659133709981</v>
      </c>
      <c r="L266" s="1" t="e">
        <v>#N/A</v>
      </c>
    </row>
    <row r="267" spans="10:12">
      <c r="J267" s="3" t="s">
        <v>346</v>
      </c>
      <c r="K267" s="1">
        <v>9.8891875589066967</v>
      </c>
      <c r="L267" s="1" t="e">
        <v>#N/A</v>
      </c>
    </row>
    <row r="268" spans="10:12">
      <c r="J268" s="3" t="s">
        <v>135</v>
      </c>
      <c r="K268" s="1">
        <v>14.756672658467364</v>
      </c>
      <c r="L268" s="1" t="e">
        <v>#N/A</v>
      </c>
    </row>
    <row r="269" spans="10:12">
      <c r="J269" s="3" t="s">
        <v>203</v>
      </c>
      <c r="K269" s="1">
        <v>9.8963409742120358</v>
      </c>
      <c r="L269" s="1" t="e">
        <v>#N/A</v>
      </c>
    </row>
    <row r="270" spans="10:12">
      <c r="J270" s="3" t="s">
        <v>152</v>
      </c>
      <c r="K270" s="1">
        <v>8.2474688995215342</v>
      </c>
      <c r="L270" s="1" t="e">
        <v>#N/A</v>
      </c>
    </row>
    <row r="271" spans="10:12">
      <c r="J271" s="3" t="s">
        <v>305</v>
      </c>
      <c r="K271" s="1">
        <v>23.05952839268528</v>
      </c>
      <c r="L271" s="1" t="e">
        <v>#N/A</v>
      </c>
    </row>
    <row r="272" spans="10:12">
      <c r="J272" s="3" t="s">
        <v>354</v>
      </c>
      <c r="K272" s="1">
        <v>11.401759384023103</v>
      </c>
      <c r="L272" s="1" t="e">
        <v>#N/A</v>
      </c>
    </row>
    <row r="273" spans="10:12">
      <c r="J273" s="3" t="s">
        <v>142</v>
      </c>
      <c r="K273" s="1">
        <v>11.602814995131451</v>
      </c>
      <c r="L273" s="1" t="e">
        <v>#N/A</v>
      </c>
    </row>
    <row r="274" spans="10:12">
      <c r="J274" s="3" t="s">
        <v>317</v>
      </c>
      <c r="K274" s="1">
        <v>9.5418935960591131</v>
      </c>
      <c r="L274" s="1" t="e">
        <v>#N/A</v>
      </c>
    </row>
    <row r="275" spans="10:12">
      <c r="J275" s="3" t="s">
        <v>169</v>
      </c>
      <c r="K275" s="1">
        <v>12.280006903353058</v>
      </c>
      <c r="L275" s="1" t="e">
        <v>#N/A</v>
      </c>
    </row>
    <row r="276" spans="10:12">
      <c r="J276" s="3" t="s">
        <v>241</v>
      </c>
      <c r="K276" s="1">
        <v>8.8776656804733722</v>
      </c>
      <c r="L276" s="1" t="e">
        <v>#N/A</v>
      </c>
    </row>
  </sheetData>
  <sortState xmlns:xlrd2="http://schemas.microsoft.com/office/spreadsheetml/2017/richdata2" ref="J2:L276">
    <sortCondition ref="L2:L2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CF60-8CC4-9A44-BCA6-35E42A1BFA6C}">
  <dimension ref="A1:AM158"/>
  <sheetViews>
    <sheetView topLeftCell="M1" workbookViewId="0">
      <selection activeCell="AP23" sqref="AP23"/>
    </sheetView>
  </sheetViews>
  <sheetFormatPr baseColWidth="10" defaultRowHeight="16"/>
  <cols>
    <col min="1" max="1" width="9.5" style="1" bestFit="1" customWidth="1"/>
    <col min="2" max="2" width="14.1640625" style="1" bestFit="1" customWidth="1"/>
    <col min="3" max="3" width="17.1640625" style="1" bestFit="1" customWidth="1"/>
    <col min="4" max="4" width="5.83203125" style="1" bestFit="1" customWidth="1"/>
    <col min="5" max="6" width="3.5" style="1" bestFit="1" customWidth="1"/>
    <col min="7" max="9" width="5.1640625" style="1" bestFit="1" customWidth="1"/>
    <col min="10" max="10" width="8.33203125" style="1" bestFit="1" customWidth="1"/>
    <col min="11" max="12" width="4.1640625" style="1" bestFit="1" customWidth="1"/>
    <col min="13" max="13" width="4.83203125" style="1" bestFit="1" customWidth="1"/>
    <col min="14" max="14" width="4.33203125" style="1" bestFit="1" customWidth="1"/>
    <col min="15" max="15" width="8" style="1" bestFit="1" customWidth="1"/>
    <col min="16" max="16" width="4.1640625" style="1" bestFit="1" customWidth="1"/>
    <col min="17" max="17" width="5.1640625" style="1" bestFit="1" customWidth="1"/>
    <col min="18" max="23" width="4.1640625" style="1" bestFit="1" customWidth="1"/>
    <col min="24" max="24" width="3.83203125" style="1" bestFit="1" customWidth="1"/>
    <col min="25" max="25" width="5.1640625" style="1" bestFit="1" customWidth="1"/>
    <col min="26" max="26" width="3.1640625" style="1" bestFit="1" customWidth="1"/>
    <col min="27" max="27" width="2.83203125" style="1" bestFit="1" customWidth="1"/>
    <col min="28" max="28" width="3.1640625" style="1" bestFit="1" customWidth="1"/>
    <col min="29" max="29" width="3.83203125" style="1" bestFit="1" customWidth="1"/>
    <col min="30" max="30" width="4.83203125" style="1" bestFit="1" customWidth="1"/>
    <col min="31" max="31" width="11.83203125" style="1" bestFit="1" customWidth="1"/>
    <col min="32" max="32" width="13.33203125" style="1" bestFit="1" customWidth="1"/>
    <col min="33" max="33" width="7.1640625" style="1" bestFit="1" customWidth="1"/>
    <col min="34" max="34" width="11.5" style="1" bestFit="1" customWidth="1"/>
    <col min="35" max="36" width="10.5" style="1" bestFit="1" customWidth="1"/>
    <col min="37" max="37" width="6.33203125" style="1" bestFit="1" customWidth="1"/>
    <col min="38" max="38" width="15.83203125" style="1" bestFit="1" customWidth="1"/>
    <col min="39" max="39" width="10.5" style="1" bestFit="1" customWidth="1"/>
    <col min="40" max="16384" width="10.83203125" style="1"/>
  </cols>
  <sheetData>
    <row r="1" spans="1:39">
      <c r="A1" s="5" t="s">
        <v>430</v>
      </c>
      <c r="B1" s="5" t="s">
        <v>429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6" t="s">
        <v>1450</v>
      </c>
      <c r="K1" s="2" t="s">
        <v>37</v>
      </c>
      <c r="L1" s="2" t="s">
        <v>38</v>
      </c>
      <c r="M1" s="2" t="s">
        <v>39</v>
      </c>
      <c r="N1" s="2" t="s">
        <v>40</v>
      </c>
      <c r="O1" s="26" t="s">
        <v>1449</v>
      </c>
      <c r="P1" s="2" t="s">
        <v>41</v>
      </c>
      <c r="Q1" s="2" t="s">
        <v>42</v>
      </c>
      <c r="R1" s="26" t="s">
        <v>1455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29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38" t="s">
        <v>1388</v>
      </c>
      <c r="AF1" s="24" t="s">
        <v>1451</v>
      </c>
      <c r="AG1" s="25"/>
      <c r="AH1" s="2" t="s">
        <v>1458</v>
      </c>
      <c r="AI1" s="2" t="s">
        <v>1459</v>
      </c>
      <c r="AJ1" s="2" t="s">
        <v>1461</v>
      </c>
      <c r="AK1" s="29" t="s">
        <v>1460</v>
      </c>
      <c r="AL1" s="5" t="s">
        <v>1949</v>
      </c>
      <c r="AM1" s="29" t="s">
        <v>1950</v>
      </c>
    </row>
    <row r="2" spans="1:39">
      <c r="A2" s="1" t="s">
        <v>1553</v>
      </c>
      <c r="B2" s="1" t="s">
        <v>1552</v>
      </c>
      <c r="C2" s="1" t="s">
        <v>178</v>
      </c>
      <c r="D2" s="1" t="s">
        <v>55</v>
      </c>
      <c r="E2" s="1" t="s">
        <v>59</v>
      </c>
      <c r="F2" s="1">
        <v>81</v>
      </c>
      <c r="G2" s="1">
        <v>3118</v>
      </c>
      <c r="H2" s="1">
        <v>849</v>
      </c>
      <c r="I2" s="1">
        <v>1688</v>
      </c>
      <c r="J2" s="27">
        <f t="shared" ref="J2:J52" si="0">I2-H2</f>
        <v>839</v>
      </c>
      <c r="K2" s="1">
        <v>192</v>
      </c>
      <c r="L2" s="1">
        <v>491</v>
      </c>
      <c r="M2" s="1">
        <v>703</v>
      </c>
      <c r="N2" s="1">
        <v>805</v>
      </c>
      <c r="O2" s="27">
        <f t="shared" ref="O2:O6" si="1">N2-M2</f>
        <v>102</v>
      </c>
      <c r="P2" s="1">
        <v>58</v>
      </c>
      <c r="Q2" s="1">
        <v>599</v>
      </c>
      <c r="R2" s="27">
        <f t="shared" ref="R2:R52" si="2">Q2-P2</f>
        <v>541</v>
      </c>
      <c r="S2" s="1">
        <v>445</v>
      </c>
      <c r="T2" s="1">
        <v>103</v>
      </c>
      <c r="U2" s="1">
        <v>285</v>
      </c>
      <c r="V2" s="1">
        <v>59</v>
      </c>
      <c r="W2" s="1">
        <v>174</v>
      </c>
      <c r="X2" s="1">
        <v>0</v>
      </c>
      <c r="Y2" s="1">
        <v>2593</v>
      </c>
      <c r="Z2" s="1">
        <v>16</v>
      </c>
      <c r="AA2" s="1">
        <v>0</v>
      </c>
      <c r="AB2" s="1">
        <v>0</v>
      </c>
      <c r="AC2" s="1">
        <v>81</v>
      </c>
      <c r="AD2" s="1">
        <v>510</v>
      </c>
      <c r="AE2" s="40">
        <f>VLOOKUP(C2,'Salary (2013-2014)'!D2:G427,4,FALSE)</f>
        <v>17832627</v>
      </c>
      <c r="AF2" s="25" t="s">
        <v>35</v>
      </c>
      <c r="AG2" s="25">
        <v>85.91</v>
      </c>
      <c r="AH2" s="32">
        <f>(H2*$AG$2)+(T2*$AG$3)+(K2*$AG$4)+(M2*$AG$5)+(V2*$AG$6)+(P2*$AG$7)+(S2*$AG$8)+(R2*$AG$9)</f>
        <v>149331.34199999998</v>
      </c>
      <c r="AI2" s="32">
        <f>(W2*$AG$11)+(O2*$AG$12)+(J2*$AG$13)+(U2*$AG$14)</f>
        <v>53278.612999999998</v>
      </c>
      <c r="AJ2" s="32">
        <f t="shared" ref="AJ2:AJ52" si="3">AH2-AI2</f>
        <v>96052.728999999978</v>
      </c>
      <c r="AK2" s="43">
        <f>(1/G2)*AJ2</f>
        <v>30.80587844772289</v>
      </c>
      <c r="AL2" s="41">
        <f>AE2/G2</f>
        <v>5719.2517639512507</v>
      </c>
      <c r="AM2" s="35">
        <f>AL2/AK2</f>
        <v>185.65455854981491</v>
      </c>
    </row>
    <row r="3" spans="1:39">
      <c r="A3" s="1" t="s">
        <v>1964</v>
      </c>
      <c r="B3" s="1" t="s">
        <v>1963</v>
      </c>
      <c r="C3" s="1" t="s">
        <v>1156</v>
      </c>
      <c r="D3" s="1" t="s">
        <v>96</v>
      </c>
      <c r="E3" s="1" t="s">
        <v>86</v>
      </c>
      <c r="F3" s="1">
        <v>82</v>
      </c>
      <c r="G3" s="1">
        <v>3023</v>
      </c>
      <c r="H3" s="1">
        <v>577</v>
      </c>
      <c r="I3" s="1">
        <v>1279</v>
      </c>
      <c r="J3" s="27">
        <f t="shared" si="0"/>
        <v>702</v>
      </c>
      <c r="K3" s="1">
        <v>69</v>
      </c>
      <c r="L3" s="1">
        <v>209</v>
      </c>
      <c r="M3" s="1">
        <v>339</v>
      </c>
      <c r="N3" s="1">
        <v>430</v>
      </c>
      <c r="O3" s="27">
        <f t="shared" si="1"/>
        <v>91</v>
      </c>
      <c r="P3" s="1">
        <v>38</v>
      </c>
      <c r="Q3" s="1">
        <v>295</v>
      </c>
      <c r="R3" s="27">
        <f t="shared" si="2"/>
        <v>257</v>
      </c>
      <c r="S3" s="1">
        <v>470</v>
      </c>
      <c r="T3" s="1">
        <v>141</v>
      </c>
      <c r="U3" s="1">
        <v>263</v>
      </c>
      <c r="V3" s="1">
        <v>23</v>
      </c>
      <c r="W3" s="1">
        <v>197</v>
      </c>
      <c r="X3" s="1">
        <v>0</v>
      </c>
      <c r="Y3" s="1">
        <v>1562</v>
      </c>
      <c r="Z3" s="1">
        <v>6</v>
      </c>
      <c r="AA3" s="1">
        <v>0</v>
      </c>
      <c r="AB3" s="1">
        <v>0</v>
      </c>
      <c r="AC3" s="1">
        <v>82</v>
      </c>
      <c r="AD3" s="1">
        <v>49</v>
      </c>
      <c r="AE3" s="40">
        <f>VLOOKUP(C3,'Salary (2013-2014)'!D3:G428,4,FALSE)</f>
        <v>8000000</v>
      </c>
      <c r="AF3" s="25" t="s">
        <v>1442</v>
      </c>
      <c r="AG3" s="25">
        <v>53.896999999999998</v>
      </c>
      <c r="AH3" s="32">
        <f t="shared" ref="AH3:AH52" si="4">(H3*$AG$2)+(T3*$AG$3)+(K3*$AG$4)+(M3*$AG$5)+(V3*$AG$6)+(P3*$AG$7)+(S3*$AG$8)+(R3*$AG$9)</f>
        <v>99089.713999999993</v>
      </c>
      <c r="AI3" s="32">
        <f t="shared" ref="AI3:AI52" si="5">(W3*$AG$11)+(O3*$AG$12)+(J3*$AG$13)+(U3*$AG$14)</f>
        <v>46897.85</v>
      </c>
      <c r="AJ3" s="32">
        <f t="shared" si="3"/>
        <v>52191.863999999994</v>
      </c>
      <c r="AK3" s="43">
        <f t="shared" ref="AK3:AK52" si="6">(1/G3)*AJ3</f>
        <v>17.264923585841878</v>
      </c>
      <c r="AL3" s="41">
        <f t="shared" ref="AL3:AL52" si="7">AE3/G3</f>
        <v>2646.3777704267286</v>
      </c>
      <c r="AM3" s="35">
        <f t="shared" ref="AM3:AM52" si="8">AL3/AK3</f>
        <v>153.28059561160723</v>
      </c>
    </row>
    <row r="4" spans="1:39">
      <c r="A4" s="1" t="s">
        <v>1497</v>
      </c>
      <c r="B4" s="1" t="s">
        <v>1496</v>
      </c>
      <c r="C4" s="1" t="s">
        <v>171</v>
      </c>
      <c r="D4" s="1" t="s">
        <v>84</v>
      </c>
      <c r="E4" s="1" t="s">
        <v>56</v>
      </c>
      <c r="F4" s="1">
        <v>79</v>
      </c>
      <c r="G4" s="1">
        <v>3020</v>
      </c>
      <c r="H4" s="1">
        <v>604</v>
      </c>
      <c r="I4" s="1">
        <v>1407</v>
      </c>
      <c r="J4" s="27">
        <f t="shared" si="0"/>
        <v>803</v>
      </c>
      <c r="K4" s="1">
        <v>64</v>
      </c>
      <c r="L4" s="1">
        <v>210</v>
      </c>
      <c r="M4" s="1">
        <v>519</v>
      </c>
      <c r="N4" s="1">
        <v>630</v>
      </c>
      <c r="O4" s="27">
        <f t="shared" si="1"/>
        <v>111</v>
      </c>
      <c r="P4" s="1">
        <v>51</v>
      </c>
      <c r="Q4" s="1">
        <v>343</v>
      </c>
      <c r="R4" s="27">
        <f t="shared" si="2"/>
        <v>292</v>
      </c>
      <c r="S4" s="1">
        <v>313</v>
      </c>
      <c r="T4" s="1">
        <v>86</v>
      </c>
      <c r="U4" s="1">
        <v>176</v>
      </c>
      <c r="V4" s="1">
        <v>28</v>
      </c>
      <c r="W4" s="1">
        <v>197</v>
      </c>
      <c r="X4" s="1">
        <v>0</v>
      </c>
      <c r="Y4" s="1">
        <v>1791</v>
      </c>
      <c r="Z4" s="1">
        <v>8</v>
      </c>
      <c r="AA4" s="1">
        <v>0</v>
      </c>
      <c r="AB4" s="1">
        <v>0</v>
      </c>
      <c r="AC4" s="1">
        <v>79</v>
      </c>
      <c r="AD4" s="1">
        <v>180</v>
      </c>
      <c r="AE4" s="40">
        <f>VLOOKUP(C4,'Salary (2013-2014)'!D4:G429,4,FALSE)</f>
        <v>9500000</v>
      </c>
      <c r="AF4" s="25" t="s">
        <v>1443</v>
      </c>
      <c r="AG4" s="25">
        <v>51.756999999999998</v>
      </c>
      <c r="AH4" s="32">
        <f t="shared" si="4"/>
        <v>102394.14000000001</v>
      </c>
      <c r="AI4" s="32">
        <f t="shared" si="5"/>
        <v>46568.820999999996</v>
      </c>
      <c r="AJ4" s="32">
        <f t="shared" si="3"/>
        <v>55825.319000000018</v>
      </c>
      <c r="AK4" s="43">
        <f t="shared" si="6"/>
        <v>18.485204966887423</v>
      </c>
      <c r="AL4" s="41">
        <f t="shared" si="7"/>
        <v>3145.6953642384105</v>
      </c>
      <c r="AM4" s="35">
        <f t="shared" si="8"/>
        <v>170.17368051224207</v>
      </c>
    </row>
    <row r="5" spans="1:39">
      <c r="A5" s="1" t="s">
        <v>1528</v>
      </c>
      <c r="B5" s="1" t="s">
        <v>1489</v>
      </c>
      <c r="C5" s="1" t="s">
        <v>82</v>
      </c>
      <c r="D5" s="1" t="s">
        <v>92</v>
      </c>
      <c r="E5" s="1" t="s">
        <v>59</v>
      </c>
      <c r="F5" s="1">
        <v>77</v>
      </c>
      <c r="G5" s="1">
        <v>2981</v>
      </c>
      <c r="H5" s="1">
        <v>743</v>
      </c>
      <c r="I5" s="1">
        <v>1644</v>
      </c>
      <c r="J5" s="27">
        <f t="shared" si="0"/>
        <v>901</v>
      </c>
      <c r="K5" s="1">
        <v>167</v>
      </c>
      <c r="L5" s="1">
        <v>415</v>
      </c>
      <c r="M5" s="1">
        <v>459</v>
      </c>
      <c r="N5" s="1">
        <v>541</v>
      </c>
      <c r="O5" s="27">
        <f t="shared" si="1"/>
        <v>82</v>
      </c>
      <c r="P5" s="1">
        <v>144</v>
      </c>
      <c r="Q5" s="1">
        <v>621</v>
      </c>
      <c r="R5" s="27">
        <f t="shared" si="2"/>
        <v>477</v>
      </c>
      <c r="S5" s="1">
        <v>239</v>
      </c>
      <c r="T5" s="1">
        <v>96</v>
      </c>
      <c r="U5" s="1">
        <v>198</v>
      </c>
      <c r="V5" s="1">
        <v>51</v>
      </c>
      <c r="W5" s="1">
        <v>224</v>
      </c>
      <c r="X5" s="1">
        <v>0</v>
      </c>
      <c r="Y5" s="1">
        <v>2112</v>
      </c>
      <c r="Z5" s="1">
        <v>11</v>
      </c>
      <c r="AA5" s="1">
        <v>0</v>
      </c>
      <c r="AB5" s="1">
        <v>0</v>
      </c>
      <c r="AC5" s="1">
        <v>77</v>
      </c>
      <c r="AD5" s="1">
        <v>103</v>
      </c>
      <c r="AE5" s="40">
        <f>VLOOKUP(C5,'Salary (2013-2014)'!D5:G430,4,FALSE)</f>
        <v>21388953</v>
      </c>
      <c r="AF5" s="25" t="s">
        <v>39</v>
      </c>
      <c r="AG5" s="25">
        <v>46.844999999999999</v>
      </c>
      <c r="AH5" s="32">
        <f t="shared" si="4"/>
        <v>122095.60799999999</v>
      </c>
      <c r="AI5" s="32">
        <f t="shared" si="5"/>
        <v>51476.233999999997</v>
      </c>
      <c r="AJ5" s="32">
        <f t="shared" si="3"/>
        <v>70619.373999999996</v>
      </c>
      <c r="AK5" s="43">
        <f t="shared" si="6"/>
        <v>23.689826903723581</v>
      </c>
      <c r="AL5" s="41">
        <f t="shared" si="7"/>
        <v>7175.0932572962092</v>
      </c>
      <c r="AM5" s="35">
        <f t="shared" si="8"/>
        <v>302.87655905870815</v>
      </c>
    </row>
    <row r="6" spans="1:39">
      <c r="A6" s="1" t="s">
        <v>1649</v>
      </c>
      <c r="B6" s="1" t="s">
        <v>1779</v>
      </c>
      <c r="C6" s="1" t="s">
        <v>405</v>
      </c>
      <c r="D6" s="1" t="s">
        <v>105</v>
      </c>
      <c r="E6" s="1" t="s">
        <v>86</v>
      </c>
      <c r="F6" s="1">
        <v>82</v>
      </c>
      <c r="G6" s="1">
        <v>2980</v>
      </c>
      <c r="H6" s="1">
        <v>579</v>
      </c>
      <c r="I6" s="1">
        <v>1337</v>
      </c>
      <c r="J6" s="27">
        <f t="shared" si="0"/>
        <v>758</v>
      </c>
      <c r="K6" s="1">
        <v>108</v>
      </c>
      <c r="L6" s="1">
        <v>308</v>
      </c>
      <c r="M6" s="1">
        <v>317</v>
      </c>
      <c r="N6" s="1">
        <v>394</v>
      </c>
      <c r="O6" s="27">
        <f t="shared" si="1"/>
        <v>77</v>
      </c>
      <c r="P6" s="1">
        <v>38</v>
      </c>
      <c r="Q6" s="1">
        <v>333</v>
      </c>
      <c r="R6" s="27">
        <f t="shared" si="2"/>
        <v>295</v>
      </c>
      <c r="S6" s="1">
        <v>719</v>
      </c>
      <c r="T6" s="1">
        <v>149</v>
      </c>
      <c r="U6" s="1">
        <v>295</v>
      </c>
      <c r="V6" s="1">
        <v>39</v>
      </c>
      <c r="W6" s="1">
        <v>219</v>
      </c>
      <c r="X6" s="1">
        <v>1</v>
      </c>
      <c r="Y6" s="1">
        <v>1583</v>
      </c>
      <c r="Z6" s="1">
        <v>2</v>
      </c>
      <c r="AA6" s="1">
        <v>0</v>
      </c>
      <c r="AB6" s="1">
        <v>0</v>
      </c>
      <c r="AC6" s="1">
        <v>82</v>
      </c>
      <c r="AD6" s="1">
        <v>195</v>
      </c>
      <c r="AE6" s="40">
        <f>VLOOKUP(C6,'Salary (2013-2014)'!D6:G431,4,FALSE)</f>
        <v>7459925</v>
      </c>
      <c r="AF6" s="25" t="s">
        <v>1444</v>
      </c>
      <c r="AG6" s="25">
        <v>39.19</v>
      </c>
      <c r="AH6" s="32">
        <f t="shared" si="4"/>
        <v>110501.122</v>
      </c>
      <c r="AI6" s="32">
        <f t="shared" si="5"/>
        <v>50913.747999999992</v>
      </c>
      <c r="AJ6" s="32">
        <f t="shared" si="3"/>
        <v>59587.374000000011</v>
      </c>
      <c r="AK6" s="43">
        <f t="shared" si="6"/>
        <v>19.995763087248324</v>
      </c>
      <c r="AL6" s="41">
        <f t="shared" si="7"/>
        <v>2503.3305369127515</v>
      </c>
      <c r="AM6" s="35">
        <f t="shared" si="8"/>
        <v>125.19304844680686</v>
      </c>
    </row>
    <row r="7" spans="1:39">
      <c r="A7" s="1" t="s">
        <v>1642</v>
      </c>
      <c r="B7" s="1" t="s">
        <v>1641</v>
      </c>
      <c r="C7" s="1" t="s">
        <v>99</v>
      </c>
      <c r="D7" s="1" t="s">
        <v>73</v>
      </c>
      <c r="E7" s="1" t="s">
        <v>59</v>
      </c>
      <c r="F7" s="1">
        <v>82</v>
      </c>
      <c r="G7" s="1">
        <v>2958</v>
      </c>
      <c r="H7" s="1">
        <v>381</v>
      </c>
      <c r="I7" s="1">
        <v>819</v>
      </c>
      <c r="J7" s="27">
        <f t="shared" si="0"/>
        <v>438</v>
      </c>
      <c r="K7" s="1">
        <v>145</v>
      </c>
      <c r="L7" s="1">
        <v>402</v>
      </c>
      <c r="M7" s="1">
        <v>163</v>
      </c>
      <c r="N7" s="1">
        <v>203</v>
      </c>
      <c r="O7" s="27">
        <f>N7-M7</f>
        <v>40</v>
      </c>
      <c r="P7" s="1">
        <v>116</v>
      </c>
      <c r="Q7" s="1">
        <v>611</v>
      </c>
      <c r="R7" s="27">
        <f>Q7-P7</f>
        <v>495</v>
      </c>
      <c r="S7" s="1">
        <v>420</v>
      </c>
      <c r="T7" s="1">
        <v>75</v>
      </c>
      <c r="U7" s="1">
        <v>209</v>
      </c>
      <c r="V7" s="1">
        <v>57</v>
      </c>
      <c r="W7" s="1">
        <v>156</v>
      </c>
      <c r="X7" s="1">
        <v>1</v>
      </c>
      <c r="Y7" s="1">
        <v>1070</v>
      </c>
      <c r="Z7" s="1">
        <v>1</v>
      </c>
      <c r="AA7" s="1">
        <v>0</v>
      </c>
      <c r="AB7" s="1">
        <v>0</v>
      </c>
      <c r="AC7" s="1">
        <v>82</v>
      </c>
      <c r="AD7" s="1">
        <v>329</v>
      </c>
      <c r="AE7" s="40">
        <f>VLOOKUP(C7,'Salary (2013-2014)'!D7:G432,4,FALSE)</f>
        <v>11295250</v>
      </c>
      <c r="AF7" s="25" t="s">
        <v>1445</v>
      </c>
      <c r="AG7" s="25">
        <v>39.19</v>
      </c>
      <c r="AH7" s="32">
        <f t="shared" si="4"/>
        <v>80538.66</v>
      </c>
      <c r="AI7" s="32">
        <f t="shared" si="5"/>
        <v>31912.476999999999</v>
      </c>
      <c r="AJ7" s="32">
        <f t="shared" si="3"/>
        <v>48626.183000000005</v>
      </c>
      <c r="AK7" s="43">
        <f t="shared" si="6"/>
        <v>16.438871872887088</v>
      </c>
      <c r="AL7" s="41">
        <f t="shared" si="7"/>
        <v>3818.5429344151453</v>
      </c>
      <c r="AM7" s="35">
        <f t="shared" si="8"/>
        <v>232.28740779427409</v>
      </c>
    </row>
    <row r="8" spans="1:39">
      <c r="A8" s="1" t="s">
        <v>1503</v>
      </c>
      <c r="B8" s="1" t="s">
        <v>1502</v>
      </c>
      <c r="C8" s="1" t="s">
        <v>277</v>
      </c>
      <c r="D8" s="1" t="s">
        <v>73</v>
      </c>
      <c r="E8" s="1" t="s">
        <v>86</v>
      </c>
      <c r="F8" s="1">
        <v>82</v>
      </c>
      <c r="G8" s="1">
        <v>2935</v>
      </c>
      <c r="H8" s="1">
        <v>553</v>
      </c>
      <c r="I8" s="1">
        <v>1303</v>
      </c>
      <c r="J8" s="27">
        <f t="shared" si="0"/>
        <v>750</v>
      </c>
      <c r="K8" s="1">
        <v>218</v>
      </c>
      <c r="L8" s="1">
        <v>554</v>
      </c>
      <c r="M8" s="1">
        <v>371</v>
      </c>
      <c r="N8" s="1">
        <v>426</v>
      </c>
      <c r="O8" s="27">
        <f t="shared" ref="O8:O55" si="9">N8-M8</f>
        <v>55</v>
      </c>
      <c r="P8" s="1">
        <v>35</v>
      </c>
      <c r="Q8" s="1">
        <v>288</v>
      </c>
      <c r="R8" s="27">
        <f t="shared" si="2"/>
        <v>253</v>
      </c>
      <c r="S8" s="1">
        <v>455</v>
      </c>
      <c r="T8" s="1">
        <v>64</v>
      </c>
      <c r="U8" s="1">
        <v>193</v>
      </c>
      <c r="V8" s="1">
        <v>22</v>
      </c>
      <c r="W8" s="1">
        <v>197</v>
      </c>
      <c r="X8" s="1">
        <v>1</v>
      </c>
      <c r="Y8" s="1">
        <v>1695</v>
      </c>
      <c r="Z8" s="1">
        <v>3</v>
      </c>
      <c r="AA8" s="1">
        <v>0</v>
      </c>
      <c r="AB8" s="1">
        <v>0</v>
      </c>
      <c r="AC8" s="1">
        <v>82</v>
      </c>
      <c r="AD8" s="1">
        <v>359</v>
      </c>
      <c r="AE8" s="40">
        <f>VLOOKUP(C8,'Salary (2013-2014)'!D8:G433,4,FALSE)</f>
        <v>3202920</v>
      </c>
      <c r="AF8" s="25" t="s">
        <v>1446</v>
      </c>
      <c r="AG8" s="25">
        <v>34.677</v>
      </c>
      <c r="AH8" s="32">
        <f t="shared" si="4"/>
        <v>101352.89499999999</v>
      </c>
      <c r="AI8" s="32">
        <f t="shared" si="5"/>
        <v>44282.903999999995</v>
      </c>
      <c r="AJ8" s="32">
        <f t="shared" si="3"/>
        <v>57069.990999999995</v>
      </c>
      <c r="AK8" s="43">
        <f t="shared" si="6"/>
        <v>19.444630664395227</v>
      </c>
      <c r="AL8" s="41">
        <f t="shared" si="7"/>
        <v>1091.2844974446336</v>
      </c>
      <c r="AM8" s="35">
        <f t="shared" si="8"/>
        <v>56.122665237497586</v>
      </c>
    </row>
    <row r="9" spans="1:39">
      <c r="A9" s="1" t="s">
        <v>1469</v>
      </c>
      <c r="B9" s="1" t="s">
        <v>1468</v>
      </c>
      <c r="C9" s="1" t="s">
        <v>246</v>
      </c>
      <c r="D9" s="1" t="s">
        <v>63</v>
      </c>
      <c r="E9" s="1" t="s">
        <v>59</v>
      </c>
      <c r="F9" s="1">
        <v>77</v>
      </c>
      <c r="G9" s="1">
        <v>2903</v>
      </c>
      <c r="H9" s="1">
        <v>767</v>
      </c>
      <c r="I9" s="1">
        <v>1353</v>
      </c>
      <c r="J9" s="27">
        <f t="shared" si="0"/>
        <v>586</v>
      </c>
      <c r="K9" s="1">
        <v>116</v>
      </c>
      <c r="L9" s="1">
        <v>306</v>
      </c>
      <c r="M9" s="1">
        <v>439</v>
      </c>
      <c r="N9" s="1">
        <v>585</v>
      </c>
      <c r="O9" s="27">
        <f t="shared" si="9"/>
        <v>146</v>
      </c>
      <c r="P9" s="1">
        <v>81</v>
      </c>
      <c r="Q9" s="1">
        <v>533</v>
      </c>
      <c r="R9" s="27">
        <f t="shared" si="2"/>
        <v>452</v>
      </c>
      <c r="S9" s="1">
        <v>488</v>
      </c>
      <c r="T9" s="1">
        <v>121</v>
      </c>
      <c r="U9" s="1">
        <v>270</v>
      </c>
      <c r="V9" s="1">
        <v>26</v>
      </c>
      <c r="W9" s="1">
        <v>126</v>
      </c>
      <c r="X9" s="1">
        <v>1</v>
      </c>
      <c r="Y9" s="1">
        <v>2089</v>
      </c>
      <c r="Z9" s="1">
        <v>5</v>
      </c>
      <c r="AA9" s="1">
        <v>0</v>
      </c>
      <c r="AB9" s="1">
        <v>0</v>
      </c>
      <c r="AC9" s="1">
        <v>77</v>
      </c>
      <c r="AD9" s="1">
        <v>409</v>
      </c>
      <c r="AE9" s="40">
        <f>VLOOKUP(C9,'Salary (2013-2014)'!D9:G434,4,FALSE)</f>
        <v>19067500</v>
      </c>
      <c r="AF9" s="25" t="s">
        <v>1447</v>
      </c>
      <c r="AG9" s="25">
        <v>14.707000000000001</v>
      </c>
      <c r="AH9" s="32">
        <f t="shared" si="4"/>
        <v>126746.54400000001</v>
      </c>
      <c r="AI9" s="32">
        <f t="shared" si="5"/>
        <v>42614.74</v>
      </c>
      <c r="AJ9" s="32">
        <f t="shared" si="3"/>
        <v>84131.804000000004</v>
      </c>
      <c r="AK9" s="43">
        <f t="shared" si="6"/>
        <v>28.980986565621773</v>
      </c>
      <c r="AL9" s="41">
        <f t="shared" si="7"/>
        <v>6568.2053048570442</v>
      </c>
      <c r="AM9" s="35">
        <f t="shared" si="8"/>
        <v>226.63843033723606</v>
      </c>
    </row>
    <row r="10" spans="1:39">
      <c r="A10" s="1" t="s">
        <v>1485</v>
      </c>
      <c r="B10" s="1" t="s">
        <v>1484</v>
      </c>
      <c r="C10" s="1" t="s">
        <v>196</v>
      </c>
      <c r="D10" s="1" t="s">
        <v>79</v>
      </c>
      <c r="E10" s="1" t="s">
        <v>56</v>
      </c>
      <c r="F10" s="1">
        <v>80</v>
      </c>
      <c r="G10" s="1">
        <v>2902</v>
      </c>
      <c r="H10" s="1">
        <v>576</v>
      </c>
      <c r="I10" s="1">
        <v>1361</v>
      </c>
      <c r="J10" s="27">
        <f t="shared" si="0"/>
        <v>785</v>
      </c>
      <c r="K10" s="1">
        <v>182</v>
      </c>
      <c r="L10" s="1">
        <v>500</v>
      </c>
      <c r="M10" s="1">
        <v>401</v>
      </c>
      <c r="N10" s="1">
        <v>464</v>
      </c>
      <c r="O10" s="27">
        <f t="shared" si="9"/>
        <v>63</v>
      </c>
      <c r="P10" s="1">
        <v>66</v>
      </c>
      <c r="Q10" s="1">
        <v>543</v>
      </c>
      <c r="R10" s="27">
        <f t="shared" si="2"/>
        <v>477</v>
      </c>
      <c r="S10" s="1">
        <v>283</v>
      </c>
      <c r="T10" s="1">
        <v>151</v>
      </c>
      <c r="U10" s="1">
        <v>224</v>
      </c>
      <c r="V10" s="1">
        <v>22</v>
      </c>
      <c r="W10" s="1">
        <v>198</v>
      </c>
      <c r="X10" s="1">
        <v>0</v>
      </c>
      <c r="Y10" s="1">
        <v>1735</v>
      </c>
      <c r="Z10" s="1">
        <v>8</v>
      </c>
      <c r="AA10" s="1">
        <v>0</v>
      </c>
      <c r="AB10" s="1">
        <v>0</v>
      </c>
      <c r="AC10" s="1">
        <v>80</v>
      </c>
      <c r="AD10" s="1">
        <v>375</v>
      </c>
      <c r="AE10" s="40">
        <f>VLOOKUP(C10,'Salary (2013-2014)'!D10:G435,4,FALSE)</f>
        <v>3282003</v>
      </c>
      <c r="AF10" s="24" t="s">
        <v>1452</v>
      </c>
      <c r="AG10" s="25"/>
      <c r="AH10" s="32">
        <f t="shared" si="4"/>
        <v>106104.77599999998</v>
      </c>
      <c r="AI10" s="32">
        <f t="shared" si="5"/>
        <v>47503.262999999999</v>
      </c>
      <c r="AJ10" s="32">
        <f t="shared" si="3"/>
        <v>58601.512999999984</v>
      </c>
      <c r="AK10" s="43">
        <f t="shared" si="6"/>
        <v>20.193491729841483</v>
      </c>
      <c r="AL10" s="41">
        <f t="shared" si="7"/>
        <v>1130.9452101998622</v>
      </c>
      <c r="AM10" s="35">
        <f t="shared" si="8"/>
        <v>56.005431122571885</v>
      </c>
    </row>
    <row r="11" spans="1:39">
      <c r="A11" s="1" t="s">
        <v>1542</v>
      </c>
      <c r="B11" s="1" t="s">
        <v>1541</v>
      </c>
      <c r="C11" s="1" t="s">
        <v>257</v>
      </c>
      <c r="D11" s="1" t="s">
        <v>113</v>
      </c>
      <c r="E11" s="1" t="s">
        <v>61</v>
      </c>
      <c r="F11" s="1">
        <v>82</v>
      </c>
      <c r="G11" s="1">
        <v>2872</v>
      </c>
      <c r="H11" s="1">
        <v>348</v>
      </c>
      <c r="I11" s="1">
        <v>515</v>
      </c>
      <c r="J11" s="27">
        <f t="shared" si="0"/>
        <v>167</v>
      </c>
      <c r="K11" s="1">
        <v>0</v>
      </c>
      <c r="L11" s="1">
        <v>0</v>
      </c>
      <c r="M11" s="1">
        <v>160</v>
      </c>
      <c r="N11" s="1">
        <v>374</v>
      </c>
      <c r="O11" s="27">
        <f t="shared" si="9"/>
        <v>214</v>
      </c>
      <c r="P11" s="1">
        <v>331</v>
      </c>
      <c r="Q11" s="1">
        <v>1114</v>
      </c>
      <c r="R11" s="27">
        <f t="shared" si="2"/>
        <v>783</v>
      </c>
      <c r="S11" s="1">
        <v>75</v>
      </c>
      <c r="T11" s="1">
        <v>80</v>
      </c>
      <c r="U11" s="1">
        <v>123</v>
      </c>
      <c r="V11" s="1">
        <v>203</v>
      </c>
      <c r="W11" s="1">
        <v>264</v>
      </c>
      <c r="X11" s="1">
        <v>2</v>
      </c>
      <c r="Y11" s="1">
        <v>856</v>
      </c>
      <c r="Z11" s="1">
        <v>7</v>
      </c>
      <c r="AA11" s="1">
        <v>0</v>
      </c>
      <c r="AB11" s="1">
        <v>0</v>
      </c>
      <c r="AC11" s="1">
        <v>82</v>
      </c>
      <c r="AD11" s="1">
        <v>493</v>
      </c>
      <c r="AE11" s="40">
        <f>VLOOKUP(C11,'Salary (2013-2014)'!D11:G436,4,FALSE)</f>
        <v>10986550</v>
      </c>
      <c r="AF11" s="25" t="s">
        <v>1448</v>
      </c>
      <c r="AG11" s="25">
        <v>17.173999999999999</v>
      </c>
      <c r="AH11" s="32">
        <f t="shared" si="4"/>
        <v>76747.456000000006</v>
      </c>
      <c r="AI11" s="32">
        <f t="shared" si="5"/>
        <v>22007.470999999998</v>
      </c>
      <c r="AJ11" s="32">
        <f t="shared" si="3"/>
        <v>54739.985000000008</v>
      </c>
      <c r="AK11" s="43">
        <f t="shared" si="6"/>
        <v>19.059883356545964</v>
      </c>
      <c r="AL11" s="41">
        <f t="shared" si="7"/>
        <v>3825.400417827298</v>
      </c>
      <c r="AM11" s="35">
        <f t="shared" si="8"/>
        <v>200.70429321454873</v>
      </c>
    </row>
    <row r="12" spans="1:39">
      <c r="A12" s="1" t="s">
        <v>1530</v>
      </c>
      <c r="B12" s="1" t="s">
        <v>1529</v>
      </c>
      <c r="C12" s="1" t="s">
        <v>388</v>
      </c>
      <c r="D12" s="1" t="s">
        <v>108</v>
      </c>
      <c r="E12" s="1" t="s">
        <v>56</v>
      </c>
      <c r="F12" s="1">
        <v>81</v>
      </c>
      <c r="G12" s="1">
        <v>2867</v>
      </c>
      <c r="H12" s="1">
        <v>559</v>
      </c>
      <c r="I12" s="1">
        <v>1259</v>
      </c>
      <c r="J12" s="27">
        <f t="shared" si="0"/>
        <v>700</v>
      </c>
      <c r="K12" s="1">
        <v>223</v>
      </c>
      <c r="L12" s="1">
        <v>535</v>
      </c>
      <c r="M12" s="1">
        <v>147</v>
      </c>
      <c r="N12" s="1">
        <v>185</v>
      </c>
      <c r="O12" s="27">
        <f t="shared" si="9"/>
        <v>38</v>
      </c>
      <c r="P12" s="1">
        <v>38</v>
      </c>
      <c r="Q12" s="1">
        <v>249</v>
      </c>
      <c r="R12" s="27">
        <f t="shared" si="2"/>
        <v>211</v>
      </c>
      <c r="S12" s="1">
        <v>181</v>
      </c>
      <c r="T12" s="1">
        <v>75</v>
      </c>
      <c r="U12" s="1">
        <v>135</v>
      </c>
      <c r="V12" s="1">
        <v>37</v>
      </c>
      <c r="W12" s="1">
        <v>234</v>
      </c>
      <c r="X12" s="1">
        <v>2</v>
      </c>
      <c r="Y12" s="1">
        <v>1488</v>
      </c>
      <c r="Z12" s="1">
        <v>2</v>
      </c>
      <c r="AA12" s="1">
        <v>0</v>
      </c>
      <c r="AB12" s="1">
        <v>0</v>
      </c>
      <c r="AC12" s="1">
        <v>81</v>
      </c>
      <c r="AD12" s="1">
        <v>532</v>
      </c>
      <c r="AE12" s="40">
        <f>VLOOKUP(C12,'Salary (2013-2014)'!D12:G437,4,FALSE)</f>
        <v>2317920</v>
      </c>
      <c r="AF12" s="25" t="s">
        <v>1449</v>
      </c>
      <c r="AG12" s="25">
        <v>20.091000000000001</v>
      </c>
      <c r="AH12" s="32">
        <f t="shared" si="4"/>
        <v>82812.954999999987</v>
      </c>
      <c r="AI12" s="32">
        <f t="shared" si="5"/>
        <v>39491.269</v>
      </c>
      <c r="AJ12" s="32">
        <f t="shared" si="3"/>
        <v>43321.685999999987</v>
      </c>
      <c r="AK12" s="43">
        <f t="shared" si="6"/>
        <v>15.110459016393438</v>
      </c>
      <c r="AL12" s="41">
        <f t="shared" si="7"/>
        <v>808.48273456574816</v>
      </c>
      <c r="AM12" s="35">
        <f t="shared" si="8"/>
        <v>53.504842817059348</v>
      </c>
    </row>
    <row r="13" spans="1:39">
      <c r="A13" s="1" t="s">
        <v>1647</v>
      </c>
      <c r="B13" s="1" t="s">
        <v>1646</v>
      </c>
      <c r="C13" s="1" t="s">
        <v>211</v>
      </c>
      <c r="D13" s="1" t="s">
        <v>113</v>
      </c>
      <c r="E13" s="1" t="s">
        <v>47</v>
      </c>
      <c r="F13" s="1">
        <v>80</v>
      </c>
      <c r="G13" s="1">
        <v>2864</v>
      </c>
      <c r="H13" s="1">
        <v>718</v>
      </c>
      <c r="I13" s="1">
        <v>1359</v>
      </c>
      <c r="J13" s="27">
        <f t="shared" si="0"/>
        <v>641</v>
      </c>
      <c r="K13" s="1">
        <v>12</v>
      </c>
      <c r="L13" s="1">
        <v>44</v>
      </c>
      <c r="M13" s="1">
        <v>482</v>
      </c>
      <c r="N13" s="1">
        <v>674</v>
      </c>
      <c r="O13" s="27">
        <f t="shared" si="9"/>
        <v>192</v>
      </c>
      <c r="P13" s="1">
        <v>192</v>
      </c>
      <c r="Q13" s="1">
        <v>757</v>
      </c>
      <c r="R13" s="27">
        <f t="shared" si="2"/>
        <v>565</v>
      </c>
      <c r="S13" s="1">
        <v>306</v>
      </c>
      <c r="T13" s="1">
        <v>92</v>
      </c>
      <c r="U13" s="1">
        <v>224</v>
      </c>
      <c r="V13" s="1">
        <v>51</v>
      </c>
      <c r="W13" s="1">
        <v>265</v>
      </c>
      <c r="X13" s="1">
        <v>4</v>
      </c>
      <c r="Y13" s="1">
        <v>1930</v>
      </c>
      <c r="Z13" s="1">
        <v>19</v>
      </c>
      <c r="AA13" s="1">
        <v>0</v>
      </c>
      <c r="AB13" s="1">
        <v>0</v>
      </c>
      <c r="AC13" s="1">
        <v>80</v>
      </c>
      <c r="AD13" s="1">
        <v>570</v>
      </c>
      <c r="AE13" s="40">
        <f>VLOOKUP(C13,'Salary (2013-2014)'!D13:G438,4,FALSE)</f>
        <v>16441500</v>
      </c>
      <c r="AF13" s="25" t="s">
        <v>1450</v>
      </c>
      <c r="AG13" s="25">
        <v>39.19</v>
      </c>
      <c r="AH13" s="32">
        <f t="shared" si="4"/>
        <v>118286.06499999999</v>
      </c>
      <c r="AI13" s="32">
        <f t="shared" si="5"/>
        <v>45602.299999999996</v>
      </c>
      <c r="AJ13" s="32">
        <f t="shared" si="3"/>
        <v>72683.764999999985</v>
      </c>
      <c r="AK13" s="43">
        <f t="shared" si="6"/>
        <v>25.378409567039103</v>
      </c>
      <c r="AL13" s="41">
        <f t="shared" si="7"/>
        <v>5740.7472067039107</v>
      </c>
      <c r="AM13" s="35">
        <f t="shared" si="8"/>
        <v>226.20594846730907</v>
      </c>
    </row>
    <row r="14" spans="1:39">
      <c r="A14" s="1" t="s">
        <v>1527</v>
      </c>
      <c r="B14" s="1" t="s">
        <v>1526</v>
      </c>
      <c r="C14" s="1" t="s">
        <v>283</v>
      </c>
      <c r="D14" s="1" t="s">
        <v>84</v>
      </c>
      <c r="E14" s="1" t="s">
        <v>86</v>
      </c>
      <c r="F14" s="1">
        <v>79</v>
      </c>
      <c r="G14" s="1">
        <v>2861</v>
      </c>
      <c r="H14" s="1">
        <v>457</v>
      </c>
      <c r="I14" s="1">
        <v>1080</v>
      </c>
      <c r="J14" s="27">
        <f t="shared" si="0"/>
        <v>623</v>
      </c>
      <c r="K14" s="1">
        <v>190</v>
      </c>
      <c r="L14" s="1">
        <v>500</v>
      </c>
      <c r="M14" s="1">
        <v>313</v>
      </c>
      <c r="N14" s="1">
        <v>385</v>
      </c>
      <c r="O14" s="27">
        <f t="shared" si="9"/>
        <v>72</v>
      </c>
      <c r="P14" s="1">
        <v>88</v>
      </c>
      <c r="Q14" s="1">
        <v>369</v>
      </c>
      <c r="R14" s="27">
        <f t="shared" si="2"/>
        <v>281</v>
      </c>
      <c r="S14" s="1">
        <v>585</v>
      </c>
      <c r="T14" s="1">
        <v>121</v>
      </c>
      <c r="U14" s="1">
        <v>194</v>
      </c>
      <c r="V14" s="1">
        <v>15</v>
      </c>
      <c r="W14" s="1">
        <v>267</v>
      </c>
      <c r="X14" s="1">
        <v>5</v>
      </c>
      <c r="Y14" s="1">
        <v>1417</v>
      </c>
      <c r="Z14" s="1">
        <v>10</v>
      </c>
      <c r="AA14" s="1">
        <v>0</v>
      </c>
      <c r="AB14" s="1">
        <v>0</v>
      </c>
      <c r="AC14" s="1">
        <v>79</v>
      </c>
      <c r="AD14" s="1">
        <v>269</v>
      </c>
      <c r="AE14" s="40">
        <f>VLOOKUP(C14,'Salary (2013-2014)'!D14:G439,4,FALSE)</f>
        <v>6210000</v>
      </c>
      <c r="AF14" s="25" t="s">
        <v>45</v>
      </c>
      <c r="AG14" s="25">
        <v>53.896999999999998</v>
      </c>
      <c r="AH14" s="32">
        <f t="shared" si="4"/>
        <v>98734.004000000001</v>
      </c>
      <c r="AI14" s="32">
        <f t="shared" si="5"/>
        <v>40903.398000000001</v>
      </c>
      <c r="AJ14" s="32">
        <f t="shared" si="3"/>
        <v>57830.606</v>
      </c>
      <c r="AK14" s="43">
        <f t="shared" si="6"/>
        <v>20.213423977630196</v>
      </c>
      <c r="AL14" s="41">
        <f t="shared" si="7"/>
        <v>2170.5697308633344</v>
      </c>
      <c r="AM14" s="35">
        <f t="shared" si="8"/>
        <v>107.38258561565135</v>
      </c>
    </row>
    <row r="15" spans="1:39">
      <c r="A15" s="1" t="s">
        <v>1734</v>
      </c>
      <c r="B15" s="1" t="s">
        <v>1733</v>
      </c>
      <c r="C15" s="1" t="s">
        <v>163</v>
      </c>
      <c r="D15" s="1" t="s">
        <v>108</v>
      </c>
      <c r="E15" s="1" t="s">
        <v>86</v>
      </c>
      <c r="F15" s="1">
        <v>78</v>
      </c>
      <c r="G15" s="1">
        <v>2843</v>
      </c>
      <c r="H15" s="1">
        <v>652</v>
      </c>
      <c r="I15" s="1">
        <v>1383</v>
      </c>
      <c r="J15" s="27">
        <f t="shared" si="0"/>
        <v>731</v>
      </c>
      <c r="K15" s="1">
        <v>261</v>
      </c>
      <c r="L15" s="1">
        <v>615</v>
      </c>
      <c r="M15" s="1">
        <v>308</v>
      </c>
      <c r="N15" s="1">
        <v>348</v>
      </c>
      <c r="O15" s="27">
        <f t="shared" si="9"/>
        <v>40</v>
      </c>
      <c r="P15" s="1">
        <v>46</v>
      </c>
      <c r="Q15" s="1">
        <v>334</v>
      </c>
      <c r="R15" s="27">
        <f t="shared" si="2"/>
        <v>288</v>
      </c>
      <c r="S15" s="1">
        <v>667</v>
      </c>
      <c r="T15" s="1">
        <v>129</v>
      </c>
      <c r="U15" s="1">
        <v>294</v>
      </c>
      <c r="V15" s="1">
        <v>14</v>
      </c>
      <c r="W15" s="1">
        <v>194</v>
      </c>
      <c r="X15" s="1">
        <v>1</v>
      </c>
      <c r="Y15" s="1">
        <v>1873</v>
      </c>
      <c r="Z15" s="1">
        <v>0</v>
      </c>
      <c r="AA15" s="1">
        <v>0</v>
      </c>
      <c r="AB15" s="1">
        <v>0</v>
      </c>
      <c r="AC15" s="1">
        <v>78</v>
      </c>
      <c r="AD15" s="1">
        <v>574</v>
      </c>
      <c r="AE15" s="40">
        <f>VLOOKUP(C15,'Salary (2013-2014)'!D15:G440,4,FALSE)</f>
        <v>9887642</v>
      </c>
      <c r="AF15" s="24" t="s">
        <v>1453</v>
      </c>
      <c r="AG15" s="25"/>
      <c r="AH15" s="32">
        <f t="shared" si="4"/>
        <v>120619.44499999999</v>
      </c>
      <c r="AI15" s="32">
        <f t="shared" si="5"/>
        <v>48629.004000000001</v>
      </c>
      <c r="AJ15" s="32">
        <f t="shared" si="3"/>
        <v>71990.440999999992</v>
      </c>
      <c r="AK15" s="43">
        <f t="shared" si="6"/>
        <v>25.321998241294406</v>
      </c>
      <c r="AL15" s="41">
        <f t="shared" si="7"/>
        <v>3477.8902567710165</v>
      </c>
      <c r="AM15" s="35">
        <f t="shared" si="8"/>
        <v>137.34659577929244</v>
      </c>
    </row>
    <row r="16" spans="1:39">
      <c r="A16" s="1" t="s">
        <v>2029</v>
      </c>
      <c r="B16" s="1" t="s">
        <v>2006</v>
      </c>
      <c r="C16" s="1" t="s">
        <v>319</v>
      </c>
      <c r="D16" s="1" t="s">
        <v>85</v>
      </c>
      <c r="E16" s="1" t="s">
        <v>61</v>
      </c>
      <c r="F16" s="1">
        <v>80</v>
      </c>
      <c r="G16" s="1">
        <v>2818</v>
      </c>
      <c r="H16" s="1">
        <v>380</v>
      </c>
      <c r="I16" s="1">
        <v>800</v>
      </c>
      <c r="J16" s="27">
        <f t="shared" si="0"/>
        <v>420</v>
      </c>
      <c r="K16" s="1">
        <v>0</v>
      </c>
      <c r="L16" s="1">
        <v>2</v>
      </c>
      <c r="M16" s="1">
        <v>247</v>
      </c>
      <c r="N16" s="1">
        <v>335</v>
      </c>
      <c r="O16" s="27">
        <f t="shared" si="9"/>
        <v>88</v>
      </c>
      <c r="P16" s="1">
        <v>282</v>
      </c>
      <c r="Q16" s="1">
        <v>901</v>
      </c>
      <c r="R16" s="27">
        <f t="shared" si="2"/>
        <v>619</v>
      </c>
      <c r="S16" s="1">
        <v>431</v>
      </c>
      <c r="T16" s="1">
        <v>99</v>
      </c>
      <c r="U16" s="1">
        <v>194</v>
      </c>
      <c r="V16" s="1">
        <v>123</v>
      </c>
      <c r="W16" s="1">
        <v>245</v>
      </c>
      <c r="X16" s="1">
        <v>2</v>
      </c>
      <c r="Y16" s="1">
        <v>1007</v>
      </c>
      <c r="Z16" s="1">
        <v>12</v>
      </c>
      <c r="AA16" s="1">
        <v>0</v>
      </c>
      <c r="AB16" s="1">
        <v>0</v>
      </c>
      <c r="AC16" s="1">
        <v>80</v>
      </c>
      <c r="AD16" s="1">
        <v>230</v>
      </c>
      <c r="AE16" s="40">
        <f>VLOOKUP(C16,'Salary (2013-2014)'!D16:G441,4,FALSE)</f>
        <v>11100000</v>
      </c>
      <c r="AF16" s="25" t="s">
        <v>1454</v>
      </c>
      <c r="AG16" s="25"/>
      <c r="AH16" s="32">
        <f t="shared" si="4"/>
        <v>89473.688000000009</v>
      </c>
      <c r="AI16" s="32">
        <f t="shared" si="5"/>
        <v>32891.455999999998</v>
      </c>
      <c r="AJ16" s="32">
        <f t="shared" si="3"/>
        <v>56582.232000000011</v>
      </c>
      <c r="AK16" s="43">
        <f t="shared" si="6"/>
        <v>20.078861603974456</v>
      </c>
      <c r="AL16" s="41">
        <f t="shared" si="7"/>
        <v>3938.9638041163944</v>
      </c>
      <c r="AM16" s="35">
        <f t="shared" si="8"/>
        <v>196.17465779716849</v>
      </c>
    </row>
    <row r="17" spans="1:39">
      <c r="A17" s="1" t="s">
        <v>1557</v>
      </c>
      <c r="B17" s="1" t="s">
        <v>1563</v>
      </c>
      <c r="C17" s="1" t="s">
        <v>210</v>
      </c>
      <c r="D17" s="1" t="s">
        <v>69</v>
      </c>
      <c r="E17" s="1" t="s">
        <v>47</v>
      </c>
      <c r="F17" s="1">
        <v>82</v>
      </c>
      <c r="G17" s="1">
        <v>2805</v>
      </c>
      <c r="H17" s="1">
        <v>482</v>
      </c>
      <c r="I17" s="1">
        <v>1171</v>
      </c>
      <c r="J17" s="27">
        <f t="shared" si="0"/>
        <v>689</v>
      </c>
      <c r="K17" s="1">
        <v>135</v>
      </c>
      <c r="L17" s="1">
        <v>396</v>
      </c>
      <c r="M17" s="1">
        <v>283</v>
      </c>
      <c r="N17" s="1">
        <v>356</v>
      </c>
      <c r="O17" s="27">
        <f t="shared" si="9"/>
        <v>73</v>
      </c>
      <c r="P17" s="1">
        <v>54</v>
      </c>
      <c r="Q17" s="1">
        <v>380</v>
      </c>
      <c r="R17" s="27">
        <f t="shared" si="2"/>
        <v>326</v>
      </c>
      <c r="S17" s="1">
        <v>138</v>
      </c>
      <c r="T17" s="1">
        <v>57</v>
      </c>
      <c r="U17" s="1">
        <v>165</v>
      </c>
      <c r="V17" s="1">
        <v>47</v>
      </c>
      <c r="W17" s="1">
        <v>180</v>
      </c>
      <c r="X17" s="1">
        <v>1</v>
      </c>
      <c r="Y17" s="1">
        <v>1382</v>
      </c>
      <c r="Z17" s="1">
        <v>0</v>
      </c>
      <c r="AA17" s="1">
        <v>0</v>
      </c>
      <c r="AB17" s="1">
        <v>0</v>
      </c>
      <c r="AC17" s="1">
        <v>82</v>
      </c>
      <c r="AD17" s="1">
        <v>-352</v>
      </c>
      <c r="AE17" s="40">
        <f>VLOOKUP(C17,'Salary (2013-2014)'!D17:G442,4,FALSE)</f>
        <v>8700000</v>
      </c>
      <c r="AH17" s="32">
        <f t="shared" si="4"/>
        <v>78263.176999999996</v>
      </c>
      <c r="AI17" s="32">
        <f t="shared" si="5"/>
        <v>40452.877999999997</v>
      </c>
      <c r="AJ17" s="32">
        <f t="shared" si="3"/>
        <v>37810.298999999999</v>
      </c>
      <c r="AK17" s="43">
        <f t="shared" si="6"/>
        <v>13.479607486631016</v>
      </c>
      <c r="AL17" s="41">
        <f t="shared" si="7"/>
        <v>3101.6042780748662</v>
      </c>
      <c r="AM17" s="35">
        <f t="shared" si="8"/>
        <v>230.09603811913786</v>
      </c>
    </row>
    <row r="18" spans="1:39">
      <c r="A18" s="1" t="s">
        <v>1590</v>
      </c>
      <c r="B18" s="1" t="s">
        <v>1952</v>
      </c>
      <c r="C18" s="1" t="s">
        <v>222</v>
      </c>
      <c r="D18" s="1" t="s">
        <v>124</v>
      </c>
      <c r="E18" s="1" t="s">
        <v>59</v>
      </c>
      <c r="F18" s="1">
        <v>77</v>
      </c>
      <c r="G18" s="1">
        <v>2798</v>
      </c>
      <c r="H18" s="1">
        <v>426</v>
      </c>
      <c r="I18" s="1">
        <v>1032</v>
      </c>
      <c r="J18" s="27">
        <f t="shared" si="0"/>
        <v>606</v>
      </c>
      <c r="K18" s="1">
        <v>85</v>
      </c>
      <c r="L18" s="1">
        <v>280</v>
      </c>
      <c r="M18" s="1">
        <v>311</v>
      </c>
      <c r="N18" s="1">
        <v>381</v>
      </c>
      <c r="O18" s="27">
        <f t="shared" si="9"/>
        <v>70</v>
      </c>
      <c r="P18" s="1">
        <v>62</v>
      </c>
      <c r="Q18" s="1">
        <v>392</v>
      </c>
      <c r="R18" s="27">
        <f t="shared" si="2"/>
        <v>330</v>
      </c>
      <c r="S18" s="1">
        <v>400</v>
      </c>
      <c r="T18" s="1">
        <v>110</v>
      </c>
      <c r="U18" s="1">
        <v>212</v>
      </c>
      <c r="V18" s="1">
        <v>40</v>
      </c>
      <c r="W18" s="1">
        <v>155</v>
      </c>
      <c r="X18" s="1">
        <v>0</v>
      </c>
      <c r="Y18" s="1">
        <v>1248</v>
      </c>
      <c r="Z18" s="1">
        <v>0</v>
      </c>
      <c r="AA18" s="1">
        <v>0</v>
      </c>
      <c r="AB18" s="1">
        <v>0</v>
      </c>
      <c r="AC18" s="1">
        <v>77</v>
      </c>
      <c r="AD18" s="1">
        <v>-395</v>
      </c>
      <c r="AE18" s="40">
        <f>VLOOKUP(C18,'Salary (2013-2014)'!D18:G443,4,FALSE)</f>
        <v>3452183</v>
      </c>
      <c r="AH18" s="32">
        <f t="shared" si="4"/>
        <v>84215.959999999992</v>
      </c>
      <c r="AI18" s="32">
        <f t="shared" si="5"/>
        <v>39243.644</v>
      </c>
      <c r="AJ18" s="32">
        <f t="shared" si="3"/>
        <v>44972.315999999992</v>
      </c>
      <c r="AK18" s="43">
        <f t="shared" si="6"/>
        <v>16.073022158684772</v>
      </c>
      <c r="AL18" s="41">
        <f t="shared" si="7"/>
        <v>1233.8037884203002</v>
      </c>
      <c r="AM18" s="35">
        <f t="shared" si="8"/>
        <v>76.762402007492796</v>
      </c>
    </row>
    <row r="19" spans="1:39">
      <c r="A19" s="1" t="s">
        <v>1553</v>
      </c>
      <c r="B19" s="1" t="s">
        <v>1726</v>
      </c>
      <c r="C19" s="1" t="s">
        <v>282</v>
      </c>
      <c r="D19" s="1" t="s">
        <v>65</v>
      </c>
      <c r="E19" s="1" t="s">
        <v>47</v>
      </c>
      <c r="F19" s="1">
        <v>77</v>
      </c>
      <c r="G19" s="1">
        <v>2797</v>
      </c>
      <c r="H19" s="1">
        <v>650</v>
      </c>
      <c r="I19" s="1">
        <v>1422</v>
      </c>
      <c r="J19" s="27">
        <f t="shared" si="0"/>
        <v>772</v>
      </c>
      <c r="K19" s="1">
        <v>190</v>
      </c>
      <c r="L19" s="1">
        <v>505</v>
      </c>
      <c r="M19" s="1">
        <v>520</v>
      </c>
      <c r="N19" s="1">
        <v>633</v>
      </c>
      <c r="O19" s="27">
        <f t="shared" si="9"/>
        <v>113</v>
      </c>
      <c r="P19" s="1">
        <v>224</v>
      </c>
      <c r="Q19" s="1">
        <v>963</v>
      </c>
      <c r="R19" s="27">
        <f t="shared" si="2"/>
        <v>739</v>
      </c>
      <c r="S19" s="1">
        <v>343</v>
      </c>
      <c r="T19" s="1">
        <v>59</v>
      </c>
      <c r="U19" s="1">
        <v>195</v>
      </c>
      <c r="V19" s="1">
        <v>35</v>
      </c>
      <c r="W19" s="1">
        <v>136</v>
      </c>
      <c r="X19" s="1">
        <v>0</v>
      </c>
      <c r="Y19" s="1">
        <v>2010</v>
      </c>
      <c r="Z19" s="1">
        <v>3</v>
      </c>
      <c r="AA19" s="1">
        <v>0</v>
      </c>
      <c r="AB19" s="1">
        <v>0</v>
      </c>
      <c r="AC19" s="1">
        <v>77</v>
      </c>
      <c r="AD19" s="1">
        <v>355</v>
      </c>
      <c r="AE19" s="40">
        <f>VLOOKUP(C19,'Salary (2013-2014)'!D19:G444,4,FALSE)</f>
        <v>14693906</v>
      </c>
      <c r="AH19" s="32">
        <f t="shared" si="4"/>
        <v>126127.54699999998</v>
      </c>
      <c r="AI19" s="32">
        <f t="shared" si="5"/>
        <v>45370.541999999994</v>
      </c>
      <c r="AJ19" s="32">
        <f t="shared" si="3"/>
        <v>80757.004999999976</v>
      </c>
      <c r="AK19" s="43">
        <f t="shared" si="6"/>
        <v>28.872722559885581</v>
      </c>
      <c r="AL19" s="41">
        <f t="shared" si="7"/>
        <v>5253.4522702895956</v>
      </c>
      <c r="AM19" s="35">
        <f t="shared" si="8"/>
        <v>181.95209195784321</v>
      </c>
    </row>
    <row r="20" spans="1:39">
      <c r="A20" s="1" t="s">
        <v>1550</v>
      </c>
      <c r="B20" s="1" t="s">
        <v>2038</v>
      </c>
      <c r="C20" s="1" t="s">
        <v>336</v>
      </c>
      <c r="D20" s="1" t="s">
        <v>78</v>
      </c>
      <c r="E20" s="1" t="s">
        <v>59</v>
      </c>
      <c r="F20" s="1">
        <v>74</v>
      </c>
      <c r="G20" s="1">
        <v>2785</v>
      </c>
      <c r="H20" s="1">
        <v>466</v>
      </c>
      <c r="I20" s="1">
        <v>987</v>
      </c>
      <c r="J20" s="27">
        <f t="shared" si="0"/>
        <v>521</v>
      </c>
      <c r="K20" s="1">
        <v>130</v>
      </c>
      <c r="L20" s="1">
        <v>351</v>
      </c>
      <c r="M20" s="1">
        <v>164</v>
      </c>
      <c r="N20" s="1">
        <v>221</v>
      </c>
      <c r="O20" s="27">
        <f t="shared" si="9"/>
        <v>57</v>
      </c>
      <c r="P20" s="1">
        <v>69</v>
      </c>
      <c r="Q20" s="1">
        <v>409</v>
      </c>
      <c r="R20" s="27">
        <f t="shared" si="2"/>
        <v>340</v>
      </c>
      <c r="S20" s="1">
        <v>298</v>
      </c>
      <c r="T20" s="1">
        <v>88</v>
      </c>
      <c r="U20" s="1">
        <v>144</v>
      </c>
      <c r="V20" s="1">
        <v>29</v>
      </c>
      <c r="W20" s="1">
        <v>168</v>
      </c>
      <c r="X20" s="1">
        <v>1</v>
      </c>
      <c r="Y20" s="1">
        <v>1226</v>
      </c>
      <c r="Z20" s="1">
        <v>0</v>
      </c>
      <c r="AA20" s="1">
        <v>0</v>
      </c>
      <c r="AB20" s="1">
        <v>0</v>
      </c>
      <c r="AC20" s="1">
        <v>74</v>
      </c>
      <c r="AD20" s="1">
        <v>325</v>
      </c>
      <c r="AE20" s="40">
        <f>VLOOKUP(C20,'Salary (2013-2014)'!D20:G445,4,FALSE)</f>
        <v>926500</v>
      </c>
      <c r="AH20" s="32">
        <f t="shared" si="4"/>
        <v>78362.732000000018</v>
      </c>
      <c r="AI20" s="32">
        <f t="shared" si="5"/>
        <v>32209.576999999997</v>
      </c>
      <c r="AJ20" s="32">
        <f t="shared" si="3"/>
        <v>46153.155000000021</v>
      </c>
      <c r="AK20" s="43">
        <f t="shared" si="6"/>
        <v>16.572048473967694</v>
      </c>
      <c r="AL20" s="41">
        <f t="shared" si="7"/>
        <v>332.67504488330343</v>
      </c>
      <c r="AM20" s="35">
        <f t="shared" si="8"/>
        <v>20.074467281814201</v>
      </c>
    </row>
    <row r="21" spans="1:39">
      <c r="A21" s="1" t="s">
        <v>1595</v>
      </c>
      <c r="B21" s="1" t="s">
        <v>1594</v>
      </c>
      <c r="C21" s="1" t="s">
        <v>290</v>
      </c>
      <c r="D21" s="1" t="s">
        <v>73</v>
      </c>
      <c r="E21" s="1" t="s">
        <v>56</v>
      </c>
      <c r="F21" s="1">
        <v>82</v>
      </c>
      <c r="G21" s="1">
        <v>2783</v>
      </c>
      <c r="H21" s="1">
        <v>445</v>
      </c>
      <c r="I21" s="1">
        <v>1010</v>
      </c>
      <c r="J21" s="27">
        <f t="shared" si="0"/>
        <v>565</v>
      </c>
      <c r="K21" s="1">
        <v>201</v>
      </c>
      <c r="L21" s="1">
        <v>511</v>
      </c>
      <c r="M21" s="1">
        <v>252</v>
      </c>
      <c r="N21" s="1">
        <v>301</v>
      </c>
      <c r="O21" s="27">
        <f t="shared" si="9"/>
        <v>49</v>
      </c>
      <c r="P21" s="1">
        <v>51</v>
      </c>
      <c r="Q21" s="1">
        <v>289</v>
      </c>
      <c r="R21" s="27">
        <f t="shared" si="2"/>
        <v>238</v>
      </c>
      <c r="S21" s="1">
        <v>199</v>
      </c>
      <c r="T21" s="1">
        <v>76</v>
      </c>
      <c r="U21" s="1">
        <v>109</v>
      </c>
      <c r="V21" s="1">
        <v>14</v>
      </c>
      <c r="W21" s="1">
        <v>176</v>
      </c>
      <c r="X21" s="1">
        <v>0</v>
      </c>
      <c r="Y21" s="1">
        <v>1343</v>
      </c>
      <c r="Z21" s="1">
        <v>7</v>
      </c>
      <c r="AA21" s="1">
        <v>0</v>
      </c>
      <c r="AB21" s="1">
        <v>0</v>
      </c>
      <c r="AC21" s="1">
        <v>82</v>
      </c>
      <c r="AD21" s="1">
        <v>303</v>
      </c>
      <c r="AE21" s="40">
        <f>VLOOKUP(C21,'Salary (2013-2014)'!D21:G446,4,FALSE)</f>
        <v>6875480</v>
      </c>
      <c r="AH21" s="32">
        <f t="shared" si="4"/>
        <v>77482.558000000005</v>
      </c>
      <c r="AI21" s="32">
        <f t="shared" si="5"/>
        <v>32024.205999999998</v>
      </c>
      <c r="AJ21" s="32">
        <f t="shared" si="3"/>
        <v>45458.352000000006</v>
      </c>
      <c r="AK21" s="43">
        <f t="shared" si="6"/>
        <v>16.334298239310101</v>
      </c>
      <c r="AL21" s="41">
        <f t="shared" si="7"/>
        <v>2470.5282069708946</v>
      </c>
      <c r="AM21" s="35">
        <f t="shared" si="8"/>
        <v>151.24789389637351</v>
      </c>
    </row>
    <row r="22" spans="1:39">
      <c r="A22" s="1" t="s">
        <v>1468</v>
      </c>
      <c r="B22" s="1" t="s">
        <v>1523</v>
      </c>
      <c r="C22" s="1" t="s">
        <v>213</v>
      </c>
      <c r="D22" s="1" t="s">
        <v>78</v>
      </c>
      <c r="E22" s="1" t="s">
        <v>56</v>
      </c>
      <c r="F22" s="1">
        <v>73</v>
      </c>
      <c r="G22" s="1">
        <v>2780</v>
      </c>
      <c r="H22" s="1">
        <v>549</v>
      </c>
      <c r="I22" s="1">
        <v>1204</v>
      </c>
      <c r="J22" s="27">
        <f t="shared" si="0"/>
        <v>655</v>
      </c>
      <c r="K22" s="1">
        <v>177</v>
      </c>
      <c r="L22" s="1">
        <v>483</v>
      </c>
      <c r="M22" s="1">
        <v>576</v>
      </c>
      <c r="N22" s="1">
        <v>665</v>
      </c>
      <c r="O22" s="27">
        <f t="shared" si="9"/>
        <v>89</v>
      </c>
      <c r="P22" s="1">
        <v>61</v>
      </c>
      <c r="Q22" s="1">
        <v>345</v>
      </c>
      <c r="R22" s="27">
        <f t="shared" si="2"/>
        <v>284</v>
      </c>
      <c r="S22" s="1">
        <v>445</v>
      </c>
      <c r="T22" s="1">
        <v>114</v>
      </c>
      <c r="U22" s="1">
        <v>265</v>
      </c>
      <c r="V22" s="1">
        <v>29</v>
      </c>
      <c r="W22" s="1">
        <v>177</v>
      </c>
      <c r="X22" s="1">
        <v>0</v>
      </c>
      <c r="Y22" s="1">
        <v>1851</v>
      </c>
      <c r="Z22" s="1">
        <v>5</v>
      </c>
      <c r="AA22" s="1">
        <v>0</v>
      </c>
      <c r="AB22" s="1">
        <v>0</v>
      </c>
      <c r="AC22" s="1">
        <v>73</v>
      </c>
      <c r="AD22" s="1">
        <v>408</v>
      </c>
      <c r="AE22" s="40">
        <f>VLOOKUP(C22,'Salary (2013-2014)'!D22:G447,4,FALSE)</f>
        <v>13701250</v>
      </c>
      <c r="AH22" s="32">
        <f t="shared" si="4"/>
        <v>112587.70999999999</v>
      </c>
      <c r="AI22" s="32">
        <f t="shared" si="5"/>
        <v>44780.051999999996</v>
      </c>
      <c r="AJ22" s="32">
        <f t="shared" si="3"/>
        <v>67807.657999999996</v>
      </c>
      <c r="AK22" s="43">
        <f t="shared" si="6"/>
        <v>24.391243884892084</v>
      </c>
      <c r="AL22" s="41">
        <f t="shared" si="7"/>
        <v>4928.5071942446048</v>
      </c>
      <c r="AM22" s="35">
        <f t="shared" si="8"/>
        <v>202.06051062846032</v>
      </c>
    </row>
    <row r="23" spans="1:39">
      <c r="A23" s="1" t="s">
        <v>1673</v>
      </c>
      <c r="B23" s="1" t="s">
        <v>1672</v>
      </c>
      <c r="C23" s="1" t="s">
        <v>379</v>
      </c>
      <c r="D23" s="1" t="s">
        <v>79</v>
      </c>
      <c r="E23" s="1" t="s">
        <v>56</v>
      </c>
      <c r="F23" s="1">
        <v>78</v>
      </c>
      <c r="G23" s="1">
        <v>2747</v>
      </c>
      <c r="H23" s="1">
        <v>427</v>
      </c>
      <c r="I23" s="1">
        <v>870</v>
      </c>
      <c r="J23" s="27">
        <f t="shared" si="0"/>
        <v>443</v>
      </c>
      <c r="K23" s="1">
        <v>86</v>
      </c>
      <c r="L23" s="1">
        <v>244</v>
      </c>
      <c r="M23" s="1">
        <v>140</v>
      </c>
      <c r="N23" s="1">
        <v>197</v>
      </c>
      <c r="O23" s="27">
        <f t="shared" si="9"/>
        <v>57</v>
      </c>
      <c r="P23" s="1">
        <v>95</v>
      </c>
      <c r="Q23" s="1">
        <v>558</v>
      </c>
      <c r="R23" s="27">
        <f t="shared" si="2"/>
        <v>463</v>
      </c>
      <c r="S23" s="1">
        <v>359</v>
      </c>
      <c r="T23" s="1">
        <v>54</v>
      </c>
      <c r="U23" s="1">
        <v>210</v>
      </c>
      <c r="V23" s="1">
        <v>7</v>
      </c>
      <c r="W23" s="1">
        <v>195</v>
      </c>
      <c r="X23" s="1">
        <v>1</v>
      </c>
      <c r="Y23" s="1">
        <v>1080</v>
      </c>
      <c r="Z23" s="1">
        <v>14</v>
      </c>
      <c r="AA23" s="1">
        <v>0</v>
      </c>
      <c r="AB23" s="1">
        <v>0</v>
      </c>
      <c r="AC23" s="1">
        <v>78</v>
      </c>
      <c r="AD23" s="1">
        <v>287</v>
      </c>
      <c r="AE23" s="40">
        <f>VLOOKUP(C23,'Salary (2013-2014)'!D23:G448,4,FALSE)</f>
        <v>1005000</v>
      </c>
      <c r="AH23" s="32">
        <f t="shared" si="4"/>
        <v>73859.174000000014</v>
      </c>
      <c r="AI23" s="32">
        <f t="shared" si="5"/>
        <v>33173.656999999992</v>
      </c>
      <c r="AJ23" s="32">
        <f t="shared" si="3"/>
        <v>40685.517000000022</v>
      </c>
      <c r="AK23" s="43">
        <f t="shared" si="6"/>
        <v>14.810890789952683</v>
      </c>
      <c r="AL23" s="41">
        <f t="shared" si="7"/>
        <v>365.85365853658539</v>
      </c>
      <c r="AM23" s="35">
        <f t="shared" si="8"/>
        <v>24.701664722608772</v>
      </c>
    </row>
    <row r="24" spans="1:39">
      <c r="A24" s="1" t="s">
        <v>1499</v>
      </c>
      <c r="B24" s="1" t="s">
        <v>1576</v>
      </c>
      <c r="C24" s="1" t="s">
        <v>2100</v>
      </c>
      <c r="D24" s="1" t="s">
        <v>133</v>
      </c>
      <c r="E24" s="1" t="s">
        <v>59</v>
      </c>
      <c r="F24" s="1">
        <v>77</v>
      </c>
      <c r="G24" s="1">
        <v>2733</v>
      </c>
      <c r="H24" s="1">
        <v>517</v>
      </c>
      <c r="I24" s="1">
        <v>1233</v>
      </c>
      <c r="J24" s="27">
        <f t="shared" si="0"/>
        <v>716</v>
      </c>
      <c r="K24" s="1">
        <v>70</v>
      </c>
      <c r="L24" s="1">
        <v>265</v>
      </c>
      <c r="M24" s="1">
        <v>160</v>
      </c>
      <c r="N24" s="1">
        <v>301</v>
      </c>
      <c r="O24" s="27">
        <f t="shared" si="9"/>
        <v>141</v>
      </c>
      <c r="P24" s="1">
        <v>102</v>
      </c>
      <c r="Q24" s="1">
        <v>520</v>
      </c>
      <c r="R24" s="27">
        <f t="shared" si="2"/>
        <v>418</v>
      </c>
      <c r="S24" s="1">
        <v>252</v>
      </c>
      <c r="T24" s="1">
        <v>104</v>
      </c>
      <c r="U24" s="1">
        <v>199</v>
      </c>
      <c r="V24" s="1">
        <v>110</v>
      </c>
      <c r="W24" s="1">
        <v>197</v>
      </c>
      <c r="X24" s="1">
        <v>1</v>
      </c>
      <c r="Y24" s="1">
        <v>1264</v>
      </c>
      <c r="Z24" s="1">
        <v>10</v>
      </c>
      <c r="AA24" s="1">
        <v>0</v>
      </c>
      <c r="AB24" s="1">
        <v>0</v>
      </c>
      <c r="AC24" s="1">
        <v>76</v>
      </c>
      <c r="AD24" s="1">
        <v>-195</v>
      </c>
      <c r="AE24" s="40">
        <f>VLOOKUP(C24,'Salary (2013-2014)'!D24:G449,4,FALSE)</f>
        <v>13500000</v>
      </c>
      <c r="AH24" s="32">
        <f t="shared" si="4"/>
        <v>84333.357999999993</v>
      </c>
      <c r="AI24" s="32">
        <f t="shared" si="5"/>
        <v>45001.651999999995</v>
      </c>
      <c r="AJ24" s="32">
        <f t="shared" si="3"/>
        <v>39331.705999999998</v>
      </c>
      <c r="AK24" s="43">
        <f t="shared" si="6"/>
        <v>14.391403585803145</v>
      </c>
      <c r="AL24" s="41">
        <f t="shared" si="7"/>
        <v>4939.6267837541163</v>
      </c>
      <c r="AM24" s="35">
        <f t="shared" si="8"/>
        <v>343.2345395849344</v>
      </c>
    </row>
    <row r="25" spans="1:39">
      <c r="A25" s="1" t="s">
        <v>1645</v>
      </c>
      <c r="B25" s="1" t="s">
        <v>1972</v>
      </c>
      <c r="C25" s="1" t="s">
        <v>247</v>
      </c>
      <c r="D25" s="1" t="s">
        <v>133</v>
      </c>
      <c r="E25" s="1" t="s">
        <v>86</v>
      </c>
      <c r="F25" s="1">
        <v>80</v>
      </c>
      <c r="G25" s="1">
        <v>2729</v>
      </c>
      <c r="H25" s="1">
        <v>423</v>
      </c>
      <c r="I25" s="1">
        <v>1135</v>
      </c>
      <c r="J25" s="27">
        <f t="shared" si="0"/>
        <v>712</v>
      </c>
      <c r="K25" s="1">
        <v>154</v>
      </c>
      <c r="L25" s="1">
        <v>457</v>
      </c>
      <c r="M25" s="1">
        <v>241</v>
      </c>
      <c r="N25" s="1">
        <v>321</v>
      </c>
      <c r="O25" s="27">
        <f t="shared" si="9"/>
        <v>80</v>
      </c>
      <c r="P25" s="1">
        <v>59</v>
      </c>
      <c r="Q25" s="1">
        <v>244</v>
      </c>
      <c r="R25" s="27">
        <f t="shared" si="2"/>
        <v>185</v>
      </c>
      <c r="S25" s="1">
        <v>609</v>
      </c>
      <c r="T25" s="1">
        <v>101</v>
      </c>
      <c r="U25" s="1">
        <v>215</v>
      </c>
      <c r="V25" s="1">
        <v>8</v>
      </c>
      <c r="W25" s="1">
        <v>157</v>
      </c>
      <c r="X25" s="1">
        <v>0</v>
      </c>
      <c r="Y25" s="1">
        <v>1241</v>
      </c>
      <c r="Z25" s="1">
        <v>12</v>
      </c>
      <c r="AA25" s="1">
        <v>0</v>
      </c>
      <c r="AB25" s="1">
        <v>0</v>
      </c>
      <c r="AC25" s="1">
        <v>79</v>
      </c>
      <c r="AD25" s="1">
        <v>-186</v>
      </c>
      <c r="AE25" s="40">
        <f>VLOOKUP(C25,'Salary (2013-2014)'!D25:G450,4,FALSE)</f>
        <v>7655503</v>
      </c>
      <c r="AH25" s="32">
        <f t="shared" si="4"/>
        <v>87508.567999999999</v>
      </c>
      <c r="AI25" s="32">
        <f t="shared" si="5"/>
        <v>43794.732999999993</v>
      </c>
      <c r="AJ25" s="32">
        <f t="shared" si="3"/>
        <v>43713.835000000006</v>
      </c>
      <c r="AK25" s="43">
        <f t="shared" si="6"/>
        <v>16.018261267863689</v>
      </c>
      <c r="AL25" s="41">
        <f t="shared" si="7"/>
        <v>2805.2411139611581</v>
      </c>
      <c r="AM25" s="35">
        <f t="shared" si="8"/>
        <v>175.12769126753577</v>
      </c>
    </row>
    <row r="26" spans="1:39">
      <c r="A26" s="1" t="s">
        <v>1572</v>
      </c>
      <c r="B26" s="1" t="s">
        <v>1571</v>
      </c>
      <c r="C26" s="1" t="s">
        <v>87</v>
      </c>
      <c r="D26" s="1" t="s">
        <v>105</v>
      </c>
      <c r="E26" s="1" t="s">
        <v>59</v>
      </c>
      <c r="F26" s="1">
        <v>77</v>
      </c>
      <c r="G26" s="1">
        <v>2723</v>
      </c>
      <c r="H26" s="1">
        <v>389</v>
      </c>
      <c r="I26" s="1">
        <v>853</v>
      </c>
      <c r="J26" s="27">
        <f t="shared" si="0"/>
        <v>464</v>
      </c>
      <c r="K26" s="1">
        <v>180</v>
      </c>
      <c r="L26" s="1">
        <v>442</v>
      </c>
      <c r="M26" s="1">
        <v>149</v>
      </c>
      <c r="N26" s="1">
        <v>193</v>
      </c>
      <c r="O26" s="27">
        <f t="shared" si="9"/>
        <v>44</v>
      </c>
      <c r="P26" s="1">
        <v>99</v>
      </c>
      <c r="Q26" s="1">
        <v>475</v>
      </c>
      <c r="R26" s="27">
        <f t="shared" si="2"/>
        <v>376</v>
      </c>
      <c r="S26" s="1">
        <v>192</v>
      </c>
      <c r="T26" s="1">
        <v>126</v>
      </c>
      <c r="U26" s="1">
        <v>132</v>
      </c>
      <c r="V26" s="1">
        <v>20</v>
      </c>
      <c r="W26" s="1">
        <v>179</v>
      </c>
      <c r="X26" s="1">
        <v>2</v>
      </c>
      <c r="Y26" s="1">
        <v>1107</v>
      </c>
      <c r="Z26" s="1">
        <v>4</v>
      </c>
      <c r="AA26" s="1">
        <v>0</v>
      </c>
      <c r="AB26" s="1">
        <v>0</v>
      </c>
      <c r="AC26" s="1">
        <v>77</v>
      </c>
      <c r="AD26" s="1">
        <v>195</v>
      </c>
      <c r="AE26" s="40">
        <f>VLOOKUP(C26,'Salary (2013-2014)'!D26:G451,4,FALSE)</f>
        <v>7727280</v>
      </c>
      <c r="AH26" s="32">
        <f t="shared" si="4"/>
        <v>73357.602999999988</v>
      </c>
      <c r="AI26" s="32">
        <f t="shared" si="5"/>
        <v>29256.713999999996</v>
      </c>
      <c r="AJ26" s="32">
        <f t="shared" si="3"/>
        <v>44100.888999999996</v>
      </c>
      <c r="AK26" s="43">
        <f t="shared" si="6"/>
        <v>16.195699228791771</v>
      </c>
      <c r="AL26" s="41">
        <f t="shared" si="7"/>
        <v>2837.781858244583</v>
      </c>
      <c r="AM26" s="35">
        <f t="shared" si="8"/>
        <v>175.21823653033391</v>
      </c>
    </row>
    <row r="27" spans="1:39">
      <c r="A27" s="1" t="s">
        <v>1513</v>
      </c>
      <c r="B27" s="1" t="s">
        <v>1512</v>
      </c>
      <c r="C27" s="1" t="s">
        <v>418</v>
      </c>
      <c r="D27" s="1" t="s">
        <v>75</v>
      </c>
      <c r="E27" s="1" t="s">
        <v>59</v>
      </c>
      <c r="F27" s="1">
        <v>79</v>
      </c>
      <c r="G27" s="1">
        <v>2717</v>
      </c>
      <c r="H27" s="1">
        <v>582</v>
      </c>
      <c r="I27" s="1">
        <v>1283</v>
      </c>
      <c r="J27" s="27">
        <f t="shared" si="0"/>
        <v>701</v>
      </c>
      <c r="K27" s="1">
        <v>90</v>
      </c>
      <c r="L27" s="1">
        <v>292</v>
      </c>
      <c r="M27" s="1">
        <v>163</v>
      </c>
      <c r="N27" s="1">
        <v>229</v>
      </c>
      <c r="O27" s="27">
        <f t="shared" si="9"/>
        <v>66</v>
      </c>
      <c r="P27" s="1">
        <v>166</v>
      </c>
      <c r="Q27" s="1">
        <v>476</v>
      </c>
      <c r="R27" s="27">
        <f t="shared" si="2"/>
        <v>310</v>
      </c>
      <c r="S27" s="1">
        <v>182</v>
      </c>
      <c r="T27" s="1">
        <v>168</v>
      </c>
      <c r="U27" s="1">
        <v>165</v>
      </c>
      <c r="V27" s="1">
        <v>36</v>
      </c>
      <c r="W27" s="1">
        <v>213</v>
      </c>
      <c r="X27" s="1">
        <v>1</v>
      </c>
      <c r="Y27" s="1">
        <v>1417</v>
      </c>
      <c r="Z27" s="1">
        <v>3</v>
      </c>
      <c r="AA27" s="1">
        <v>0</v>
      </c>
      <c r="AB27" s="1">
        <v>0</v>
      </c>
      <c r="AC27" s="1">
        <v>78</v>
      </c>
      <c r="AD27" s="1">
        <v>-652</v>
      </c>
      <c r="AE27" s="40">
        <f>VLOOKUP(C27,'Salary (2013-2014)'!D27:G452,4,FALSE)</f>
        <v>8850000</v>
      </c>
      <c r="AH27" s="32">
        <f t="shared" si="4"/>
        <v>90134.944999999963</v>
      </c>
      <c r="AI27" s="32">
        <f t="shared" si="5"/>
        <v>41349.262999999999</v>
      </c>
      <c r="AJ27" s="32">
        <f t="shared" si="3"/>
        <v>48785.681999999964</v>
      </c>
      <c r="AK27" s="43">
        <f t="shared" si="6"/>
        <v>17.955716599190271</v>
      </c>
      <c r="AL27" s="41">
        <f t="shared" si="7"/>
        <v>3257.269046742731</v>
      </c>
      <c r="AM27" s="35">
        <f t="shared" si="8"/>
        <v>181.40568374138965</v>
      </c>
    </row>
    <row r="28" spans="1:39">
      <c r="A28" s="1" t="s">
        <v>1835</v>
      </c>
      <c r="B28" s="1" t="s">
        <v>1834</v>
      </c>
      <c r="C28" s="1" t="s">
        <v>305</v>
      </c>
      <c r="D28" s="1" t="s">
        <v>133</v>
      </c>
      <c r="E28" s="1" t="s">
        <v>61</v>
      </c>
      <c r="F28" s="1">
        <v>82</v>
      </c>
      <c r="G28" s="1">
        <v>2693</v>
      </c>
      <c r="H28" s="1">
        <v>504</v>
      </c>
      <c r="I28" s="1">
        <v>1015</v>
      </c>
      <c r="J28" s="27">
        <f t="shared" si="0"/>
        <v>511</v>
      </c>
      <c r="K28" s="1">
        <v>0</v>
      </c>
      <c r="L28" s="1">
        <v>1</v>
      </c>
      <c r="M28" s="1">
        <v>241</v>
      </c>
      <c r="N28" s="1">
        <v>367</v>
      </c>
      <c r="O28" s="27">
        <f t="shared" si="9"/>
        <v>126</v>
      </c>
      <c r="P28" s="1">
        <v>256</v>
      </c>
      <c r="Q28" s="1">
        <v>760</v>
      </c>
      <c r="R28" s="27">
        <f t="shared" si="2"/>
        <v>504</v>
      </c>
      <c r="S28" s="1">
        <v>171</v>
      </c>
      <c r="T28" s="1">
        <v>91</v>
      </c>
      <c r="U28" s="1">
        <v>167</v>
      </c>
      <c r="V28" s="1">
        <v>47</v>
      </c>
      <c r="W28" s="1">
        <v>205</v>
      </c>
      <c r="X28" s="1">
        <v>2</v>
      </c>
      <c r="Y28" s="1">
        <v>1249</v>
      </c>
      <c r="Z28" s="1">
        <v>8</v>
      </c>
      <c r="AA28" s="1">
        <v>0</v>
      </c>
      <c r="AB28" s="1">
        <v>0</v>
      </c>
      <c r="AC28" s="1">
        <v>82</v>
      </c>
      <c r="AD28" s="1">
        <v>-152</v>
      </c>
      <c r="AE28" s="40">
        <f>VLOOKUP(C28,'Salary (2013-2014)'!D29:G454,4,FALSE)</f>
        <v>4086454</v>
      </c>
      <c r="AH28" s="32">
        <f t="shared" si="4"/>
        <v>84709.576999999976</v>
      </c>
      <c r="AI28" s="32">
        <f t="shared" si="5"/>
        <v>35079.025000000001</v>
      </c>
      <c r="AJ28" s="32">
        <f t="shared" si="3"/>
        <v>49630.551999999974</v>
      </c>
      <c r="AK28" s="43">
        <f t="shared" si="6"/>
        <v>18.429466023022641</v>
      </c>
      <c r="AL28" s="41">
        <f t="shared" si="7"/>
        <v>1517.4355737096175</v>
      </c>
      <c r="AM28" s="35">
        <f t="shared" si="8"/>
        <v>82.33746825947054</v>
      </c>
    </row>
    <row r="29" spans="1:39">
      <c r="A29" s="1" t="s">
        <v>1547</v>
      </c>
      <c r="B29" s="1" t="s">
        <v>1546</v>
      </c>
      <c r="C29" s="1" t="s">
        <v>174</v>
      </c>
      <c r="D29" s="1" t="s">
        <v>110</v>
      </c>
      <c r="E29" s="1" t="s">
        <v>86</v>
      </c>
      <c r="F29" s="1">
        <v>76</v>
      </c>
      <c r="G29" s="1">
        <v>2671</v>
      </c>
      <c r="H29" s="1">
        <v>552</v>
      </c>
      <c r="I29" s="1">
        <v>1093</v>
      </c>
      <c r="J29" s="27">
        <f t="shared" si="0"/>
        <v>541</v>
      </c>
      <c r="K29" s="1">
        <v>122</v>
      </c>
      <c r="L29" s="1">
        <v>299</v>
      </c>
      <c r="M29" s="1">
        <v>316</v>
      </c>
      <c r="N29" s="1">
        <v>416</v>
      </c>
      <c r="O29" s="27">
        <f t="shared" si="9"/>
        <v>100</v>
      </c>
      <c r="P29" s="1">
        <v>69</v>
      </c>
      <c r="Q29" s="1">
        <v>245</v>
      </c>
      <c r="R29" s="27">
        <f t="shared" si="2"/>
        <v>176</v>
      </c>
      <c r="S29" s="1">
        <v>448</v>
      </c>
      <c r="T29" s="1">
        <v>104</v>
      </c>
      <c r="U29" s="1">
        <v>213</v>
      </c>
      <c r="V29" s="1">
        <v>22</v>
      </c>
      <c r="W29" s="1">
        <v>206</v>
      </c>
      <c r="X29" s="1">
        <v>1</v>
      </c>
      <c r="Y29" s="1">
        <v>1542</v>
      </c>
      <c r="Z29" s="1">
        <v>7</v>
      </c>
      <c r="AA29" s="1">
        <v>0</v>
      </c>
      <c r="AB29" s="1">
        <v>0</v>
      </c>
      <c r="AC29" s="1">
        <v>75</v>
      </c>
      <c r="AD29" s="1">
        <v>301</v>
      </c>
      <c r="AE29" s="40">
        <f>VLOOKUP(C29,'Salary (2013-2014)'!D30:G455,4,FALSE)</f>
        <v>7500000</v>
      </c>
      <c r="AH29" s="32">
        <f t="shared" si="4"/>
        <v>95835</v>
      </c>
      <c r="AI29" s="32">
        <f t="shared" si="5"/>
        <v>38228.794999999998</v>
      </c>
      <c r="AJ29" s="32">
        <f t="shared" si="3"/>
        <v>57606.205000000002</v>
      </c>
      <c r="AK29" s="43">
        <f t="shared" si="6"/>
        <v>21.567280044926996</v>
      </c>
      <c r="AL29" s="41">
        <f t="shared" si="7"/>
        <v>2807.9371022089103</v>
      </c>
      <c r="AM29" s="35">
        <f t="shared" si="8"/>
        <v>130.19430806108471</v>
      </c>
    </row>
    <row r="30" spans="1:39">
      <c r="A30" s="1" t="s">
        <v>1603</v>
      </c>
      <c r="B30" s="1" t="s">
        <v>1602</v>
      </c>
      <c r="C30" s="1" t="s">
        <v>235</v>
      </c>
      <c r="D30" s="1" t="s">
        <v>55</v>
      </c>
      <c r="E30" s="1" t="s">
        <v>47</v>
      </c>
      <c r="F30" s="1">
        <v>81</v>
      </c>
      <c r="G30" s="1">
        <v>2667</v>
      </c>
      <c r="H30" s="1">
        <v>524</v>
      </c>
      <c r="I30" s="1">
        <v>978</v>
      </c>
      <c r="J30" s="27">
        <f t="shared" si="0"/>
        <v>454</v>
      </c>
      <c r="K30" s="1">
        <v>23</v>
      </c>
      <c r="L30" s="1">
        <v>60</v>
      </c>
      <c r="M30" s="1">
        <v>156</v>
      </c>
      <c r="N30" s="1">
        <v>199</v>
      </c>
      <c r="O30" s="27">
        <f t="shared" si="9"/>
        <v>43</v>
      </c>
      <c r="P30" s="1">
        <v>224</v>
      </c>
      <c r="Q30" s="1">
        <v>709</v>
      </c>
      <c r="R30" s="27">
        <f t="shared" si="2"/>
        <v>485</v>
      </c>
      <c r="S30" s="1">
        <v>84</v>
      </c>
      <c r="T30" s="1">
        <v>39</v>
      </c>
      <c r="U30" s="1">
        <v>122</v>
      </c>
      <c r="V30" s="1">
        <v>219</v>
      </c>
      <c r="W30" s="1">
        <v>233</v>
      </c>
      <c r="X30" s="1">
        <v>0</v>
      </c>
      <c r="Y30" s="1">
        <v>1227</v>
      </c>
      <c r="Z30" s="1">
        <v>9</v>
      </c>
      <c r="AA30" s="1">
        <v>0</v>
      </c>
      <c r="AB30" s="1">
        <v>0</v>
      </c>
      <c r="AC30" s="1">
        <v>81</v>
      </c>
      <c r="AD30" s="1">
        <v>405</v>
      </c>
      <c r="AE30" s="40">
        <f>VLOOKUP(C30,'Salary (2013-2014)'!D31:G456,4,FALSE)</f>
        <v>12350000</v>
      </c>
      <c r="AH30" s="32">
        <f t="shared" si="4"/>
        <v>83023.987000000008</v>
      </c>
      <c r="AI30" s="32">
        <f t="shared" si="5"/>
        <v>29233.148999999998</v>
      </c>
      <c r="AJ30" s="32">
        <f t="shared" si="3"/>
        <v>53790.838000000011</v>
      </c>
      <c r="AK30" s="43">
        <f t="shared" si="6"/>
        <v>20.169043119610055</v>
      </c>
      <c r="AL30" s="41">
        <f t="shared" si="7"/>
        <v>4630.6711661042373</v>
      </c>
      <c r="AM30" s="35">
        <f t="shared" si="8"/>
        <v>229.59300243658589</v>
      </c>
    </row>
    <row r="31" spans="1:39">
      <c r="A31" s="1" t="s">
        <v>1609</v>
      </c>
      <c r="B31" s="1" t="s">
        <v>1608</v>
      </c>
      <c r="C31" s="1" t="s">
        <v>202</v>
      </c>
      <c r="D31" s="1" t="s">
        <v>105</v>
      </c>
      <c r="E31" s="1" t="s">
        <v>61</v>
      </c>
      <c r="F31" s="1">
        <v>81</v>
      </c>
      <c r="G31" s="1">
        <v>2660</v>
      </c>
      <c r="H31" s="1">
        <v>455</v>
      </c>
      <c r="I31" s="1">
        <v>840</v>
      </c>
      <c r="J31" s="27">
        <f t="shared" si="0"/>
        <v>385</v>
      </c>
      <c r="K31" s="1">
        <v>1</v>
      </c>
      <c r="L31" s="1">
        <v>1</v>
      </c>
      <c r="M31" s="1">
        <v>157</v>
      </c>
      <c r="N31" s="1">
        <v>229</v>
      </c>
      <c r="O31" s="27">
        <f t="shared" si="9"/>
        <v>72</v>
      </c>
      <c r="P31" s="1">
        <v>202</v>
      </c>
      <c r="Q31" s="1">
        <v>767</v>
      </c>
      <c r="R31" s="27">
        <f t="shared" si="2"/>
        <v>565</v>
      </c>
      <c r="S31" s="1">
        <v>136</v>
      </c>
      <c r="T31" s="1">
        <v>41</v>
      </c>
      <c r="U31" s="1">
        <v>126</v>
      </c>
      <c r="V31" s="1">
        <v>121</v>
      </c>
      <c r="W31" s="1">
        <v>201</v>
      </c>
      <c r="X31" s="1">
        <v>2</v>
      </c>
      <c r="Y31" s="1">
        <v>1068</v>
      </c>
      <c r="Z31" s="1">
        <v>3</v>
      </c>
      <c r="AA31" s="1">
        <v>0</v>
      </c>
      <c r="AB31" s="1">
        <v>0</v>
      </c>
      <c r="AC31" s="1">
        <v>80</v>
      </c>
      <c r="AD31" s="1">
        <v>292</v>
      </c>
      <c r="AE31" s="40">
        <f>VLOOKUP(C31,'Salary (2013-2014)'!D32:G457,4,FALSE)</f>
        <v>7727280</v>
      </c>
      <c r="AH31" s="32">
        <f t="shared" si="4"/>
        <v>74389.145999999993</v>
      </c>
      <c r="AI31" s="32">
        <f t="shared" si="5"/>
        <v>26777.698</v>
      </c>
      <c r="AJ31" s="32">
        <f t="shared" si="3"/>
        <v>47611.447999999989</v>
      </c>
      <c r="AK31" s="43">
        <f t="shared" si="6"/>
        <v>17.899040601503756</v>
      </c>
      <c r="AL31" s="41">
        <f t="shared" si="7"/>
        <v>2904.9924812030076</v>
      </c>
      <c r="AM31" s="35">
        <f t="shared" si="8"/>
        <v>162.2987815871511</v>
      </c>
    </row>
    <row r="32" spans="1:39">
      <c r="A32" s="1" t="s">
        <v>1575</v>
      </c>
      <c r="B32" s="1" t="s">
        <v>1574</v>
      </c>
      <c r="C32" s="1" t="s">
        <v>358</v>
      </c>
      <c r="D32" s="1" t="s">
        <v>65</v>
      </c>
      <c r="E32" s="1" t="s">
        <v>86</v>
      </c>
      <c r="F32" s="1">
        <v>82</v>
      </c>
      <c r="G32" s="1">
        <v>2636</v>
      </c>
      <c r="H32" s="1">
        <v>255</v>
      </c>
      <c r="I32" s="1">
        <v>670</v>
      </c>
      <c r="J32" s="27">
        <f t="shared" si="0"/>
        <v>415</v>
      </c>
      <c r="K32" s="1">
        <v>44</v>
      </c>
      <c r="L32" s="1">
        <v>133</v>
      </c>
      <c r="M32" s="1">
        <v>227</v>
      </c>
      <c r="N32" s="1">
        <v>283</v>
      </c>
      <c r="O32" s="27">
        <f t="shared" si="9"/>
        <v>56</v>
      </c>
      <c r="P32" s="1">
        <v>61</v>
      </c>
      <c r="Q32" s="1">
        <v>342</v>
      </c>
      <c r="R32" s="27">
        <f t="shared" si="2"/>
        <v>281</v>
      </c>
      <c r="S32" s="1">
        <v>702</v>
      </c>
      <c r="T32" s="1">
        <v>190</v>
      </c>
      <c r="U32" s="1">
        <v>222</v>
      </c>
      <c r="V32" s="1">
        <v>11</v>
      </c>
      <c r="W32" s="1">
        <v>218</v>
      </c>
      <c r="X32" s="1">
        <v>2</v>
      </c>
      <c r="Y32" s="1">
        <v>781</v>
      </c>
      <c r="Z32" s="1">
        <v>2</v>
      </c>
      <c r="AA32" s="1">
        <v>0</v>
      </c>
      <c r="AB32" s="1">
        <v>0</v>
      </c>
      <c r="AC32" s="1">
        <v>82</v>
      </c>
      <c r="AD32" s="1">
        <v>381</v>
      </c>
      <c r="AE32" s="40">
        <f>VLOOKUP(C32,'Salary (2013-2014)'!D33:G458,4,FALSE)</f>
        <v>3678358</v>
      </c>
      <c r="AH32" s="32">
        <f t="shared" si="4"/>
        <v>76356.203999999998</v>
      </c>
      <c r="AI32" s="32">
        <f t="shared" si="5"/>
        <v>33098.011999999995</v>
      </c>
      <c r="AJ32" s="32">
        <f t="shared" si="3"/>
        <v>43258.192000000003</v>
      </c>
      <c r="AK32" s="43">
        <f t="shared" si="6"/>
        <v>16.410543247344464</v>
      </c>
      <c r="AL32" s="41">
        <f t="shared" si="7"/>
        <v>1395.4317147192717</v>
      </c>
      <c r="AM32" s="35">
        <f t="shared" si="8"/>
        <v>85.032633818815171</v>
      </c>
    </row>
    <row r="33" spans="1:39">
      <c r="A33" s="1" t="s">
        <v>1491</v>
      </c>
      <c r="B33" s="1" t="s">
        <v>1490</v>
      </c>
      <c r="C33" s="1" t="s">
        <v>404</v>
      </c>
      <c r="D33" s="1" t="s">
        <v>91</v>
      </c>
      <c r="E33" s="1" t="s">
        <v>86</v>
      </c>
      <c r="F33" s="1">
        <v>73</v>
      </c>
      <c r="G33" s="1">
        <v>2617</v>
      </c>
      <c r="H33" s="1">
        <v>449</v>
      </c>
      <c r="I33" s="1">
        <v>1143</v>
      </c>
      <c r="J33" s="27">
        <f t="shared" si="0"/>
        <v>694</v>
      </c>
      <c r="K33" s="1">
        <v>109</v>
      </c>
      <c r="L33" s="1">
        <v>327</v>
      </c>
      <c r="M33" s="1">
        <v>282</v>
      </c>
      <c r="N33" s="1">
        <v>337</v>
      </c>
      <c r="O33" s="27">
        <f t="shared" si="9"/>
        <v>55</v>
      </c>
      <c r="P33" s="1">
        <v>39</v>
      </c>
      <c r="Q33" s="1">
        <v>306</v>
      </c>
      <c r="R33" s="27">
        <f t="shared" si="2"/>
        <v>267</v>
      </c>
      <c r="S33" s="1">
        <v>447</v>
      </c>
      <c r="T33" s="1">
        <v>86</v>
      </c>
      <c r="U33" s="1">
        <v>169</v>
      </c>
      <c r="V33" s="1">
        <v>32</v>
      </c>
      <c r="W33" s="1">
        <v>128</v>
      </c>
      <c r="X33" s="1">
        <v>1</v>
      </c>
      <c r="Y33" s="1">
        <v>1289</v>
      </c>
      <c r="Z33" s="1">
        <v>4</v>
      </c>
      <c r="AA33" s="1">
        <v>0</v>
      </c>
      <c r="AB33" s="1">
        <v>0</v>
      </c>
      <c r="AC33" s="1">
        <v>73</v>
      </c>
      <c r="AD33" s="1">
        <v>132</v>
      </c>
      <c r="AE33" s="40">
        <f>VLOOKUP(C33,'Salary (2013-2014)'!D35:G460,4,FALSE)</f>
        <v>2568360</v>
      </c>
      <c r="AH33" s="32">
        <f t="shared" si="4"/>
        <v>84270.413</v>
      </c>
      <c r="AI33" s="32">
        <f t="shared" si="5"/>
        <v>39609.729999999996</v>
      </c>
      <c r="AJ33" s="32">
        <f t="shared" si="3"/>
        <v>44660.683000000005</v>
      </c>
      <c r="AK33" s="43">
        <f t="shared" si="6"/>
        <v>17.06560298051204</v>
      </c>
      <c r="AL33" s="41">
        <f t="shared" si="7"/>
        <v>981.41383263278567</v>
      </c>
      <c r="AM33" s="35">
        <f t="shared" si="8"/>
        <v>57.508300981424753</v>
      </c>
    </row>
    <row r="34" spans="1:39">
      <c r="A34" s="1" t="s">
        <v>1511</v>
      </c>
      <c r="B34" s="1" t="s">
        <v>1510</v>
      </c>
      <c r="C34" s="1" t="s">
        <v>175</v>
      </c>
      <c r="D34" s="1" t="s">
        <v>133</v>
      </c>
      <c r="E34" s="1" t="s">
        <v>61</v>
      </c>
      <c r="F34" s="1">
        <v>81</v>
      </c>
      <c r="G34" s="1">
        <v>2614</v>
      </c>
      <c r="H34" s="1">
        <v>479</v>
      </c>
      <c r="I34" s="1">
        <v>769</v>
      </c>
      <c r="J34" s="27">
        <f t="shared" si="0"/>
        <v>290</v>
      </c>
      <c r="K34" s="1">
        <v>0</v>
      </c>
      <c r="L34" s="1">
        <v>2</v>
      </c>
      <c r="M34" s="1">
        <v>137</v>
      </c>
      <c r="N34" s="1">
        <v>328</v>
      </c>
      <c r="O34" s="27">
        <f t="shared" si="9"/>
        <v>191</v>
      </c>
      <c r="P34" s="1">
        <v>440</v>
      </c>
      <c r="Q34" s="1">
        <v>1071</v>
      </c>
      <c r="R34" s="27">
        <f t="shared" si="2"/>
        <v>631</v>
      </c>
      <c r="S34" s="1">
        <v>35</v>
      </c>
      <c r="T34" s="1">
        <v>102</v>
      </c>
      <c r="U34" s="1">
        <v>109</v>
      </c>
      <c r="V34" s="1">
        <v>131</v>
      </c>
      <c r="W34" s="1">
        <v>273</v>
      </c>
      <c r="X34" s="1">
        <v>3</v>
      </c>
      <c r="Y34" s="1">
        <v>1095</v>
      </c>
      <c r="Z34" s="1">
        <v>9</v>
      </c>
      <c r="AA34" s="1">
        <v>0</v>
      </c>
      <c r="AB34" s="1">
        <v>0</v>
      </c>
      <c r="AC34" s="1">
        <v>81</v>
      </c>
      <c r="AD34" s="1">
        <v>-234</v>
      </c>
      <c r="AE34" s="40">
        <f>VLOOKUP(C34,'Salary (2013-2014)'!D36:G461,4,FALSE)</f>
        <v>2465400</v>
      </c>
      <c r="AH34" s="32">
        <f t="shared" si="4"/>
        <v>85937.451000000001</v>
      </c>
      <c r="AI34" s="32">
        <f t="shared" si="5"/>
        <v>25765.756000000001</v>
      </c>
      <c r="AJ34" s="32">
        <f t="shared" si="3"/>
        <v>60171.695</v>
      </c>
      <c r="AK34" s="43">
        <f t="shared" si="6"/>
        <v>23.019011094108645</v>
      </c>
      <c r="AL34" s="41">
        <f t="shared" si="7"/>
        <v>943.1522570772762</v>
      </c>
      <c r="AM34" s="35">
        <f t="shared" si="8"/>
        <v>40.972753052743485</v>
      </c>
    </row>
    <row r="35" spans="1:39">
      <c r="A35" s="1" t="s">
        <v>1815</v>
      </c>
      <c r="B35" s="1" t="s">
        <v>1814</v>
      </c>
      <c r="C35" s="1" t="s">
        <v>125</v>
      </c>
      <c r="D35" s="1" t="s">
        <v>65</v>
      </c>
      <c r="E35" s="1" t="s">
        <v>59</v>
      </c>
      <c r="F35" s="1">
        <v>81</v>
      </c>
      <c r="G35" s="1">
        <v>2611</v>
      </c>
      <c r="H35" s="1">
        <v>387</v>
      </c>
      <c r="I35" s="1">
        <v>807</v>
      </c>
      <c r="J35" s="27">
        <f t="shared" si="0"/>
        <v>420</v>
      </c>
      <c r="K35" s="1">
        <v>59</v>
      </c>
      <c r="L35" s="1">
        <v>211</v>
      </c>
      <c r="M35" s="1">
        <v>163</v>
      </c>
      <c r="N35" s="1">
        <v>227</v>
      </c>
      <c r="O35" s="27">
        <f t="shared" si="9"/>
        <v>64</v>
      </c>
      <c r="P35" s="1">
        <v>63</v>
      </c>
      <c r="Q35" s="1">
        <v>207</v>
      </c>
      <c r="R35" s="27">
        <f t="shared" si="2"/>
        <v>144</v>
      </c>
      <c r="S35" s="1">
        <v>134</v>
      </c>
      <c r="T35" s="1">
        <v>150</v>
      </c>
      <c r="U35" s="1">
        <v>105</v>
      </c>
      <c r="V35" s="1">
        <v>30</v>
      </c>
      <c r="W35" s="1">
        <v>210</v>
      </c>
      <c r="X35" s="1">
        <v>1</v>
      </c>
      <c r="Y35" s="1">
        <v>996</v>
      </c>
      <c r="Z35" s="1">
        <v>2</v>
      </c>
      <c r="AA35" s="1">
        <v>0</v>
      </c>
      <c r="AB35" s="1">
        <v>0</v>
      </c>
      <c r="AC35" s="1">
        <v>81</v>
      </c>
      <c r="AD35" s="1">
        <v>331</v>
      </c>
      <c r="AE35" s="40">
        <f>VLOOKUP(C35,'Salary (2013-2014)'!D37:G462,4,FALSE)</f>
        <v>5000000</v>
      </c>
      <c r="AH35" s="32">
        <f t="shared" si="4"/>
        <v>62430.313999999998</v>
      </c>
      <c r="AI35" s="32">
        <f t="shared" si="5"/>
        <v>27011.348999999995</v>
      </c>
      <c r="AJ35" s="32">
        <f t="shared" si="3"/>
        <v>35418.965000000004</v>
      </c>
      <c r="AK35" s="43">
        <f t="shared" si="6"/>
        <v>13.5652872462658</v>
      </c>
      <c r="AL35" s="41">
        <f t="shared" si="7"/>
        <v>1914.9751053236307</v>
      </c>
      <c r="AM35" s="35">
        <f t="shared" si="8"/>
        <v>141.16730966023425</v>
      </c>
    </row>
    <row r="36" spans="1:39">
      <c r="A36" s="1" t="s">
        <v>1713</v>
      </c>
      <c r="B36" s="1" t="s">
        <v>1702</v>
      </c>
      <c r="C36" s="1" t="s">
        <v>281</v>
      </c>
      <c r="D36" s="1" t="s">
        <v>73</v>
      </c>
      <c r="E36" s="1" t="s">
        <v>61</v>
      </c>
      <c r="F36" s="1">
        <v>82</v>
      </c>
      <c r="G36" s="1">
        <v>2611</v>
      </c>
      <c r="H36" s="1">
        <v>355</v>
      </c>
      <c r="I36" s="1">
        <v>644</v>
      </c>
      <c r="J36" s="27">
        <f t="shared" si="0"/>
        <v>289</v>
      </c>
      <c r="K36" s="1">
        <v>0</v>
      </c>
      <c r="L36" s="1">
        <v>1</v>
      </c>
      <c r="M36" s="1">
        <v>198</v>
      </c>
      <c r="N36" s="1">
        <v>242</v>
      </c>
      <c r="O36" s="27">
        <f t="shared" si="9"/>
        <v>44</v>
      </c>
      <c r="P36" s="1">
        <v>326</v>
      </c>
      <c r="Q36" s="1">
        <v>698</v>
      </c>
      <c r="R36" s="27">
        <f t="shared" si="2"/>
        <v>372</v>
      </c>
      <c r="S36" s="1">
        <v>73</v>
      </c>
      <c r="T36" s="1">
        <v>26</v>
      </c>
      <c r="U36" s="1">
        <v>84</v>
      </c>
      <c r="V36" s="1">
        <v>139</v>
      </c>
      <c r="W36" s="1">
        <v>196</v>
      </c>
      <c r="X36" s="1">
        <v>2</v>
      </c>
      <c r="Y36" s="1">
        <v>908</v>
      </c>
      <c r="Z36" s="1">
        <v>6</v>
      </c>
      <c r="AA36" s="1">
        <v>0</v>
      </c>
      <c r="AB36" s="1">
        <v>0</v>
      </c>
      <c r="AC36" s="1">
        <v>82</v>
      </c>
      <c r="AD36" s="1">
        <v>314</v>
      </c>
      <c r="AE36" s="40">
        <f>VLOOKUP(C36,'Salary (2013-2014)'!D38:G463,4,FALSE)</f>
        <v>5904261</v>
      </c>
      <c r="AH36" s="32">
        <f t="shared" si="4"/>
        <v>67400.457000000009</v>
      </c>
      <c r="AI36" s="32">
        <f t="shared" si="5"/>
        <v>20103.366000000002</v>
      </c>
      <c r="AJ36" s="32">
        <f t="shared" si="3"/>
        <v>47297.091000000008</v>
      </c>
      <c r="AK36" s="43">
        <f t="shared" si="6"/>
        <v>18.114550363845272</v>
      </c>
      <c r="AL36" s="41">
        <f t="shared" si="7"/>
        <v>2261.3025660666412</v>
      </c>
      <c r="AM36" s="35">
        <f t="shared" si="8"/>
        <v>124.83349134516538</v>
      </c>
    </row>
    <row r="37" spans="1:39">
      <c r="A37" s="1" t="s">
        <v>1587</v>
      </c>
      <c r="B37" s="1" t="s">
        <v>1586</v>
      </c>
      <c r="C37" s="1" t="s">
        <v>136</v>
      </c>
      <c r="D37" s="1" t="s">
        <v>85</v>
      </c>
      <c r="E37" s="1" t="s">
        <v>56</v>
      </c>
      <c r="F37" s="1">
        <v>67</v>
      </c>
      <c r="G37" s="1">
        <v>2594</v>
      </c>
      <c r="H37" s="1">
        <v>275</v>
      </c>
      <c r="I37" s="1">
        <v>693</v>
      </c>
      <c r="J37" s="27">
        <f t="shared" si="0"/>
        <v>418</v>
      </c>
      <c r="K37" s="1">
        <v>68</v>
      </c>
      <c r="L37" s="1">
        <v>240</v>
      </c>
      <c r="M37" s="1">
        <v>260</v>
      </c>
      <c r="N37" s="1">
        <v>338</v>
      </c>
      <c r="O37" s="27">
        <f t="shared" si="9"/>
        <v>78</v>
      </c>
      <c r="P37" s="1">
        <v>87</v>
      </c>
      <c r="Q37" s="1">
        <v>329</v>
      </c>
      <c r="R37" s="27">
        <f t="shared" si="2"/>
        <v>242</v>
      </c>
      <c r="S37" s="1">
        <v>175</v>
      </c>
      <c r="T37" s="1">
        <v>126</v>
      </c>
      <c r="U37" s="1">
        <v>102</v>
      </c>
      <c r="V37" s="1">
        <v>35</v>
      </c>
      <c r="W37" s="1">
        <v>106</v>
      </c>
      <c r="X37" s="1">
        <v>0</v>
      </c>
      <c r="Y37" s="1">
        <v>878</v>
      </c>
      <c r="Z37" s="1">
        <v>4</v>
      </c>
      <c r="AA37" s="1">
        <v>0</v>
      </c>
      <c r="AB37" s="1">
        <v>0</v>
      </c>
      <c r="AC37" s="1">
        <v>67</v>
      </c>
      <c r="AD37" s="1">
        <v>187</v>
      </c>
      <c r="AE37" s="40">
        <f>VLOOKUP(C37,'Salary (2013-2014)'!D39:G464,4,FALSE)</f>
        <v>1112880</v>
      </c>
      <c r="AH37" s="32">
        <f t="shared" si="4"/>
        <v>60524.196999999993</v>
      </c>
      <c r="AI37" s="32">
        <f t="shared" si="5"/>
        <v>25266.455999999998</v>
      </c>
      <c r="AJ37" s="32">
        <f t="shared" si="3"/>
        <v>35257.740999999995</v>
      </c>
      <c r="AK37" s="43">
        <f t="shared" si="6"/>
        <v>13.592035851966072</v>
      </c>
      <c r="AL37" s="41">
        <f t="shared" si="7"/>
        <v>429.02081727062449</v>
      </c>
      <c r="AM37" s="35">
        <f t="shared" si="8"/>
        <v>31.564132256800008</v>
      </c>
    </row>
    <row r="38" spans="1:39">
      <c r="A38" s="1" t="s">
        <v>1829</v>
      </c>
      <c r="B38" s="1" t="s">
        <v>1529</v>
      </c>
      <c r="C38" s="1" t="s">
        <v>389</v>
      </c>
      <c r="D38" s="1" t="s">
        <v>138</v>
      </c>
      <c r="E38" s="1" t="s">
        <v>47</v>
      </c>
      <c r="F38" s="1">
        <v>82</v>
      </c>
      <c r="G38" s="1">
        <v>2591</v>
      </c>
      <c r="H38" s="1">
        <v>363</v>
      </c>
      <c r="I38" s="1">
        <v>761</v>
      </c>
      <c r="J38" s="27">
        <f t="shared" si="0"/>
        <v>398</v>
      </c>
      <c r="K38" s="1">
        <v>0</v>
      </c>
      <c r="L38" s="1">
        <v>1</v>
      </c>
      <c r="M38" s="1">
        <v>235</v>
      </c>
      <c r="N38" s="1">
        <v>339</v>
      </c>
      <c r="O38" s="27">
        <f t="shared" si="9"/>
        <v>104</v>
      </c>
      <c r="P38" s="1">
        <v>269</v>
      </c>
      <c r="Q38" s="1">
        <v>754</v>
      </c>
      <c r="R38" s="27">
        <f t="shared" si="2"/>
        <v>485</v>
      </c>
      <c r="S38" s="1">
        <v>72</v>
      </c>
      <c r="T38" s="1">
        <v>42</v>
      </c>
      <c r="U38" s="1">
        <v>108</v>
      </c>
      <c r="V38" s="1">
        <v>35</v>
      </c>
      <c r="W38" s="1">
        <v>188</v>
      </c>
      <c r="X38" s="1">
        <v>0</v>
      </c>
      <c r="Y38" s="1">
        <v>961</v>
      </c>
      <c r="Z38" s="1">
        <v>0</v>
      </c>
      <c r="AA38" s="1">
        <v>0</v>
      </c>
      <c r="AB38" s="1">
        <v>0</v>
      </c>
      <c r="AC38" s="1">
        <v>82</v>
      </c>
      <c r="AD38" s="1">
        <v>-228</v>
      </c>
      <c r="AE38" s="40">
        <f>VLOOKUP(C38,'Salary (2013-2014)'!D40:G465,4,FALSE)</f>
        <v>4062000</v>
      </c>
      <c r="AH38" s="32">
        <f t="shared" si="4"/>
        <v>66000.978000000003</v>
      </c>
      <c r="AI38" s="32">
        <f t="shared" si="5"/>
        <v>26736.671999999999</v>
      </c>
      <c r="AJ38" s="32">
        <f t="shared" si="3"/>
        <v>39264.306000000004</v>
      </c>
      <c r="AK38" s="43">
        <f t="shared" si="6"/>
        <v>15.154112697800079</v>
      </c>
      <c r="AL38" s="41">
        <f t="shared" si="7"/>
        <v>1567.7344654573524</v>
      </c>
      <c r="AM38" s="35">
        <f t="shared" si="8"/>
        <v>103.4527389838496</v>
      </c>
    </row>
    <row r="39" spans="1:39">
      <c r="A39" s="1" t="s">
        <v>1781</v>
      </c>
      <c r="B39" s="1" t="s">
        <v>2112</v>
      </c>
      <c r="C39" s="1" t="s">
        <v>2082</v>
      </c>
      <c r="D39" s="1" t="s">
        <v>85</v>
      </c>
      <c r="E39" s="1" t="s">
        <v>56</v>
      </c>
      <c r="F39" s="1">
        <v>82</v>
      </c>
      <c r="G39" s="1">
        <v>2586</v>
      </c>
      <c r="H39" s="1">
        <v>333</v>
      </c>
      <c r="I39" s="1">
        <v>774</v>
      </c>
      <c r="J39" s="27">
        <f t="shared" si="0"/>
        <v>441</v>
      </c>
      <c r="K39" s="1">
        <v>123</v>
      </c>
      <c r="L39" s="1">
        <v>324</v>
      </c>
      <c r="M39" s="1">
        <v>140</v>
      </c>
      <c r="N39" s="1">
        <v>164</v>
      </c>
      <c r="O39" s="27">
        <f t="shared" si="9"/>
        <v>24</v>
      </c>
      <c r="P39" s="1">
        <v>46</v>
      </c>
      <c r="Q39" s="1">
        <v>345</v>
      </c>
      <c r="R39" s="27">
        <f t="shared" si="2"/>
        <v>299</v>
      </c>
      <c r="S39" s="1">
        <v>186</v>
      </c>
      <c r="T39" s="1">
        <v>64</v>
      </c>
      <c r="U39" s="1">
        <v>108</v>
      </c>
      <c r="V39" s="1">
        <v>46</v>
      </c>
      <c r="W39" s="1">
        <v>163</v>
      </c>
      <c r="X39" s="1">
        <v>0</v>
      </c>
      <c r="Y39" s="1">
        <v>929</v>
      </c>
      <c r="Z39" s="1">
        <v>1</v>
      </c>
      <c r="AA39" s="1">
        <v>0</v>
      </c>
      <c r="AB39" s="1">
        <v>0</v>
      </c>
      <c r="AC39" s="1">
        <v>61</v>
      </c>
      <c r="AD39" s="1">
        <v>173</v>
      </c>
      <c r="AE39" s="40">
        <f>VLOOKUP(C39,'Salary (2013-2014)'!D41:G466,4,FALSE)</f>
        <v>3183000</v>
      </c>
      <c r="AH39" s="32">
        <f t="shared" si="4"/>
        <v>59434.644</v>
      </c>
      <c r="AI39" s="32">
        <f t="shared" si="5"/>
        <v>26385.211999999996</v>
      </c>
      <c r="AJ39" s="32">
        <f t="shared" si="3"/>
        <v>33049.432000000001</v>
      </c>
      <c r="AK39" s="43">
        <f t="shared" si="6"/>
        <v>12.780136117556072</v>
      </c>
      <c r="AL39" s="41">
        <f t="shared" si="7"/>
        <v>1230.8584686774941</v>
      </c>
      <c r="AM39" s="35">
        <f t="shared" si="8"/>
        <v>96.310278494347486</v>
      </c>
    </row>
    <row r="40" spans="1:39">
      <c r="A40" s="1" t="s">
        <v>1825</v>
      </c>
      <c r="B40" s="1" t="s">
        <v>1824</v>
      </c>
      <c r="C40" s="1" t="s">
        <v>297</v>
      </c>
      <c r="D40" s="1" t="s">
        <v>94</v>
      </c>
      <c r="E40" s="1" t="s">
        <v>56</v>
      </c>
      <c r="F40" s="1">
        <v>77</v>
      </c>
      <c r="G40" s="1">
        <v>2557</v>
      </c>
      <c r="H40" s="1">
        <v>413</v>
      </c>
      <c r="I40" s="1">
        <v>892</v>
      </c>
      <c r="J40" s="27">
        <f t="shared" si="0"/>
        <v>479</v>
      </c>
      <c r="K40" s="1">
        <v>162</v>
      </c>
      <c r="L40" s="1">
        <v>404</v>
      </c>
      <c r="M40" s="1">
        <v>221</v>
      </c>
      <c r="N40" s="1">
        <v>258</v>
      </c>
      <c r="O40" s="27">
        <f t="shared" si="9"/>
        <v>37</v>
      </c>
      <c r="P40" s="1">
        <v>30</v>
      </c>
      <c r="Q40" s="1">
        <v>194</v>
      </c>
      <c r="R40" s="27">
        <f t="shared" si="2"/>
        <v>164</v>
      </c>
      <c r="S40" s="1">
        <v>138</v>
      </c>
      <c r="T40" s="1">
        <v>111</v>
      </c>
      <c r="U40" s="1">
        <v>111</v>
      </c>
      <c r="V40" s="1">
        <v>4</v>
      </c>
      <c r="W40" s="1">
        <v>119</v>
      </c>
      <c r="X40" s="1">
        <v>0</v>
      </c>
      <c r="Y40" s="1">
        <v>1209</v>
      </c>
      <c r="Z40" s="1">
        <v>0</v>
      </c>
      <c r="AA40" s="1">
        <v>0</v>
      </c>
      <c r="AB40" s="1">
        <v>0</v>
      </c>
      <c r="AC40" s="1">
        <v>70</v>
      </c>
      <c r="AD40" s="1">
        <v>-509</v>
      </c>
      <c r="AE40" s="40">
        <f>VLOOKUP(C40,'Salary (2013-2014)'!D44:G469,4,FALSE)</f>
        <v>1550000</v>
      </c>
      <c r="AH40" s="32">
        <f t="shared" si="4"/>
        <v>68730.61</v>
      </c>
      <c r="AI40" s="32">
        <f t="shared" si="5"/>
        <v>27541.649999999998</v>
      </c>
      <c r="AJ40" s="32">
        <f t="shared" si="3"/>
        <v>41188.960000000006</v>
      </c>
      <c r="AK40" s="43">
        <f t="shared" si="6"/>
        <v>16.108314430973799</v>
      </c>
      <c r="AL40" s="41">
        <f t="shared" si="7"/>
        <v>606.17911615174035</v>
      </c>
      <c r="AM40" s="35">
        <f t="shared" si="8"/>
        <v>37.631442988606651</v>
      </c>
    </row>
    <row r="41" spans="1:39">
      <c r="A41" s="1" t="s">
        <v>1557</v>
      </c>
      <c r="B41" s="1" t="s">
        <v>1556</v>
      </c>
      <c r="C41" s="1" t="s">
        <v>382</v>
      </c>
      <c r="D41" s="1" t="s">
        <v>103</v>
      </c>
      <c r="E41" s="1" t="s">
        <v>86</v>
      </c>
      <c r="F41" s="1">
        <v>79</v>
      </c>
      <c r="G41" s="1">
        <v>2546</v>
      </c>
      <c r="H41" s="1">
        <v>456</v>
      </c>
      <c r="I41" s="1">
        <v>1040</v>
      </c>
      <c r="J41" s="27">
        <f t="shared" si="0"/>
        <v>584</v>
      </c>
      <c r="K41" s="1">
        <v>74</v>
      </c>
      <c r="L41" s="1">
        <v>225</v>
      </c>
      <c r="M41" s="1">
        <v>318</v>
      </c>
      <c r="N41" s="1">
        <v>376</v>
      </c>
      <c r="O41" s="27">
        <f t="shared" si="9"/>
        <v>58</v>
      </c>
      <c r="P41" s="1">
        <v>34</v>
      </c>
      <c r="Q41" s="1">
        <v>208</v>
      </c>
      <c r="R41" s="27">
        <f t="shared" si="2"/>
        <v>174</v>
      </c>
      <c r="S41" s="1">
        <v>526</v>
      </c>
      <c r="T41" s="1">
        <v>89</v>
      </c>
      <c r="U41" s="1">
        <v>231</v>
      </c>
      <c r="V41" s="1">
        <v>17</v>
      </c>
      <c r="W41" s="1">
        <v>158</v>
      </c>
      <c r="X41" s="1">
        <v>0</v>
      </c>
      <c r="Y41" s="1">
        <v>1304</v>
      </c>
      <c r="Z41" s="1">
        <v>2</v>
      </c>
      <c r="AA41" s="1">
        <v>0</v>
      </c>
      <c r="AB41" s="1">
        <v>0</v>
      </c>
      <c r="AC41" s="1">
        <v>79</v>
      </c>
      <c r="AD41" s="1">
        <v>117</v>
      </c>
      <c r="AE41" s="40">
        <f>VLOOKUP(C41,'Salary (2013-2014)'!D46:G471,4,FALSE)</f>
        <v>8000000</v>
      </c>
      <c r="AH41" s="32">
        <f t="shared" si="4"/>
        <v>85496.330999999991</v>
      </c>
      <c r="AI41" s="32">
        <f t="shared" si="5"/>
        <v>39215.936999999998</v>
      </c>
      <c r="AJ41" s="32">
        <f t="shared" si="3"/>
        <v>46280.393999999993</v>
      </c>
      <c r="AK41" s="43">
        <f t="shared" si="6"/>
        <v>18.177688138256087</v>
      </c>
      <c r="AL41" s="41">
        <f t="shared" si="7"/>
        <v>3142.1838177533386</v>
      </c>
      <c r="AM41" s="35">
        <f t="shared" si="8"/>
        <v>172.85937539771163</v>
      </c>
    </row>
    <row r="42" spans="1:39">
      <c r="A42" s="1" t="s">
        <v>1475</v>
      </c>
      <c r="B42" s="1" t="s">
        <v>1474</v>
      </c>
      <c r="C42" s="1" t="s">
        <v>104</v>
      </c>
      <c r="D42" s="1" t="s">
        <v>105</v>
      </c>
      <c r="E42" s="1" t="s">
        <v>56</v>
      </c>
      <c r="F42" s="1">
        <v>73</v>
      </c>
      <c r="G42" s="1">
        <v>2529</v>
      </c>
      <c r="H42" s="1">
        <v>481</v>
      </c>
      <c r="I42" s="1">
        <v>1149</v>
      </c>
      <c r="J42" s="27">
        <f t="shared" si="0"/>
        <v>668</v>
      </c>
      <c r="K42" s="1">
        <v>138</v>
      </c>
      <c r="L42" s="1">
        <v>343</v>
      </c>
      <c r="M42" s="1">
        <v>149</v>
      </c>
      <c r="N42" s="1">
        <v>189</v>
      </c>
      <c r="O42" s="27">
        <f t="shared" si="9"/>
        <v>40</v>
      </c>
      <c r="P42" s="1">
        <v>54</v>
      </c>
      <c r="Q42" s="1">
        <v>273</v>
      </c>
      <c r="R42" s="27">
        <f t="shared" si="2"/>
        <v>219</v>
      </c>
      <c r="S42" s="1">
        <v>245</v>
      </c>
      <c r="T42" s="1">
        <v>71</v>
      </c>
      <c r="U42" s="1">
        <v>128</v>
      </c>
      <c r="V42" s="1">
        <v>18</v>
      </c>
      <c r="W42" s="1">
        <v>153</v>
      </c>
      <c r="X42" s="1">
        <v>0</v>
      </c>
      <c r="Y42" s="1">
        <v>1249</v>
      </c>
      <c r="Z42" s="1">
        <v>0</v>
      </c>
      <c r="AA42" s="1">
        <v>0</v>
      </c>
      <c r="AB42" s="1">
        <v>0</v>
      </c>
      <c r="AC42" s="1">
        <v>73</v>
      </c>
      <c r="AD42" s="1">
        <v>110</v>
      </c>
      <c r="AE42" s="40">
        <f>VLOOKUP(C42,'Salary (2013-2014)'!D48:G473,4,FALSE)</f>
        <v>4319280</v>
      </c>
      <c r="AH42" s="32">
        <f t="shared" si="4"/>
        <v>73810.145999999993</v>
      </c>
      <c r="AI42" s="32">
        <f t="shared" si="5"/>
        <v>36508.998</v>
      </c>
      <c r="AJ42" s="32">
        <f t="shared" si="3"/>
        <v>37301.147999999994</v>
      </c>
      <c r="AK42" s="43">
        <f t="shared" si="6"/>
        <v>14.749366548042703</v>
      </c>
      <c r="AL42" s="41">
        <f t="shared" si="7"/>
        <v>1707.9003558718862</v>
      </c>
      <c r="AM42" s="35">
        <f t="shared" si="8"/>
        <v>115.794827547935</v>
      </c>
    </row>
    <row r="43" spans="1:39">
      <c r="A43" s="1" t="s">
        <v>1660</v>
      </c>
      <c r="B43" s="1" t="s">
        <v>1659</v>
      </c>
      <c r="C43" s="1" t="s">
        <v>240</v>
      </c>
      <c r="D43" s="1" t="s">
        <v>138</v>
      </c>
      <c r="E43" s="1" t="s">
        <v>86</v>
      </c>
      <c r="F43" s="1">
        <v>71</v>
      </c>
      <c r="G43" s="1">
        <v>2496</v>
      </c>
      <c r="H43" s="1">
        <v>532</v>
      </c>
      <c r="I43" s="1">
        <v>1237</v>
      </c>
      <c r="J43" s="27">
        <f t="shared" si="0"/>
        <v>705</v>
      </c>
      <c r="K43" s="1">
        <v>123</v>
      </c>
      <c r="L43" s="1">
        <v>344</v>
      </c>
      <c r="M43" s="1">
        <v>291</v>
      </c>
      <c r="N43" s="1">
        <v>338</v>
      </c>
      <c r="O43" s="27">
        <f t="shared" si="9"/>
        <v>47</v>
      </c>
      <c r="P43" s="1">
        <v>52</v>
      </c>
      <c r="Q43" s="1">
        <v>259</v>
      </c>
      <c r="R43" s="27">
        <f t="shared" si="2"/>
        <v>207</v>
      </c>
      <c r="S43" s="1">
        <v>433</v>
      </c>
      <c r="T43" s="1">
        <v>108</v>
      </c>
      <c r="U43" s="1">
        <v>190</v>
      </c>
      <c r="V43" s="1">
        <v>23</v>
      </c>
      <c r="W43" s="1">
        <v>163</v>
      </c>
      <c r="X43" s="1">
        <v>0</v>
      </c>
      <c r="Y43" s="1">
        <v>1478</v>
      </c>
      <c r="Z43" s="1">
        <v>0</v>
      </c>
      <c r="AA43" s="1">
        <v>0</v>
      </c>
      <c r="AB43" s="1">
        <v>0</v>
      </c>
      <c r="AC43" s="1">
        <v>71</v>
      </c>
      <c r="AD43" s="1">
        <v>-220</v>
      </c>
      <c r="AE43" s="40">
        <f>VLOOKUP(C43,'Salary (2013-2014)'!D51:G476,4,FALSE)</f>
        <v>5607240</v>
      </c>
      <c r="AH43" s="32">
        <f t="shared" si="4"/>
        <v>92521.741999999998</v>
      </c>
      <c r="AI43" s="32">
        <f t="shared" si="5"/>
        <v>41613.019</v>
      </c>
      <c r="AJ43" s="32">
        <f t="shared" si="3"/>
        <v>50908.722999999998</v>
      </c>
      <c r="AK43" s="43">
        <f t="shared" si="6"/>
        <v>20.396122996794869</v>
      </c>
      <c r="AL43" s="41">
        <f t="shared" si="7"/>
        <v>2246.4903846153848</v>
      </c>
      <c r="AM43" s="35">
        <f t="shared" si="8"/>
        <v>110.14301026564742</v>
      </c>
    </row>
    <row r="44" spans="1:39">
      <c r="A44" s="1" t="s">
        <v>1522</v>
      </c>
      <c r="B44" s="1" t="s">
        <v>1521</v>
      </c>
      <c r="C44" s="1" t="s">
        <v>329</v>
      </c>
      <c r="D44" s="1" t="s">
        <v>64</v>
      </c>
      <c r="E44" s="1" t="s">
        <v>56</v>
      </c>
      <c r="F44" s="1">
        <v>80</v>
      </c>
      <c r="G44" s="1">
        <v>2486</v>
      </c>
      <c r="H44" s="1">
        <v>392</v>
      </c>
      <c r="I44" s="1">
        <v>936</v>
      </c>
      <c r="J44" s="27">
        <f t="shared" si="0"/>
        <v>544</v>
      </c>
      <c r="K44" s="1">
        <v>74</v>
      </c>
      <c r="L44" s="1">
        <v>226</v>
      </c>
      <c r="M44" s="1">
        <v>248</v>
      </c>
      <c r="N44" s="1">
        <v>318</v>
      </c>
      <c r="O44" s="27">
        <f t="shared" si="9"/>
        <v>70</v>
      </c>
      <c r="P44" s="1">
        <v>43</v>
      </c>
      <c r="Q44" s="1">
        <v>329</v>
      </c>
      <c r="R44" s="27">
        <f t="shared" si="2"/>
        <v>286</v>
      </c>
      <c r="S44" s="1">
        <v>327</v>
      </c>
      <c r="T44" s="1">
        <v>129</v>
      </c>
      <c r="U44" s="1">
        <v>256</v>
      </c>
      <c r="V44" s="1">
        <v>37</v>
      </c>
      <c r="W44" s="1">
        <v>210</v>
      </c>
      <c r="X44" s="1">
        <v>0</v>
      </c>
      <c r="Y44" s="1">
        <v>1106</v>
      </c>
      <c r="Z44" s="1">
        <v>2</v>
      </c>
      <c r="AA44" s="1">
        <v>0</v>
      </c>
      <c r="AB44" s="1">
        <v>0</v>
      </c>
      <c r="AC44" s="1">
        <v>44</v>
      </c>
      <c r="AD44" s="1">
        <v>-266</v>
      </c>
      <c r="AE44" s="40">
        <f>VLOOKUP(C44,'Salary (2013-2014)'!D55:G480,4,FALSE)</f>
        <v>4763760</v>
      </c>
      <c r="AH44" s="32">
        <f t="shared" si="4"/>
        <v>74757.792000000001</v>
      </c>
      <c r="AI44" s="32">
        <f t="shared" si="5"/>
        <v>40129.902000000002</v>
      </c>
      <c r="AJ44" s="32">
        <f t="shared" si="3"/>
        <v>34627.89</v>
      </c>
      <c r="AK44" s="43">
        <f t="shared" si="6"/>
        <v>13.929159292035397</v>
      </c>
      <c r="AL44" s="41">
        <f t="shared" si="7"/>
        <v>1916.234915526951</v>
      </c>
      <c r="AM44" s="35">
        <f t="shared" si="8"/>
        <v>137.57003386576545</v>
      </c>
    </row>
    <row r="45" spans="1:39">
      <c r="A45" s="1" t="s">
        <v>1485</v>
      </c>
      <c r="B45" s="1" t="s">
        <v>1823</v>
      </c>
      <c r="C45" s="1" t="s">
        <v>302</v>
      </c>
      <c r="D45" s="1" t="s">
        <v>103</v>
      </c>
      <c r="E45" s="1" t="s">
        <v>47</v>
      </c>
      <c r="F45" s="1">
        <v>74</v>
      </c>
      <c r="G45" s="1">
        <v>2481</v>
      </c>
      <c r="H45" s="1">
        <v>483</v>
      </c>
      <c r="I45" s="1">
        <v>1047</v>
      </c>
      <c r="J45" s="27">
        <f t="shared" si="0"/>
        <v>564</v>
      </c>
      <c r="K45" s="1">
        <v>76</v>
      </c>
      <c r="L45" s="1">
        <v>212</v>
      </c>
      <c r="M45" s="1">
        <v>286</v>
      </c>
      <c r="N45" s="1">
        <v>391</v>
      </c>
      <c r="O45" s="27">
        <f t="shared" si="9"/>
        <v>105</v>
      </c>
      <c r="P45" s="1">
        <v>154</v>
      </c>
      <c r="Q45" s="1">
        <v>627</v>
      </c>
      <c r="R45" s="27">
        <f t="shared" si="2"/>
        <v>473</v>
      </c>
      <c r="S45" s="1">
        <v>232</v>
      </c>
      <c r="T45" s="1">
        <v>129</v>
      </c>
      <c r="U45" s="1">
        <v>185</v>
      </c>
      <c r="V45" s="1">
        <v>78</v>
      </c>
      <c r="W45" s="1">
        <v>210</v>
      </c>
      <c r="X45" s="1">
        <v>3</v>
      </c>
      <c r="Y45" s="1">
        <v>1328</v>
      </c>
      <c r="Z45" s="1">
        <v>1</v>
      </c>
      <c r="AA45" s="1">
        <v>0</v>
      </c>
      <c r="AB45" s="1">
        <v>0</v>
      </c>
      <c r="AC45" s="1">
        <v>73</v>
      </c>
      <c r="AD45" s="1">
        <v>124</v>
      </c>
      <c r="AE45" s="40">
        <f>VLOOKUP(C45,'Salary (2013-2014)'!D56:G481,4,FALSE)</f>
        <v>9500000</v>
      </c>
      <c r="AH45" s="32">
        <f t="shared" si="4"/>
        <v>89872</v>
      </c>
      <c r="AI45" s="32">
        <f t="shared" si="5"/>
        <v>37790.199999999997</v>
      </c>
      <c r="AJ45" s="32">
        <f t="shared" si="3"/>
        <v>52081.8</v>
      </c>
      <c r="AK45" s="43">
        <f t="shared" si="6"/>
        <v>20.992261185006047</v>
      </c>
      <c r="AL45" s="41">
        <f t="shared" si="7"/>
        <v>3829.1011688835147</v>
      </c>
      <c r="AM45" s="35">
        <f t="shared" si="8"/>
        <v>182.40537001409319</v>
      </c>
    </row>
    <row r="46" spans="1:39">
      <c r="A46" s="1" t="s">
        <v>2034</v>
      </c>
      <c r="B46" s="1" t="s">
        <v>2033</v>
      </c>
      <c r="C46" s="1" t="s">
        <v>137</v>
      </c>
      <c r="D46" s="1" t="s">
        <v>96</v>
      </c>
      <c r="E46" s="1" t="s">
        <v>86</v>
      </c>
      <c r="F46" s="1">
        <v>81</v>
      </c>
      <c r="G46" s="1">
        <v>2472</v>
      </c>
      <c r="H46" s="1">
        <v>341</v>
      </c>
      <c r="I46" s="1">
        <v>748</v>
      </c>
      <c r="J46" s="27">
        <f t="shared" si="0"/>
        <v>407</v>
      </c>
      <c r="K46" s="1">
        <v>191</v>
      </c>
      <c r="L46" s="1">
        <v>425</v>
      </c>
      <c r="M46" s="1">
        <v>52</v>
      </c>
      <c r="N46" s="1">
        <v>63</v>
      </c>
      <c r="O46" s="27">
        <f t="shared" si="9"/>
        <v>11</v>
      </c>
      <c r="P46" s="1">
        <v>29</v>
      </c>
      <c r="Q46" s="1">
        <v>192</v>
      </c>
      <c r="R46" s="27">
        <f t="shared" si="2"/>
        <v>163</v>
      </c>
      <c r="S46" s="1">
        <v>378</v>
      </c>
      <c r="T46" s="1">
        <v>69</v>
      </c>
      <c r="U46" s="1">
        <v>103</v>
      </c>
      <c r="V46" s="1">
        <v>11</v>
      </c>
      <c r="W46" s="1">
        <v>136</v>
      </c>
      <c r="X46" s="1">
        <v>0</v>
      </c>
      <c r="Y46" s="1">
        <v>925</v>
      </c>
      <c r="Z46" s="1">
        <v>3</v>
      </c>
      <c r="AA46" s="1">
        <v>0</v>
      </c>
      <c r="AB46" s="1">
        <v>0</v>
      </c>
      <c r="AC46" s="1">
        <v>81</v>
      </c>
      <c r="AD46" s="1">
        <v>-4</v>
      </c>
      <c r="AE46" s="40">
        <f>VLOOKUP(C46,'Salary (2013-2014)'!D57:G482,4,FALSE)</f>
        <v>6791570</v>
      </c>
      <c r="AH46" s="32">
        <f t="shared" si="4"/>
        <v>62408.476999999992</v>
      </c>
      <c r="AI46" s="32">
        <f t="shared" si="5"/>
        <v>24058.385999999999</v>
      </c>
      <c r="AJ46" s="32">
        <f t="shared" si="3"/>
        <v>38350.090999999993</v>
      </c>
      <c r="AK46" s="43">
        <f t="shared" si="6"/>
        <v>15.513790857605176</v>
      </c>
      <c r="AL46" s="41">
        <f t="shared" si="7"/>
        <v>2747.3988673139161</v>
      </c>
      <c r="AM46" s="35">
        <f t="shared" si="8"/>
        <v>177.09397351886338</v>
      </c>
    </row>
    <row r="47" spans="1:39">
      <c r="A47" s="1" t="s">
        <v>2071</v>
      </c>
      <c r="B47" s="1" t="s">
        <v>2070</v>
      </c>
      <c r="C47" s="1" t="s">
        <v>1160</v>
      </c>
      <c r="D47" s="1" t="s">
        <v>138</v>
      </c>
      <c r="E47" s="1" t="s">
        <v>61</v>
      </c>
      <c r="F47" s="1">
        <v>80</v>
      </c>
      <c r="G47" s="1">
        <v>2468</v>
      </c>
      <c r="H47" s="1">
        <v>403</v>
      </c>
      <c r="I47" s="1">
        <v>882</v>
      </c>
      <c r="J47" s="27">
        <f t="shared" si="0"/>
        <v>479</v>
      </c>
      <c r="K47" s="1">
        <v>128</v>
      </c>
      <c r="L47" s="1">
        <v>307</v>
      </c>
      <c r="M47" s="1">
        <v>119</v>
      </c>
      <c r="N47" s="1">
        <v>152</v>
      </c>
      <c r="O47" s="27">
        <f t="shared" si="9"/>
        <v>33</v>
      </c>
      <c r="P47" s="1">
        <v>131</v>
      </c>
      <c r="Q47" s="1">
        <v>660</v>
      </c>
      <c r="R47" s="27">
        <f t="shared" si="2"/>
        <v>529</v>
      </c>
      <c r="S47" s="1">
        <v>240</v>
      </c>
      <c r="T47" s="1">
        <v>44</v>
      </c>
      <c r="U47" s="1">
        <v>173</v>
      </c>
      <c r="V47" s="1">
        <v>94</v>
      </c>
      <c r="W47" s="1">
        <v>237</v>
      </c>
      <c r="X47" s="1">
        <v>3</v>
      </c>
      <c r="Y47" s="1">
        <v>1053</v>
      </c>
      <c r="Z47" s="1">
        <v>11</v>
      </c>
      <c r="AA47" s="1">
        <v>0</v>
      </c>
      <c r="AB47" s="1">
        <v>0</v>
      </c>
      <c r="AC47" s="1">
        <v>78</v>
      </c>
      <c r="AD47" s="1">
        <v>-482</v>
      </c>
      <c r="AE47" s="40">
        <f>VLOOKUP(C47,'Salary (2013-2014)'!D59:G484,4,FALSE)</f>
        <v>6500000</v>
      </c>
      <c r="AH47" s="32">
        <f t="shared" si="4"/>
        <v>74112.881999999998</v>
      </c>
      <c r="AI47" s="32">
        <f t="shared" si="5"/>
        <v>32829.432000000001</v>
      </c>
      <c r="AJ47" s="32">
        <f t="shared" si="3"/>
        <v>41283.449999999997</v>
      </c>
      <c r="AK47" s="43">
        <f t="shared" si="6"/>
        <v>16.727491896272284</v>
      </c>
      <c r="AL47" s="41">
        <f t="shared" si="7"/>
        <v>2633.7115072933548</v>
      </c>
      <c r="AM47" s="35">
        <f t="shared" si="8"/>
        <v>157.44808149512698</v>
      </c>
    </row>
    <row r="48" spans="1:39">
      <c r="A48" s="1" t="s">
        <v>1981</v>
      </c>
      <c r="B48" s="1" t="s">
        <v>1980</v>
      </c>
      <c r="C48" s="1" t="s">
        <v>1161</v>
      </c>
      <c r="D48" s="1" t="s">
        <v>91</v>
      </c>
      <c r="E48" s="1" t="s">
        <v>56</v>
      </c>
      <c r="F48" s="1">
        <v>77</v>
      </c>
      <c r="G48" s="1">
        <v>2461</v>
      </c>
      <c r="H48" s="1">
        <v>403</v>
      </c>
      <c r="I48" s="1">
        <v>930</v>
      </c>
      <c r="J48" s="27">
        <f t="shared" si="0"/>
        <v>527</v>
      </c>
      <c r="K48" s="1">
        <v>40</v>
      </c>
      <c r="L48" s="1">
        <v>115</v>
      </c>
      <c r="M48" s="1">
        <v>235</v>
      </c>
      <c r="N48" s="1">
        <v>309</v>
      </c>
      <c r="O48" s="27">
        <f t="shared" si="9"/>
        <v>74</v>
      </c>
      <c r="P48" s="1">
        <v>31</v>
      </c>
      <c r="Q48" s="1">
        <v>310</v>
      </c>
      <c r="R48" s="27">
        <f t="shared" si="2"/>
        <v>279</v>
      </c>
      <c r="S48" s="1">
        <v>198</v>
      </c>
      <c r="T48" s="1">
        <v>51</v>
      </c>
      <c r="U48" s="1">
        <v>113</v>
      </c>
      <c r="V48" s="1">
        <v>32</v>
      </c>
      <c r="W48" s="1">
        <v>159</v>
      </c>
      <c r="X48" s="1">
        <v>0</v>
      </c>
      <c r="Y48" s="1">
        <v>1081</v>
      </c>
      <c r="Z48" s="1">
        <v>2</v>
      </c>
      <c r="AA48" s="1">
        <v>0</v>
      </c>
      <c r="AB48" s="1">
        <v>0</v>
      </c>
      <c r="AC48" s="1">
        <v>77</v>
      </c>
      <c r="AD48" s="1">
        <v>-70</v>
      </c>
      <c r="AE48" s="40">
        <f>VLOOKUP(C48,'Salary (2013-2014)'!D60:G485,4,FALSE)</f>
        <v>6000000</v>
      </c>
      <c r="AH48" s="32">
        <f t="shared" si="4"/>
        <v>63887.600999999995</v>
      </c>
      <c r="AI48" s="32">
        <f t="shared" si="5"/>
        <v>30960.891</v>
      </c>
      <c r="AJ48" s="32">
        <f t="shared" si="3"/>
        <v>32926.709999999992</v>
      </c>
      <c r="AK48" s="43">
        <f t="shared" si="6"/>
        <v>13.379402681836648</v>
      </c>
      <c r="AL48" s="41">
        <f t="shared" si="7"/>
        <v>2438.0333197887039</v>
      </c>
      <c r="AM48" s="35">
        <f t="shared" si="8"/>
        <v>182.22288227399585</v>
      </c>
    </row>
    <row r="49" spans="1:39">
      <c r="A49" s="1" t="s">
        <v>1471</v>
      </c>
      <c r="B49" s="1" t="s">
        <v>1470</v>
      </c>
      <c r="C49" s="1" t="s">
        <v>298</v>
      </c>
      <c r="D49" s="1" t="s">
        <v>81</v>
      </c>
      <c r="E49" s="1" t="s">
        <v>59</v>
      </c>
      <c r="F49" s="1">
        <v>82</v>
      </c>
      <c r="G49" s="1">
        <v>2461</v>
      </c>
      <c r="H49" s="1">
        <v>376</v>
      </c>
      <c r="I49" s="1">
        <v>854</v>
      </c>
      <c r="J49" s="27">
        <f t="shared" si="0"/>
        <v>478</v>
      </c>
      <c r="K49" s="1">
        <v>120</v>
      </c>
      <c r="L49" s="1">
        <v>290</v>
      </c>
      <c r="M49" s="1">
        <v>118</v>
      </c>
      <c r="N49" s="1">
        <v>137</v>
      </c>
      <c r="O49" s="27">
        <f t="shared" si="9"/>
        <v>19</v>
      </c>
      <c r="P49" s="1">
        <v>60</v>
      </c>
      <c r="Q49" s="1">
        <v>310</v>
      </c>
      <c r="R49" s="27">
        <f t="shared" si="2"/>
        <v>250</v>
      </c>
      <c r="S49" s="1">
        <v>169</v>
      </c>
      <c r="T49" s="1">
        <v>83</v>
      </c>
      <c r="U49" s="1">
        <v>123</v>
      </c>
      <c r="V49" s="1">
        <v>19</v>
      </c>
      <c r="W49" s="1">
        <v>243</v>
      </c>
      <c r="X49" s="1">
        <v>4</v>
      </c>
      <c r="Y49" s="1">
        <v>990</v>
      </c>
      <c r="Z49" s="1">
        <v>4</v>
      </c>
      <c r="AA49" s="1">
        <v>0</v>
      </c>
      <c r="AB49" s="1">
        <v>0</v>
      </c>
      <c r="AC49" s="1">
        <v>64</v>
      </c>
      <c r="AD49" s="1">
        <v>-381</v>
      </c>
      <c r="AE49" s="40">
        <f>VLOOKUP(C49,'Salary (2013-2014)'!D61:G486,4,FALSE)</f>
        <v>788872</v>
      </c>
      <c r="AH49" s="32">
        <f t="shared" si="4"/>
        <v>61147.334000000003</v>
      </c>
      <c r="AI49" s="32">
        <f t="shared" si="5"/>
        <v>29917.161999999997</v>
      </c>
      <c r="AJ49" s="32">
        <f t="shared" si="3"/>
        <v>31230.172000000006</v>
      </c>
      <c r="AK49" s="43">
        <f t="shared" si="6"/>
        <v>12.690033319788705</v>
      </c>
      <c r="AL49" s="41">
        <f t="shared" si="7"/>
        <v>320.54937017472571</v>
      </c>
      <c r="AM49" s="35">
        <f t="shared" si="8"/>
        <v>25.259931325386226</v>
      </c>
    </row>
    <row r="50" spans="1:39">
      <c r="A50" s="1" t="s">
        <v>1630</v>
      </c>
      <c r="B50" s="1" t="s">
        <v>1629</v>
      </c>
      <c r="C50" s="1" t="s">
        <v>394</v>
      </c>
      <c r="D50" s="1" t="s">
        <v>79</v>
      </c>
      <c r="E50" s="1" t="s">
        <v>56</v>
      </c>
      <c r="F50" s="1">
        <v>81</v>
      </c>
      <c r="G50" s="1">
        <v>2453</v>
      </c>
      <c r="H50" s="1">
        <v>435</v>
      </c>
      <c r="I50" s="1">
        <v>1022</v>
      </c>
      <c r="J50" s="27">
        <f t="shared" si="0"/>
        <v>587</v>
      </c>
      <c r="K50" s="1">
        <v>50</v>
      </c>
      <c r="L50" s="1">
        <v>156</v>
      </c>
      <c r="M50" s="1">
        <v>213</v>
      </c>
      <c r="N50" s="1">
        <v>262</v>
      </c>
      <c r="O50" s="27">
        <f t="shared" si="9"/>
        <v>49</v>
      </c>
      <c r="P50" s="1">
        <v>62</v>
      </c>
      <c r="Q50" s="1">
        <v>408</v>
      </c>
      <c r="R50" s="27">
        <f t="shared" si="2"/>
        <v>346</v>
      </c>
      <c r="S50" s="1">
        <v>261</v>
      </c>
      <c r="T50" s="1">
        <v>67</v>
      </c>
      <c r="U50" s="1">
        <v>189</v>
      </c>
      <c r="V50" s="1">
        <v>7</v>
      </c>
      <c r="W50" s="1">
        <v>195</v>
      </c>
      <c r="X50" s="1">
        <v>3</v>
      </c>
      <c r="Y50" s="1">
        <v>1133</v>
      </c>
      <c r="Z50" s="1">
        <v>9</v>
      </c>
      <c r="AA50" s="1">
        <v>0</v>
      </c>
      <c r="AB50" s="1">
        <v>0</v>
      </c>
      <c r="AC50" s="1">
        <v>56</v>
      </c>
      <c r="AD50" s="1">
        <v>-375</v>
      </c>
      <c r="AE50" s="40">
        <f>VLOOKUP(C50,'Salary (2013-2014)'!D62:G487,4,FALSE)</f>
        <v>6679867</v>
      </c>
      <c r="AH50" s="32">
        <f t="shared" si="4"/>
        <v>70391.213000000003</v>
      </c>
      <c r="AI50" s="32">
        <f t="shared" si="5"/>
        <v>37524.451999999997</v>
      </c>
      <c r="AJ50" s="32">
        <f t="shared" si="3"/>
        <v>32866.761000000006</v>
      </c>
      <c r="AK50" s="43">
        <f t="shared" si="6"/>
        <v>13.398598043212395</v>
      </c>
      <c r="AL50" s="41">
        <f t="shared" si="7"/>
        <v>2723.1418671015085</v>
      </c>
      <c r="AM50" s="35">
        <f t="shared" si="8"/>
        <v>203.24080611411631</v>
      </c>
    </row>
    <row r="51" spans="1:39">
      <c r="A51" s="1" t="s">
        <v>1781</v>
      </c>
      <c r="B51" s="1" t="s">
        <v>1956</v>
      </c>
      <c r="C51" s="1" t="s">
        <v>154</v>
      </c>
      <c r="D51" s="1" t="s">
        <v>130</v>
      </c>
      <c r="E51" s="1" t="s">
        <v>86</v>
      </c>
      <c r="F51" s="1">
        <v>73</v>
      </c>
      <c r="G51" s="1">
        <v>2447</v>
      </c>
      <c r="H51" s="1">
        <v>463</v>
      </c>
      <c r="I51" s="1">
        <v>1030</v>
      </c>
      <c r="J51" s="27">
        <f t="shared" si="0"/>
        <v>567</v>
      </c>
      <c r="K51" s="1">
        <v>105</v>
      </c>
      <c r="L51" s="1">
        <v>291</v>
      </c>
      <c r="M51" s="1">
        <v>225</v>
      </c>
      <c r="N51" s="1">
        <v>276</v>
      </c>
      <c r="O51" s="27">
        <f t="shared" si="9"/>
        <v>51</v>
      </c>
      <c r="P51" s="1">
        <v>41</v>
      </c>
      <c r="Q51" s="1">
        <v>213</v>
      </c>
      <c r="R51" s="27">
        <f t="shared" si="2"/>
        <v>172</v>
      </c>
      <c r="S51" s="1">
        <v>439</v>
      </c>
      <c r="T51" s="1">
        <v>110</v>
      </c>
      <c r="U51" s="1">
        <v>150</v>
      </c>
      <c r="V51" s="1">
        <v>13</v>
      </c>
      <c r="W51" s="1">
        <v>141</v>
      </c>
      <c r="X51" s="1">
        <v>1</v>
      </c>
      <c r="Y51" s="1">
        <v>1256</v>
      </c>
      <c r="Z51" s="1">
        <v>0</v>
      </c>
      <c r="AA51" s="1">
        <v>0</v>
      </c>
      <c r="AB51" s="1">
        <v>0</v>
      </c>
      <c r="AC51" s="1">
        <v>73</v>
      </c>
      <c r="AD51" s="1">
        <v>151</v>
      </c>
      <c r="AE51" s="40">
        <f>VLOOKUP(C51,'Salary (2013-2014)'!D63:G488,4,FALSE)</f>
        <v>8600001</v>
      </c>
      <c r="AH51" s="32">
        <f t="shared" si="4"/>
        <v>81548.677000000011</v>
      </c>
      <c r="AI51" s="32">
        <f t="shared" si="5"/>
        <v>33751.455000000002</v>
      </c>
      <c r="AJ51" s="32">
        <f t="shared" si="3"/>
        <v>47797.222000000009</v>
      </c>
      <c r="AK51" s="43">
        <f t="shared" si="6"/>
        <v>19.532988148753578</v>
      </c>
      <c r="AL51" s="41">
        <f t="shared" si="7"/>
        <v>3514.5079689415611</v>
      </c>
      <c r="AM51" s="35">
        <f t="shared" si="8"/>
        <v>179.92679574557698</v>
      </c>
    </row>
    <row r="52" spans="1:39">
      <c r="A52" s="1" t="s">
        <v>1484</v>
      </c>
      <c r="B52" s="1" t="s">
        <v>1683</v>
      </c>
      <c r="C52" s="1" t="s">
        <v>226</v>
      </c>
      <c r="D52" s="1" t="s">
        <v>79</v>
      </c>
      <c r="E52" s="1" t="s">
        <v>86</v>
      </c>
      <c r="F52" s="1">
        <v>76</v>
      </c>
      <c r="G52" s="1">
        <v>2436</v>
      </c>
      <c r="H52" s="1">
        <v>272</v>
      </c>
      <c r="I52" s="1">
        <v>616</v>
      </c>
      <c r="J52" s="27">
        <f t="shared" si="0"/>
        <v>344</v>
      </c>
      <c r="K52" s="1">
        <v>95</v>
      </c>
      <c r="L52" s="1">
        <v>260</v>
      </c>
      <c r="M52" s="1">
        <v>142</v>
      </c>
      <c r="N52" s="1">
        <v>176</v>
      </c>
      <c r="O52" s="27">
        <f t="shared" si="9"/>
        <v>34</v>
      </c>
      <c r="P52" s="1">
        <v>53</v>
      </c>
      <c r="Q52" s="1">
        <v>283</v>
      </c>
      <c r="R52" s="27">
        <f t="shared" si="2"/>
        <v>230</v>
      </c>
      <c r="S52" s="1">
        <v>264</v>
      </c>
      <c r="T52" s="1">
        <v>75</v>
      </c>
      <c r="U52" s="1">
        <v>92</v>
      </c>
      <c r="V52" s="1">
        <v>24</v>
      </c>
      <c r="W52" s="1">
        <v>158</v>
      </c>
      <c r="X52" s="1">
        <v>0</v>
      </c>
      <c r="Y52" s="1">
        <v>781</v>
      </c>
      <c r="Z52" s="1">
        <v>4</v>
      </c>
      <c r="AA52" s="1">
        <v>0</v>
      </c>
      <c r="AB52" s="1">
        <v>0</v>
      </c>
      <c r="AC52" s="1">
        <v>76</v>
      </c>
      <c r="AD52" s="1">
        <v>322</v>
      </c>
      <c r="AE52" s="40">
        <f>VLOOKUP(C52,'Salary (2013-2014)'!D64:G489,4,FALSE)</f>
        <v>8000000</v>
      </c>
      <c r="AH52" s="32">
        <f t="shared" si="4"/>
        <v>54533.668000000005</v>
      </c>
      <c r="AI52" s="32">
        <f t="shared" si="5"/>
        <v>21836.47</v>
      </c>
      <c r="AJ52" s="32">
        <f t="shared" si="3"/>
        <v>32697.198000000004</v>
      </c>
      <c r="AK52" s="43">
        <f t="shared" si="6"/>
        <v>13.422495073891627</v>
      </c>
      <c r="AL52" s="41">
        <f t="shared" si="7"/>
        <v>3284.0722495894911</v>
      </c>
      <c r="AM52" s="35">
        <f t="shared" si="8"/>
        <v>244.66928328231671</v>
      </c>
    </row>
    <row r="53" spans="1:39">
      <c r="A53" s="1" t="s">
        <v>1527</v>
      </c>
      <c r="B53" s="1" t="s">
        <v>1746</v>
      </c>
      <c r="C53" s="1" t="s">
        <v>265</v>
      </c>
      <c r="D53" s="1" t="s">
        <v>103</v>
      </c>
      <c r="E53" s="1" t="s">
        <v>56</v>
      </c>
      <c r="F53" s="1">
        <v>71</v>
      </c>
      <c r="G53" s="1">
        <v>2413</v>
      </c>
      <c r="H53" s="1">
        <v>289</v>
      </c>
      <c r="I53" s="1">
        <v>609</v>
      </c>
      <c r="J53" s="27">
        <f t="shared" ref="J53:J92" si="10">I53-H53</f>
        <v>320</v>
      </c>
      <c r="K53" s="1">
        <v>185</v>
      </c>
      <c r="L53" s="1">
        <v>392</v>
      </c>
      <c r="M53" s="1">
        <v>87</v>
      </c>
      <c r="N53" s="1">
        <v>94</v>
      </c>
      <c r="O53" s="27">
        <f t="shared" si="9"/>
        <v>7</v>
      </c>
      <c r="P53" s="1">
        <v>22</v>
      </c>
      <c r="Q53" s="1">
        <v>282</v>
      </c>
      <c r="R53" s="27">
        <f t="shared" ref="R53:R92" si="11">Q53-P53</f>
        <v>260</v>
      </c>
      <c r="S53" s="1">
        <v>208</v>
      </c>
      <c r="T53" s="1">
        <v>69</v>
      </c>
      <c r="U53" s="1">
        <v>102</v>
      </c>
      <c r="V53" s="1">
        <v>24</v>
      </c>
      <c r="W53" s="1">
        <v>147</v>
      </c>
      <c r="X53" s="1">
        <v>0</v>
      </c>
      <c r="Y53" s="1">
        <v>850</v>
      </c>
      <c r="Z53" s="1">
        <v>0</v>
      </c>
      <c r="AA53" s="1">
        <v>0</v>
      </c>
      <c r="AB53" s="1">
        <v>0</v>
      </c>
      <c r="AC53" s="1">
        <v>71</v>
      </c>
      <c r="AD53" s="1">
        <v>211</v>
      </c>
      <c r="AE53" s="40">
        <f>VLOOKUP(C53,'Salary (2013-2014)'!D67:G492,4,FALSE)</f>
        <v>6760563</v>
      </c>
      <c r="AH53" s="32">
        <f t="shared" ref="AH53:AH93" si="12">(H53*$AG$2)+(T53*$AG$3)+(K53*$AG$4)+(M53*$AG$5)+(V53*$AG$6)+(P53*$AG$7)+(S53*$AG$8)+(R53*$AG$9)</f>
        <v>55036.818999999996</v>
      </c>
      <c r="AI53" s="32">
        <f t="shared" ref="AI53:AI93" si="13">(W53*$AG$11)+(O53*$AG$12)+(J53*$AG$13)+(U53*$AG$14)</f>
        <v>20703.508999999998</v>
      </c>
      <c r="AJ53" s="32">
        <f t="shared" ref="AJ53:AJ92" si="14">AH53-AI53</f>
        <v>34333.31</v>
      </c>
      <c r="AK53" s="43">
        <f t="shared" ref="AK53:AK93" si="15">(1/G53)*AJ53</f>
        <v>14.228474927476169</v>
      </c>
      <c r="AL53" s="41">
        <f t="shared" ref="AL53:AL93" si="16">AE53/G53</f>
        <v>2801.7252382925817</v>
      </c>
      <c r="AM53" s="35">
        <f t="shared" ref="AM53:AM93" si="17">AL53/AK53</f>
        <v>196.90973576389811</v>
      </c>
    </row>
    <row r="54" spans="1:39">
      <c r="A54" s="1" t="s">
        <v>1645</v>
      </c>
      <c r="B54" s="1" t="s">
        <v>2013</v>
      </c>
      <c r="C54" s="1" t="s">
        <v>1163</v>
      </c>
      <c r="D54" s="1" t="s">
        <v>81</v>
      </c>
      <c r="E54" s="1" t="s">
        <v>86</v>
      </c>
      <c r="F54" s="1">
        <v>72</v>
      </c>
      <c r="G54" s="1">
        <v>2407</v>
      </c>
      <c r="H54" s="1">
        <v>461</v>
      </c>
      <c r="I54" s="1">
        <v>1092</v>
      </c>
      <c r="J54" s="27">
        <f t="shared" si="10"/>
        <v>631</v>
      </c>
      <c r="K54" s="1">
        <v>110</v>
      </c>
      <c r="L54" s="1">
        <v>338</v>
      </c>
      <c r="M54" s="1">
        <v>259</v>
      </c>
      <c r="N54" s="1">
        <v>323</v>
      </c>
      <c r="O54" s="27">
        <f t="shared" si="9"/>
        <v>64</v>
      </c>
      <c r="P54" s="1">
        <v>46</v>
      </c>
      <c r="Q54" s="1">
        <v>255</v>
      </c>
      <c r="R54" s="27">
        <f t="shared" si="11"/>
        <v>209</v>
      </c>
      <c r="S54" s="1">
        <v>352</v>
      </c>
      <c r="T54" s="1">
        <v>69</v>
      </c>
      <c r="U54" s="1">
        <v>188</v>
      </c>
      <c r="V54" s="1">
        <v>17</v>
      </c>
      <c r="W54" s="1">
        <v>146</v>
      </c>
      <c r="X54" s="1">
        <v>1</v>
      </c>
      <c r="Y54" s="1">
        <v>1291</v>
      </c>
      <c r="Z54" s="1">
        <v>3</v>
      </c>
      <c r="AA54" s="1">
        <v>0</v>
      </c>
      <c r="AB54" s="1">
        <v>0</v>
      </c>
      <c r="AC54" s="1">
        <v>69</v>
      </c>
      <c r="AD54" s="1">
        <v>-440</v>
      </c>
      <c r="AE54" s="40">
        <f>VLOOKUP(C54,'Salary (2013-2014)'!D68:G493,4,FALSE)</f>
        <v>2793960</v>
      </c>
      <c r="AH54" s="32">
        <f t="shared" si="12"/>
        <v>78898.565000000017</v>
      </c>
      <c r="AI54" s="32">
        <f t="shared" si="13"/>
        <v>38654.754000000001</v>
      </c>
      <c r="AJ54" s="32">
        <f t="shared" si="14"/>
        <v>40243.811000000016</v>
      </c>
      <c r="AK54" s="43">
        <f t="shared" si="15"/>
        <v>16.719489405899466</v>
      </c>
      <c r="AL54" s="41">
        <f t="shared" si="16"/>
        <v>1160.7644370585792</v>
      </c>
      <c r="AM54" s="35">
        <f t="shared" si="17"/>
        <v>69.425830471174791</v>
      </c>
    </row>
    <row r="55" spans="1:39">
      <c r="A55" s="1" t="s">
        <v>2134</v>
      </c>
      <c r="B55" s="1" t="s">
        <v>2133</v>
      </c>
      <c r="C55" s="1" t="s">
        <v>2088</v>
      </c>
      <c r="D55" s="1" t="s">
        <v>96</v>
      </c>
      <c r="E55" s="1" t="s">
        <v>59</v>
      </c>
      <c r="F55" s="1">
        <v>76</v>
      </c>
      <c r="G55" s="1">
        <v>2407</v>
      </c>
      <c r="H55" s="1">
        <v>341</v>
      </c>
      <c r="I55" s="1">
        <v>708</v>
      </c>
      <c r="J55" s="27">
        <f t="shared" si="10"/>
        <v>367</v>
      </c>
      <c r="K55" s="1">
        <v>58</v>
      </c>
      <c r="L55" s="1">
        <v>162</v>
      </c>
      <c r="M55" s="1">
        <v>51</v>
      </c>
      <c r="N55" s="1">
        <v>65</v>
      </c>
      <c r="O55" s="27">
        <f t="shared" si="9"/>
        <v>14</v>
      </c>
      <c r="P55" s="1">
        <v>132</v>
      </c>
      <c r="Q55" s="1">
        <v>497</v>
      </c>
      <c r="R55" s="27">
        <f t="shared" si="11"/>
        <v>365</v>
      </c>
      <c r="S55" s="1">
        <v>124</v>
      </c>
      <c r="T55" s="1">
        <v>90</v>
      </c>
      <c r="U55" s="1">
        <v>95</v>
      </c>
      <c r="V55" s="1">
        <v>37</v>
      </c>
      <c r="W55" s="1">
        <v>125</v>
      </c>
      <c r="X55" s="1">
        <v>0</v>
      </c>
      <c r="Y55" s="1">
        <v>791</v>
      </c>
      <c r="Z55" s="1">
        <v>1</v>
      </c>
      <c r="AA55" s="1">
        <v>0</v>
      </c>
      <c r="AB55" s="1">
        <v>0</v>
      </c>
      <c r="AC55" s="1">
        <v>76</v>
      </c>
      <c r="AD55" s="1">
        <v>-134</v>
      </c>
      <c r="AE55" s="40">
        <f>VLOOKUP(C55,'Salary (2013-2014)'!D69:G494,4,FALSE)</f>
        <v>9316796</v>
      </c>
      <c r="AH55" s="32">
        <f t="shared" si="12"/>
        <v>55828.154000000002</v>
      </c>
      <c r="AI55" s="32">
        <f t="shared" si="13"/>
        <v>21930.969000000001</v>
      </c>
      <c r="AJ55" s="32">
        <f t="shared" si="14"/>
        <v>33897.184999999998</v>
      </c>
      <c r="AK55" s="43">
        <f t="shared" si="15"/>
        <v>14.082752388865806</v>
      </c>
      <c r="AL55" s="41">
        <f t="shared" si="16"/>
        <v>3870.7087660988782</v>
      </c>
      <c r="AM55" s="35">
        <f t="shared" si="17"/>
        <v>274.85456388192711</v>
      </c>
    </row>
    <row r="56" spans="1:39">
      <c r="A56" s="1" t="s">
        <v>1489</v>
      </c>
      <c r="B56" s="1" t="s">
        <v>1488</v>
      </c>
      <c r="C56" s="1" t="s">
        <v>165</v>
      </c>
      <c r="D56" s="1" t="s">
        <v>71</v>
      </c>
      <c r="E56" s="1" t="s">
        <v>47</v>
      </c>
      <c r="F56" s="1">
        <v>67</v>
      </c>
      <c r="G56" s="1">
        <v>2360</v>
      </c>
      <c r="H56" s="1">
        <v>522</v>
      </c>
      <c r="I56" s="1">
        <v>1005</v>
      </c>
      <c r="J56" s="27">
        <f t="shared" si="10"/>
        <v>483</v>
      </c>
      <c r="K56" s="1">
        <v>2</v>
      </c>
      <c r="L56" s="1">
        <v>9</v>
      </c>
      <c r="M56" s="1">
        <v>348</v>
      </c>
      <c r="N56" s="1">
        <v>440</v>
      </c>
      <c r="O56" s="27">
        <f t="shared" ref="O56:O96" si="18">N56-M56</f>
        <v>92</v>
      </c>
      <c r="P56" s="1">
        <v>207</v>
      </c>
      <c r="Q56" s="1">
        <v>673</v>
      </c>
      <c r="R56" s="27">
        <f t="shared" si="11"/>
        <v>466</v>
      </c>
      <c r="S56" s="1">
        <v>105</v>
      </c>
      <c r="T56" s="1">
        <v>89</v>
      </c>
      <c r="U56" s="1">
        <v>109</v>
      </c>
      <c r="V56" s="1">
        <v>189</v>
      </c>
      <c r="W56" s="1">
        <v>200</v>
      </c>
      <c r="X56" s="1">
        <v>1</v>
      </c>
      <c r="Y56" s="1">
        <v>1394</v>
      </c>
      <c r="Z56" s="1">
        <v>3</v>
      </c>
      <c r="AA56" s="1">
        <v>0</v>
      </c>
      <c r="AB56" s="1">
        <v>0</v>
      </c>
      <c r="AC56" s="1">
        <v>66</v>
      </c>
      <c r="AD56" s="1">
        <v>-114</v>
      </c>
      <c r="AE56" s="40">
        <f>VLOOKUP(C56,'Salary (2013-2014)'!D73:G498,4,FALSE)</f>
        <v>5375760</v>
      </c>
      <c r="AH56" s="32">
        <f t="shared" si="12"/>
        <v>92061.214000000007</v>
      </c>
      <c r="AI56" s="32">
        <f t="shared" si="13"/>
        <v>30086.715</v>
      </c>
      <c r="AJ56" s="32">
        <f t="shared" si="14"/>
        <v>61974.499000000011</v>
      </c>
      <c r="AK56" s="43">
        <f t="shared" si="15"/>
        <v>26.260380932203393</v>
      </c>
      <c r="AL56" s="41">
        <f t="shared" si="16"/>
        <v>2277.8644067796608</v>
      </c>
      <c r="AM56" s="35">
        <f t="shared" si="17"/>
        <v>86.74148378351552</v>
      </c>
    </row>
    <row r="57" spans="1:39">
      <c r="A57" s="1" t="s">
        <v>1495</v>
      </c>
      <c r="B57" s="1" t="s">
        <v>1494</v>
      </c>
      <c r="C57" s="1" t="s">
        <v>197</v>
      </c>
      <c r="D57" s="1" t="s">
        <v>85</v>
      </c>
      <c r="E57" s="1" t="s">
        <v>47</v>
      </c>
      <c r="F57" s="1">
        <v>82</v>
      </c>
      <c r="G57" s="1">
        <v>2353</v>
      </c>
      <c r="H57" s="1">
        <v>429</v>
      </c>
      <c r="I57" s="1">
        <v>896</v>
      </c>
      <c r="J57" s="27">
        <f t="shared" si="10"/>
        <v>467</v>
      </c>
      <c r="K57" s="1">
        <v>0</v>
      </c>
      <c r="L57" s="1">
        <v>7</v>
      </c>
      <c r="M57" s="1">
        <v>211</v>
      </c>
      <c r="N57" s="1">
        <v>281</v>
      </c>
      <c r="O57" s="27">
        <f t="shared" si="18"/>
        <v>70</v>
      </c>
      <c r="P57" s="1">
        <v>200</v>
      </c>
      <c r="Q57" s="1">
        <v>559</v>
      </c>
      <c r="R57" s="27">
        <f t="shared" si="11"/>
        <v>359</v>
      </c>
      <c r="S57" s="1">
        <v>91</v>
      </c>
      <c r="T57" s="1">
        <v>41</v>
      </c>
      <c r="U57" s="1">
        <v>150</v>
      </c>
      <c r="V57" s="1">
        <v>110</v>
      </c>
      <c r="W57" s="1">
        <v>207</v>
      </c>
      <c r="X57" s="1">
        <v>2</v>
      </c>
      <c r="Y57" s="1">
        <v>1069</v>
      </c>
      <c r="Z57" s="1">
        <v>8</v>
      </c>
      <c r="AA57" s="1">
        <v>0</v>
      </c>
      <c r="AB57" s="1">
        <v>0</v>
      </c>
      <c r="AC57" s="1">
        <v>8</v>
      </c>
      <c r="AD57" s="1">
        <v>138</v>
      </c>
      <c r="AE57" s="40">
        <f>VLOOKUP(C57,'Salary (2013-2014)'!D74:G499,4,FALSE)</f>
        <v>7550000</v>
      </c>
      <c r="AH57" s="32">
        <f t="shared" si="12"/>
        <v>69533.781999999992</v>
      </c>
      <c r="AI57" s="32">
        <f t="shared" si="13"/>
        <v>31347.667999999998</v>
      </c>
      <c r="AJ57" s="32">
        <f t="shared" si="14"/>
        <v>38186.113999999994</v>
      </c>
      <c r="AK57" s="43">
        <f t="shared" si="15"/>
        <v>16.228692732681679</v>
      </c>
      <c r="AL57" s="41">
        <f t="shared" si="16"/>
        <v>3208.6697832554187</v>
      </c>
      <c r="AM57" s="35">
        <f t="shared" si="17"/>
        <v>197.71585032192596</v>
      </c>
    </row>
    <row r="58" spans="1:39">
      <c r="A58" s="1" t="s">
        <v>1585</v>
      </c>
      <c r="B58" s="1" t="s">
        <v>1584</v>
      </c>
      <c r="C58" s="1" t="s">
        <v>141</v>
      </c>
      <c r="D58" s="1" t="s">
        <v>103</v>
      </c>
      <c r="E58" s="1" t="s">
        <v>59</v>
      </c>
      <c r="F58" s="1">
        <v>73</v>
      </c>
      <c r="G58" s="1">
        <v>2343</v>
      </c>
      <c r="H58" s="1">
        <v>302</v>
      </c>
      <c r="I58" s="1">
        <v>642</v>
      </c>
      <c r="J58" s="27">
        <f t="shared" si="10"/>
        <v>340</v>
      </c>
      <c r="K58" s="1">
        <v>97</v>
      </c>
      <c r="L58" s="1">
        <v>268</v>
      </c>
      <c r="M58" s="1">
        <v>109</v>
      </c>
      <c r="N58" s="1">
        <v>141</v>
      </c>
      <c r="O58" s="27">
        <f t="shared" si="18"/>
        <v>32</v>
      </c>
      <c r="P58" s="1">
        <v>107</v>
      </c>
      <c r="Q58" s="1">
        <v>403</v>
      </c>
      <c r="R58" s="27">
        <f t="shared" si="11"/>
        <v>296</v>
      </c>
      <c r="S58" s="1">
        <v>135</v>
      </c>
      <c r="T58" s="1">
        <v>108</v>
      </c>
      <c r="U58" s="1">
        <v>79</v>
      </c>
      <c r="V58" s="1">
        <v>21</v>
      </c>
      <c r="W58" s="1">
        <v>188</v>
      </c>
      <c r="X58" s="1">
        <v>0</v>
      </c>
      <c r="Y58" s="1">
        <v>810</v>
      </c>
      <c r="Z58" s="1">
        <v>3</v>
      </c>
      <c r="AA58" s="1">
        <v>0</v>
      </c>
      <c r="AB58" s="1">
        <v>0</v>
      </c>
      <c r="AC58" s="1">
        <v>73</v>
      </c>
      <c r="AD58" s="1">
        <v>99</v>
      </c>
      <c r="AE58" s="40">
        <f>VLOOKUP(C58,'Salary (2013-2014)'!D75:G500,4,FALSE)</f>
        <v>2557545</v>
      </c>
      <c r="AH58" s="32">
        <f t="shared" si="12"/>
        <v>55943.21699999999</v>
      </c>
      <c r="AI58" s="32">
        <f t="shared" si="13"/>
        <v>21454.087</v>
      </c>
      <c r="AJ58" s="32">
        <f t="shared" si="14"/>
        <v>34489.12999999999</v>
      </c>
      <c r="AK58" s="43">
        <f t="shared" si="15"/>
        <v>14.720072556551425</v>
      </c>
      <c r="AL58" s="41">
        <f t="shared" si="16"/>
        <v>1091.5685019206146</v>
      </c>
      <c r="AM58" s="35">
        <f t="shared" si="17"/>
        <v>74.155103361551909</v>
      </c>
    </row>
    <row r="59" spans="1:39">
      <c r="A59" s="1" t="s">
        <v>1527</v>
      </c>
      <c r="B59" s="1" t="s">
        <v>2116</v>
      </c>
      <c r="C59" s="1" t="s">
        <v>2099</v>
      </c>
      <c r="D59" s="1" t="s">
        <v>133</v>
      </c>
      <c r="E59" s="1" t="s">
        <v>56</v>
      </c>
      <c r="F59" s="1">
        <v>82</v>
      </c>
      <c r="G59" s="1">
        <v>2335</v>
      </c>
      <c r="H59" s="1">
        <v>269</v>
      </c>
      <c r="I59" s="1">
        <v>602</v>
      </c>
      <c r="J59" s="27">
        <f t="shared" si="10"/>
        <v>333</v>
      </c>
      <c r="K59" s="1">
        <v>94</v>
      </c>
      <c r="L59" s="1">
        <v>246</v>
      </c>
      <c r="M59" s="1">
        <v>152</v>
      </c>
      <c r="N59" s="1">
        <v>184</v>
      </c>
      <c r="O59" s="27">
        <f t="shared" si="18"/>
        <v>32</v>
      </c>
      <c r="P59" s="1">
        <v>116</v>
      </c>
      <c r="Q59" s="1">
        <v>303</v>
      </c>
      <c r="R59" s="27">
        <f t="shared" si="11"/>
        <v>187</v>
      </c>
      <c r="S59" s="1">
        <v>75</v>
      </c>
      <c r="T59" s="1">
        <v>61</v>
      </c>
      <c r="U59" s="1">
        <v>79</v>
      </c>
      <c r="V59" s="1">
        <v>38</v>
      </c>
      <c r="W59" s="1">
        <v>211</v>
      </c>
      <c r="X59" s="1">
        <v>2</v>
      </c>
      <c r="Y59" s="1">
        <v>784</v>
      </c>
      <c r="Z59" s="1">
        <v>0</v>
      </c>
      <c r="AA59" s="1">
        <v>0</v>
      </c>
      <c r="AB59" s="1">
        <v>0</v>
      </c>
      <c r="AC59" s="1">
        <v>36</v>
      </c>
      <c r="AD59" s="1">
        <v>-226</v>
      </c>
      <c r="AE59" s="40">
        <f>VLOOKUP(C59,'Salary (2013-2014)'!D76:G501,4,FALSE)</f>
        <v>1045000</v>
      </c>
      <c r="AH59" s="32">
        <f t="shared" si="12"/>
        <v>49769.349000000009</v>
      </c>
      <c r="AI59" s="32">
        <f t="shared" si="13"/>
        <v>21574.759000000002</v>
      </c>
      <c r="AJ59" s="32">
        <f t="shared" si="14"/>
        <v>28194.590000000007</v>
      </c>
      <c r="AK59" s="43">
        <f t="shared" si="15"/>
        <v>12.074770877944328</v>
      </c>
      <c r="AL59" s="41">
        <f t="shared" si="16"/>
        <v>447.53747323340468</v>
      </c>
      <c r="AM59" s="35">
        <f t="shared" si="17"/>
        <v>37.063848064469099</v>
      </c>
    </row>
    <row r="60" spans="1:39">
      <c r="A60" s="1" t="s">
        <v>1981</v>
      </c>
      <c r="B60" s="1" t="s">
        <v>1563</v>
      </c>
      <c r="C60" s="1" t="s">
        <v>208</v>
      </c>
      <c r="D60" s="1" t="s">
        <v>110</v>
      </c>
      <c r="E60" s="1" t="s">
        <v>56</v>
      </c>
      <c r="F60" s="1">
        <v>82</v>
      </c>
      <c r="G60" s="1">
        <v>2327</v>
      </c>
      <c r="H60" s="1">
        <v>448</v>
      </c>
      <c r="I60" s="1">
        <v>1006</v>
      </c>
      <c r="J60" s="27">
        <f t="shared" si="10"/>
        <v>558</v>
      </c>
      <c r="K60" s="1">
        <v>204</v>
      </c>
      <c r="L60" s="1">
        <v>510</v>
      </c>
      <c r="M60" s="1">
        <v>195</v>
      </c>
      <c r="N60" s="1">
        <v>230</v>
      </c>
      <c r="O60" s="27">
        <f t="shared" si="18"/>
        <v>35</v>
      </c>
      <c r="P60" s="1">
        <v>47</v>
      </c>
      <c r="Q60" s="1">
        <v>274</v>
      </c>
      <c r="R60" s="27">
        <f t="shared" si="11"/>
        <v>227</v>
      </c>
      <c r="S60" s="1">
        <v>122</v>
      </c>
      <c r="T60" s="1">
        <v>70</v>
      </c>
      <c r="U60" s="1">
        <v>145</v>
      </c>
      <c r="V60" s="1">
        <v>42</v>
      </c>
      <c r="W60" s="1">
        <v>220</v>
      </c>
      <c r="X60" s="1">
        <v>3</v>
      </c>
      <c r="Y60" s="1">
        <v>1295</v>
      </c>
      <c r="Z60" s="1">
        <v>9</v>
      </c>
      <c r="AA60" s="1">
        <v>0</v>
      </c>
      <c r="AB60" s="1">
        <v>0</v>
      </c>
      <c r="AC60" s="1">
        <v>48</v>
      </c>
      <c r="AD60" s="1">
        <v>44</v>
      </c>
      <c r="AE60" s="40">
        <f>VLOOKUP(C60,'Salary (2013-2014)'!D77:G502,4,FALSE)</f>
        <v>3500000</v>
      </c>
      <c r="AH60" s="32">
        <f t="shared" si="12"/>
        <v>73010.666000000012</v>
      </c>
      <c r="AI60" s="32">
        <f t="shared" si="13"/>
        <v>34164.550000000003</v>
      </c>
      <c r="AJ60" s="32">
        <f t="shared" si="14"/>
        <v>38846.116000000009</v>
      </c>
      <c r="AK60" s="43">
        <f t="shared" si="15"/>
        <v>16.693646755479161</v>
      </c>
      <c r="AL60" s="41">
        <f t="shared" si="16"/>
        <v>1504.0825096691019</v>
      </c>
      <c r="AM60" s="35">
        <f t="shared" si="17"/>
        <v>90.099097680705057</v>
      </c>
    </row>
    <row r="61" spans="1:39">
      <c r="A61" s="1" t="s">
        <v>1993</v>
      </c>
      <c r="B61" s="1" t="s">
        <v>1992</v>
      </c>
      <c r="C61" s="1" t="s">
        <v>192</v>
      </c>
      <c r="D61" s="1" t="s">
        <v>110</v>
      </c>
      <c r="E61" s="1" t="s">
        <v>47</v>
      </c>
      <c r="F61" s="1">
        <v>82</v>
      </c>
      <c r="G61" s="1">
        <v>2316</v>
      </c>
      <c r="H61" s="1">
        <v>336</v>
      </c>
      <c r="I61" s="1">
        <v>778</v>
      </c>
      <c r="J61" s="27">
        <f t="shared" si="10"/>
        <v>442</v>
      </c>
      <c r="K61" s="1">
        <v>160</v>
      </c>
      <c r="L61" s="1">
        <v>432</v>
      </c>
      <c r="M61" s="1">
        <v>78</v>
      </c>
      <c r="N61" s="1">
        <v>95</v>
      </c>
      <c r="O61" s="27">
        <f t="shared" si="18"/>
        <v>17</v>
      </c>
      <c r="P61" s="1">
        <v>73</v>
      </c>
      <c r="Q61" s="1">
        <v>416</v>
      </c>
      <c r="R61" s="27">
        <f t="shared" si="11"/>
        <v>343</v>
      </c>
      <c r="S61" s="1">
        <v>98</v>
      </c>
      <c r="T61" s="1">
        <v>60</v>
      </c>
      <c r="U61" s="1">
        <v>89</v>
      </c>
      <c r="V61" s="1">
        <v>63</v>
      </c>
      <c r="W61" s="1">
        <v>245</v>
      </c>
      <c r="X61" s="1">
        <v>1</v>
      </c>
      <c r="Y61" s="1">
        <v>910</v>
      </c>
      <c r="Z61" s="1">
        <v>2</v>
      </c>
      <c r="AA61" s="1">
        <v>0</v>
      </c>
      <c r="AB61" s="1">
        <v>0</v>
      </c>
      <c r="AC61" s="1">
        <v>82</v>
      </c>
      <c r="AD61" s="1">
        <v>298</v>
      </c>
      <c r="AE61" s="40">
        <f>VLOOKUP(C61,'Salary (2013-2014)'!D78:G503,4,FALSE)</f>
        <v>6400000</v>
      </c>
      <c r="AH61" s="32">
        <f t="shared" si="12"/>
        <v>57807.297000000006</v>
      </c>
      <c r="AI61" s="32">
        <f t="shared" si="13"/>
        <v>26667.989999999998</v>
      </c>
      <c r="AJ61" s="32">
        <f t="shared" si="14"/>
        <v>31139.307000000008</v>
      </c>
      <c r="AK61" s="43">
        <f t="shared" si="15"/>
        <v>13.445296632124355</v>
      </c>
      <c r="AL61" s="41">
        <f t="shared" si="16"/>
        <v>2763.385146804836</v>
      </c>
      <c r="AM61" s="35">
        <f t="shared" si="17"/>
        <v>205.52801640704459</v>
      </c>
    </row>
    <row r="62" spans="1:39">
      <c r="A62" s="1" t="s">
        <v>1701</v>
      </c>
      <c r="B62" s="1" t="s">
        <v>1700</v>
      </c>
      <c r="C62" s="1" t="s">
        <v>157</v>
      </c>
      <c r="D62" s="1" t="s">
        <v>119</v>
      </c>
      <c r="E62" s="1" t="s">
        <v>61</v>
      </c>
      <c r="F62" s="1">
        <v>71</v>
      </c>
      <c r="G62" s="1">
        <v>2296</v>
      </c>
      <c r="H62" s="1">
        <v>591</v>
      </c>
      <c r="I62" s="1">
        <v>1191</v>
      </c>
      <c r="J62" s="27">
        <f t="shared" si="10"/>
        <v>600</v>
      </c>
      <c r="K62" s="1">
        <v>0</v>
      </c>
      <c r="L62" s="1">
        <v>7</v>
      </c>
      <c r="M62" s="1">
        <v>432</v>
      </c>
      <c r="N62" s="1">
        <v>595</v>
      </c>
      <c r="O62" s="27">
        <f t="shared" si="18"/>
        <v>163</v>
      </c>
      <c r="P62" s="1">
        <v>218</v>
      </c>
      <c r="Q62" s="1">
        <v>831</v>
      </c>
      <c r="R62" s="27">
        <f t="shared" si="11"/>
        <v>613</v>
      </c>
      <c r="S62" s="1">
        <v>207</v>
      </c>
      <c r="T62" s="1">
        <v>109</v>
      </c>
      <c r="U62" s="1">
        <v>251</v>
      </c>
      <c r="V62" s="1">
        <v>91</v>
      </c>
      <c r="W62" s="1">
        <v>270</v>
      </c>
      <c r="X62" s="1">
        <v>4</v>
      </c>
      <c r="Y62" s="1">
        <v>1614</v>
      </c>
      <c r="Z62" s="1">
        <v>16</v>
      </c>
      <c r="AA62" s="1">
        <v>0</v>
      </c>
      <c r="AB62" s="1">
        <v>0</v>
      </c>
      <c r="AC62" s="1">
        <v>71</v>
      </c>
      <c r="AD62" s="1">
        <v>-18</v>
      </c>
      <c r="AE62" s="40">
        <f>VLOOKUP(C62,'Salary (2013-2014)'!D80:G505,4,FALSE)</f>
        <v>4916974</v>
      </c>
      <c r="AH62" s="32">
        <f t="shared" si="12"/>
        <v>105187.86299999998</v>
      </c>
      <c r="AI62" s="32">
        <f t="shared" si="13"/>
        <v>44953.96</v>
      </c>
      <c r="AJ62" s="32">
        <f t="shared" si="14"/>
        <v>60233.902999999984</v>
      </c>
      <c r="AK62" s="43">
        <f t="shared" si="15"/>
        <v>26.234278310104521</v>
      </c>
      <c r="AL62" s="41">
        <f t="shared" si="16"/>
        <v>2141.5391986062718</v>
      </c>
      <c r="AM62" s="35">
        <f t="shared" si="17"/>
        <v>81.631336425268699</v>
      </c>
    </row>
    <row r="63" spans="1:39">
      <c r="A63" s="1" t="s">
        <v>1704</v>
      </c>
      <c r="B63" s="1" t="s">
        <v>1654</v>
      </c>
      <c r="C63" s="1" t="s">
        <v>245</v>
      </c>
      <c r="D63" s="1" t="s">
        <v>55</v>
      </c>
      <c r="E63" s="1" t="s">
        <v>86</v>
      </c>
      <c r="F63" s="1">
        <v>80</v>
      </c>
      <c r="G63" s="1">
        <v>2281</v>
      </c>
      <c r="H63" s="1">
        <v>402</v>
      </c>
      <c r="I63" s="1">
        <v>914</v>
      </c>
      <c r="J63" s="27">
        <f t="shared" si="10"/>
        <v>512</v>
      </c>
      <c r="K63" s="1">
        <v>83</v>
      </c>
      <c r="L63" s="1">
        <v>244</v>
      </c>
      <c r="M63" s="1">
        <v>158</v>
      </c>
      <c r="N63" s="1">
        <v>177</v>
      </c>
      <c r="O63" s="27">
        <f t="shared" si="18"/>
        <v>19</v>
      </c>
      <c r="P63" s="1">
        <v>43</v>
      </c>
      <c r="Q63" s="1">
        <v>313</v>
      </c>
      <c r="R63" s="27">
        <f t="shared" si="11"/>
        <v>270</v>
      </c>
      <c r="S63" s="1">
        <v>331</v>
      </c>
      <c r="T63" s="1">
        <v>85</v>
      </c>
      <c r="U63" s="1">
        <v>169</v>
      </c>
      <c r="V63" s="1">
        <v>9</v>
      </c>
      <c r="W63" s="1">
        <v>142</v>
      </c>
      <c r="X63" s="1">
        <v>0</v>
      </c>
      <c r="Y63" s="1">
        <v>1045</v>
      </c>
      <c r="Z63" s="1">
        <v>1</v>
      </c>
      <c r="AA63" s="1">
        <v>0</v>
      </c>
      <c r="AB63" s="1">
        <v>0</v>
      </c>
      <c r="AC63" s="1">
        <v>36</v>
      </c>
      <c r="AD63" s="1">
        <v>350</v>
      </c>
      <c r="AE63" s="40">
        <f>VLOOKUP(C63,'Salary (2013-2014)'!D83:G508,4,FALSE)</f>
        <v>1260360</v>
      </c>
      <c r="AH63" s="32">
        <f t="shared" si="12"/>
        <v>68301.263000000006</v>
      </c>
      <c r="AI63" s="32">
        <f t="shared" si="13"/>
        <v>31994.309999999998</v>
      </c>
      <c r="AJ63" s="32">
        <f t="shared" si="14"/>
        <v>36306.953000000009</v>
      </c>
      <c r="AK63" s="43">
        <f t="shared" si="15"/>
        <v>15.9171209995616</v>
      </c>
      <c r="AL63" s="41">
        <f t="shared" si="16"/>
        <v>552.54712845243318</v>
      </c>
      <c r="AM63" s="35">
        <f t="shared" si="17"/>
        <v>34.714011941459248</v>
      </c>
    </row>
    <row r="64" spans="1:39">
      <c r="A64" s="1" t="s">
        <v>1645</v>
      </c>
      <c r="B64" s="1" t="s">
        <v>2054</v>
      </c>
      <c r="C64" s="1" t="s">
        <v>1151</v>
      </c>
      <c r="D64" s="1" t="s">
        <v>69</v>
      </c>
      <c r="E64" s="1" t="s">
        <v>47</v>
      </c>
      <c r="F64" s="1">
        <v>82</v>
      </c>
      <c r="G64" s="1">
        <v>2262</v>
      </c>
      <c r="H64" s="1">
        <v>352</v>
      </c>
      <c r="I64" s="1">
        <v>725</v>
      </c>
      <c r="J64" s="27">
        <f t="shared" si="10"/>
        <v>373</v>
      </c>
      <c r="K64" s="1">
        <v>2</v>
      </c>
      <c r="L64" s="1">
        <v>6</v>
      </c>
      <c r="M64" s="1">
        <v>205</v>
      </c>
      <c r="N64" s="1">
        <v>239</v>
      </c>
      <c r="O64" s="27">
        <f t="shared" si="18"/>
        <v>34</v>
      </c>
      <c r="P64" s="1">
        <v>161</v>
      </c>
      <c r="Q64" s="1">
        <v>471</v>
      </c>
      <c r="R64" s="27">
        <f t="shared" si="11"/>
        <v>310</v>
      </c>
      <c r="S64" s="1">
        <v>87</v>
      </c>
      <c r="T64" s="1">
        <v>36</v>
      </c>
      <c r="U64" s="1">
        <v>102</v>
      </c>
      <c r="V64" s="1">
        <v>71</v>
      </c>
      <c r="W64" s="1">
        <v>190</v>
      </c>
      <c r="X64" s="1">
        <v>0</v>
      </c>
      <c r="Y64" s="1">
        <v>911</v>
      </c>
      <c r="Z64" s="1">
        <v>3</v>
      </c>
      <c r="AA64" s="1">
        <v>0</v>
      </c>
      <c r="AB64" s="1">
        <v>0</v>
      </c>
      <c r="AC64" s="1">
        <v>73</v>
      </c>
      <c r="AD64" s="1">
        <v>-402</v>
      </c>
      <c r="AE64" s="40">
        <f>VLOOKUP(C64,'Salary (2013-2014)'!D84:G509,4,FALSE)</f>
        <v>6450000</v>
      </c>
      <c r="AH64" s="32">
        <f t="shared" si="12"/>
        <v>58555.499999999993</v>
      </c>
      <c r="AI64" s="32">
        <f t="shared" si="13"/>
        <v>24061.517999999996</v>
      </c>
      <c r="AJ64" s="32">
        <f t="shared" si="14"/>
        <v>34493.981999999996</v>
      </c>
      <c r="AK64" s="43">
        <f t="shared" si="15"/>
        <v>15.249328912466842</v>
      </c>
      <c r="AL64" s="41">
        <f t="shared" si="16"/>
        <v>2851.4588859416444</v>
      </c>
      <c r="AM64" s="35">
        <f t="shared" si="17"/>
        <v>186.98913914896809</v>
      </c>
    </row>
    <row r="65" spans="1:39">
      <c r="A65" s="1" t="s">
        <v>1788</v>
      </c>
      <c r="B65" s="1" t="s">
        <v>2053</v>
      </c>
      <c r="C65" s="1" t="s">
        <v>134</v>
      </c>
      <c r="D65" s="1" t="s">
        <v>124</v>
      </c>
      <c r="E65" s="1" t="s">
        <v>86</v>
      </c>
      <c r="F65" s="1">
        <v>70</v>
      </c>
      <c r="G65" s="1">
        <v>2262</v>
      </c>
      <c r="H65" s="1">
        <v>341</v>
      </c>
      <c r="I65" s="1">
        <v>897</v>
      </c>
      <c r="J65" s="27">
        <f t="shared" si="10"/>
        <v>556</v>
      </c>
      <c r="K65" s="1">
        <v>111</v>
      </c>
      <c r="L65" s="1">
        <v>336</v>
      </c>
      <c r="M65" s="1">
        <v>102</v>
      </c>
      <c r="N65" s="1">
        <v>113</v>
      </c>
      <c r="O65" s="27">
        <f t="shared" si="18"/>
        <v>11</v>
      </c>
      <c r="P65" s="1">
        <v>37</v>
      </c>
      <c r="Q65" s="1">
        <v>208</v>
      </c>
      <c r="R65" s="27">
        <f t="shared" si="11"/>
        <v>171</v>
      </c>
      <c r="S65" s="1">
        <v>396</v>
      </c>
      <c r="T65" s="1">
        <v>41</v>
      </c>
      <c r="U65" s="1">
        <v>131</v>
      </c>
      <c r="V65" s="1">
        <v>6</v>
      </c>
      <c r="W65" s="1">
        <v>145</v>
      </c>
      <c r="X65" s="1">
        <v>1</v>
      </c>
      <c r="Y65" s="1">
        <v>895</v>
      </c>
      <c r="Z65" s="1">
        <v>0</v>
      </c>
      <c r="AA65" s="1">
        <v>0</v>
      </c>
      <c r="AB65" s="1">
        <v>0</v>
      </c>
      <c r="AC65" s="1">
        <v>68</v>
      </c>
      <c r="AD65" s="1">
        <v>-256</v>
      </c>
      <c r="AE65" s="40">
        <f>VLOOKUP(C65,'Salary (2013-2014)'!D85:G510,4,FALSE)</f>
        <v>2438760</v>
      </c>
      <c r="AH65" s="32">
        <f t="shared" si="12"/>
        <v>59960.463000000003</v>
      </c>
      <c r="AI65" s="32">
        <f t="shared" si="13"/>
        <v>31561.377999999997</v>
      </c>
      <c r="AJ65" s="32">
        <f t="shared" si="14"/>
        <v>28399.085000000006</v>
      </c>
      <c r="AK65" s="43">
        <f t="shared" si="15"/>
        <v>12.554856321839083</v>
      </c>
      <c r="AL65" s="41">
        <f t="shared" si="16"/>
        <v>1078.1432360742706</v>
      </c>
      <c r="AM65" s="35">
        <f t="shared" si="17"/>
        <v>85.874597720313858</v>
      </c>
    </row>
    <row r="66" spans="1:39">
      <c r="A66" s="1" t="s">
        <v>1750</v>
      </c>
      <c r="B66" s="1" t="s">
        <v>1749</v>
      </c>
      <c r="C66" s="1" t="s">
        <v>242</v>
      </c>
      <c r="D66" s="1" t="s">
        <v>138</v>
      </c>
      <c r="E66" s="1" t="s">
        <v>86</v>
      </c>
      <c r="F66" s="1">
        <v>80</v>
      </c>
      <c r="G66" s="1">
        <v>2253</v>
      </c>
      <c r="H66" s="1">
        <v>286</v>
      </c>
      <c r="I66" s="1">
        <v>698</v>
      </c>
      <c r="J66" s="27">
        <f t="shared" si="10"/>
        <v>412</v>
      </c>
      <c r="K66" s="1">
        <v>63</v>
      </c>
      <c r="L66" s="1">
        <v>185</v>
      </c>
      <c r="M66" s="1">
        <v>125</v>
      </c>
      <c r="N66" s="1">
        <v>149</v>
      </c>
      <c r="O66" s="27">
        <f t="shared" si="18"/>
        <v>24</v>
      </c>
      <c r="P66" s="1">
        <v>22</v>
      </c>
      <c r="Q66" s="1">
        <v>223</v>
      </c>
      <c r="R66" s="27">
        <f t="shared" si="11"/>
        <v>201</v>
      </c>
      <c r="S66" s="1">
        <v>325</v>
      </c>
      <c r="T66" s="1">
        <v>55</v>
      </c>
      <c r="U66" s="1">
        <v>133</v>
      </c>
      <c r="V66" s="1">
        <v>22</v>
      </c>
      <c r="W66" s="1">
        <v>133</v>
      </c>
      <c r="X66" s="1">
        <v>0</v>
      </c>
      <c r="Y66" s="1">
        <v>760</v>
      </c>
      <c r="Z66" s="1">
        <v>2</v>
      </c>
      <c r="AA66" s="1">
        <v>0</v>
      </c>
      <c r="AB66" s="1">
        <v>0</v>
      </c>
      <c r="AC66" s="1">
        <v>31</v>
      </c>
      <c r="AD66" s="1">
        <v>-240</v>
      </c>
      <c r="AE66" s="40">
        <f>VLOOKUP(C66,'Salary (2013-2014)'!D86:G511,4,FALSE)</f>
        <v>6300000</v>
      </c>
      <c r="AH66" s="32">
        <f t="shared" si="12"/>
        <v>52601.402999999991</v>
      </c>
      <c r="AI66" s="32">
        <f t="shared" si="13"/>
        <v>26080.906999999999</v>
      </c>
      <c r="AJ66" s="32">
        <f t="shared" si="14"/>
        <v>26520.495999999992</v>
      </c>
      <c r="AK66" s="43">
        <f t="shared" si="15"/>
        <v>11.771192188193517</v>
      </c>
      <c r="AL66" s="41">
        <f t="shared" si="16"/>
        <v>2796.2716378162449</v>
      </c>
      <c r="AM66" s="35">
        <f t="shared" si="17"/>
        <v>237.55211818059516</v>
      </c>
    </row>
    <row r="67" spans="1:39">
      <c r="A67" s="1" t="s">
        <v>1595</v>
      </c>
      <c r="B67" s="1" t="s">
        <v>1620</v>
      </c>
      <c r="C67" s="1" t="s">
        <v>254</v>
      </c>
      <c r="D67" s="1" t="s">
        <v>94</v>
      </c>
      <c r="E67" s="1" t="s">
        <v>56</v>
      </c>
      <c r="F67" s="1">
        <v>79</v>
      </c>
      <c r="G67" s="1">
        <v>2241</v>
      </c>
      <c r="H67" s="1">
        <v>277</v>
      </c>
      <c r="I67" s="1">
        <v>651</v>
      </c>
      <c r="J67" s="27">
        <f t="shared" si="10"/>
        <v>374</v>
      </c>
      <c r="K67" s="1">
        <v>100</v>
      </c>
      <c r="L67" s="1">
        <v>271</v>
      </c>
      <c r="M67" s="1">
        <v>61</v>
      </c>
      <c r="N67" s="1">
        <v>77</v>
      </c>
      <c r="O67" s="27">
        <f t="shared" si="18"/>
        <v>16</v>
      </c>
      <c r="P67" s="1">
        <v>70</v>
      </c>
      <c r="Q67" s="1">
        <v>348</v>
      </c>
      <c r="R67" s="27">
        <f t="shared" si="11"/>
        <v>278</v>
      </c>
      <c r="S67" s="1">
        <v>124</v>
      </c>
      <c r="T67" s="1">
        <v>86</v>
      </c>
      <c r="U67" s="1">
        <v>90</v>
      </c>
      <c r="V67" s="1">
        <v>77</v>
      </c>
      <c r="W67" s="1">
        <v>207</v>
      </c>
      <c r="X67" s="1">
        <v>1</v>
      </c>
      <c r="Y67" s="1">
        <v>715</v>
      </c>
      <c r="Z67" s="1">
        <v>0</v>
      </c>
      <c r="AA67" s="1">
        <v>0</v>
      </c>
      <c r="AB67" s="1">
        <v>0</v>
      </c>
      <c r="AC67" s="1">
        <v>62</v>
      </c>
      <c r="AD67" s="1">
        <v>-374</v>
      </c>
      <c r="AE67" s="40">
        <f>VLOOKUP(C67,'Salary (2013-2014)'!D87:G512,4,FALSE)</f>
        <v>884293</v>
      </c>
      <c r="AH67" s="32">
        <f t="shared" si="12"/>
        <v>50614.880999999994</v>
      </c>
      <c r="AI67" s="32">
        <f t="shared" si="13"/>
        <v>23384.263999999999</v>
      </c>
      <c r="AJ67" s="32">
        <f t="shared" si="14"/>
        <v>27230.616999999995</v>
      </c>
      <c r="AK67" s="43">
        <f t="shared" si="15"/>
        <v>12.151100847835785</v>
      </c>
      <c r="AL67" s="41">
        <f t="shared" si="16"/>
        <v>394.59750111557338</v>
      </c>
      <c r="AM67" s="35">
        <f t="shared" si="17"/>
        <v>32.474218266886872</v>
      </c>
    </row>
    <row r="68" spans="1:39">
      <c r="A68" s="1" t="s">
        <v>2042</v>
      </c>
      <c r="B68" s="1" t="s">
        <v>2041</v>
      </c>
      <c r="C68" s="1" t="s">
        <v>367</v>
      </c>
      <c r="D68" s="1" t="s">
        <v>81</v>
      </c>
      <c r="E68" s="1" t="s">
        <v>86</v>
      </c>
      <c r="F68" s="1">
        <v>83</v>
      </c>
      <c r="G68" s="1">
        <v>2215</v>
      </c>
      <c r="H68" s="1">
        <v>330</v>
      </c>
      <c r="I68" s="1">
        <v>769</v>
      </c>
      <c r="J68" s="27">
        <f t="shared" si="10"/>
        <v>439</v>
      </c>
      <c r="K68" s="1">
        <v>35</v>
      </c>
      <c r="L68" s="1">
        <v>124</v>
      </c>
      <c r="M68" s="1">
        <v>326</v>
      </c>
      <c r="N68" s="1">
        <v>404</v>
      </c>
      <c r="O68" s="27">
        <f t="shared" si="18"/>
        <v>78</v>
      </c>
      <c r="P68" s="1">
        <v>38</v>
      </c>
      <c r="Q68" s="1">
        <v>203</v>
      </c>
      <c r="R68" s="27">
        <f t="shared" si="11"/>
        <v>165</v>
      </c>
      <c r="S68" s="1">
        <v>340</v>
      </c>
      <c r="T68" s="1">
        <v>49</v>
      </c>
      <c r="U68" s="1">
        <v>148</v>
      </c>
      <c r="V68" s="1">
        <v>9</v>
      </c>
      <c r="W68" s="1">
        <v>90</v>
      </c>
      <c r="X68" s="1">
        <v>0</v>
      </c>
      <c r="Y68" s="1">
        <v>1021</v>
      </c>
      <c r="Z68" s="1">
        <v>2</v>
      </c>
      <c r="AA68" s="1">
        <v>0</v>
      </c>
      <c r="AB68" s="1">
        <v>0</v>
      </c>
      <c r="AC68" s="1">
        <v>19</v>
      </c>
      <c r="AD68" s="1">
        <v>-171</v>
      </c>
      <c r="AE68" s="40">
        <f>VLOOKUP(C68,'Salary (2013-2014)'!D89:G514,4,FALSE)</f>
        <v>5000000</v>
      </c>
      <c r="AH68" s="32">
        <f t="shared" si="12"/>
        <v>64132.983</v>
      </c>
      <c r="AI68" s="32">
        <f t="shared" si="13"/>
        <v>28293.923999999999</v>
      </c>
      <c r="AJ68" s="32">
        <f t="shared" si="14"/>
        <v>35839.059000000001</v>
      </c>
      <c r="AK68" s="43">
        <f t="shared" si="15"/>
        <v>16.180162076749436</v>
      </c>
      <c r="AL68" s="41">
        <f t="shared" si="16"/>
        <v>2257.3363431151242</v>
      </c>
      <c r="AM68" s="35">
        <f t="shared" si="17"/>
        <v>139.51259155548698</v>
      </c>
    </row>
    <row r="69" spans="1:39">
      <c r="A69" s="1" t="s">
        <v>1509</v>
      </c>
      <c r="B69" s="1" t="s">
        <v>1508</v>
      </c>
      <c r="C69" s="1" t="s">
        <v>97</v>
      </c>
      <c r="D69" s="1" t="s">
        <v>108</v>
      </c>
      <c r="E69" s="1" t="s">
        <v>59</v>
      </c>
      <c r="F69" s="1">
        <v>78</v>
      </c>
      <c r="G69" s="1">
        <v>2207</v>
      </c>
      <c r="H69" s="1">
        <v>271</v>
      </c>
      <c r="I69" s="1">
        <v>678</v>
      </c>
      <c r="J69" s="27">
        <f t="shared" si="10"/>
        <v>407</v>
      </c>
      <c r="K69" s="1">
        <v>66</v>
      </c>
      <c r="L69" s="1">
        <v>190</v>
      </c>
      <c r="M69" s="1">
        <v>130</v>
      </c>
      <c r="N69" s="1">
        <v>181</v>
      </c>
      <c r="O69" s="27">
        <f t="shared" si="18"/>
        <v>51</v>
      </c>
      <c r="P69" s="1">
        <v>66</v>
      </c>
      <c r="Q69" s="1">
        <v>311</v>
      </c>
      <c r="R69" s="27">
        <f t="shared" si="11"/>
        <v>245</v>
      </c>
      <c r="S69" s="1">
        <v>116</v>
      </c>
      <c r="T69" s="1">
        <v>65</v>
      </c>
      <c r="U69" s="1">
        <v>84</v>
      </c>
      <c r="V69" s="1">
        <v>20</v>
      </c>
      <c r="W69" s="1">
        <v>158</v>
      </c>
      <c r="X69" s="1">
        <v>0</v>
      </c>
      <c r="Y69" s="1">
        <v>738</v>
      </c>
      <c r="Z69" s="1">
        <v>0</v>
      </c>
      <c r="AA69" s="1">
        <v>0</v>
      </c>
      <c r="AB69" s="1">
        <v>0</v>
      </c>
      <c r="AC69" s="1">
        <v>24</v>
      </c>
      <c r="AD69" s="1">
        <v>-51</v>
      </c>
      <c r="AE69" s="40">
        <f>VLOOKUP(C69,'Salary (2013-2014)'!D93:G518,4,FALSE)</f>
        <v>2923920</v>
      </c>
      <c r="AH69" s="32">
        <f t="shared" si="12"/>
        <v>47286.813999999998</v>
      </c>
      <c r="AI69" s="32">
        <f t="shared" si="13"/>
        <v>24215.811000000002</v>
      </c>
      <c r="AJ69" s="32">
        <f t="shared" si="14"/>
        <v>23071.002999999997</v>
      </c>
      <c r="AK69" s="43">
        <f t="shared" si="15"/>
        <v>10.453558223833257</v>
      </c>
      <c r="AL69" s="41">
        <f t="shared" si="16"/>
        <v>1324.8391481649298</v>
      </c>
      <c r="AM69" s="35">
        <f t="shared" si="17"/>
        <v>126.73571235719575</v>
      </c>
    </row>
    <row r="70" spans="1:39">
      <c r="A70" s="1" t="s">
        <v>1592</v>
      </c>
      <c r="B70" s="1" t="s">
        <v>1591</v>
      </c>
      <c r="C70" s="1" t="s">
        <v>185</v>
      </c>
      <c r="D70" s="1" t="s">
        <v>124</v>
      </c>
      <c r="E70" s="1" t="s">
        <v>47</v>
      </c>
      <c r="F70" s="1">
        <v>73</v>
      </c>
      <c r="G70" s="1">
        <v>2202</v>
      </c>
      <c r="H70" s="1">
        <v>390</v>
      </c>
      <c r="I70" s="1">
        <v>747</v>
      </c>
      <c r="J70" s="27">
        <f t="shared" si="10"/>
        <v>357</v>
      </c>
      <c r="K70" s="1">
        <v>0</v>
      </c>
      <c r="L70" s="1">
        <v>1</v>
      </c>
      <c r="M70" s="1">
        <v>190</v>
      </c>
      <c r="N70" s="1">
        <v>284</v>
      </c>
      <c r="O70" s="27">
        <f t="shared" si="18"/>
        <v>94</v>
      </c>
      <c r="P70" s="1">
        <v>199</v>
      </c>
      <c r="Q70" s="1">
        <v>637</v>
      </c>
      <c r="R70" s="27">
        <f t="shared" si="11"/>
        <v>438</v>
      </c>
      <c r="S70" s="1">
        <v>91</v>
      </c>
      <c r="T70" s="1">
        <v>75</v>
      </c>
      <c r="U70" s="1">
        <v>129</v>
      </c>
      <c r="V70" s="1">
        <v>108</v>
      </c>
      <c r="W70" s="1">
        <v>235</v>
      </c>
      <c r="X70" s="1">
        <v>1</v>
      </c>
      <c r="Y70" s="1">
        <v>970</v>
      </c>
      <c r="Z70" s="1">
        <v>0</v>
      </c>
      <c r="AA70" s="1">
        <v>0</v>
      </c>
      <c r="AB70" s="1">
        <v>0</v>
      </c>
      <c r="AC70" s="1">
        <v>73</v>
      </c>
      <c r="AD70" s="1">
        <v>-339</v>
      </c>
      <c r="AE70" s="40">
        <f>VLOOKUP(C70,'Salary (2013-2014)'!D94:G519,4,FALSE)</f>
        <v>6008196</v>
      </c>
      <c r="AH70" s="32">
        <f t="shared" si="12"/>
        <v>68076.327999999994</v>
      </c>
      <c r="AI70" s="32">
        <f t="shared" si="13"/>
        <v>26867.986999999997</v>
      </c>
      <c r="AJ70" s="32">
        <f t="shared" si="14"/>
        <v>41208.341</v>
      </c>
      <c r="AK70" s="43">
        <f t="shared" si="15"/>
        <v>18.714051316984559</v>
      </c>
      <c r="AL70" s="41">
        <f t="shared" si="16"/>
        <v>2728.5177111716621</v>
      </c>
      <c r="AM70" s="35">
        <f t="shared" si="17"/>
        <v>145.80048247999113</v>
      </c>
    </row>
    <row r="71" spans="1:39">
      <c r="A71" s="1" t="s">
        <v>1833</v>
      </c>
      <c r="B71" s="1" t="s">
        <v>1832</v>
      </c>
      <c r="C71" s="1" t="s">
        <v>135</v>
      </c>
      <c r="D71" s="1" t="s">
        <v>124</v>
      </c>
      <c r="E71" s="1" t="s">
        <v>86</v>
      </c>
      <c r="F71" s="1">
        <v>78</v>
      </c>
      <c r="G71" s="1">
        <v>2192</v>
      </c>
      <c r="H71" s="1">
        <v>380</v>
      </c>
      <c r="I71" s="1">
        <v>831</v>
      </c>
      <c r="J71" s="27">
        <f t="shared" si="10"/>
        <v>451</v>
      </c>
      <c r="K71" s="1">
        <v>50</v>
      </c>
      <c r="L71" s="1">
        <v>143</v>
      </c>
      <c r="M71" s="1">
        <v>279</v>
      </c>
      <c r="N71" s="1">
        <v>373</v>
      </c>
      <c r="O71" s="27">
        <f t="shared" si="18"/>
        <v>94</v>
      </c>
      <c r="P71" s="1">
        <v>59</v>
      </c>
      <c r="Q71" s="1">
        <v>257</v>
      </c>
      <c r="R71" s="27">
        <f t="shared" si="11"/>
        <v>198</v>
      </c>
      <c r="S71" s="1">
        <v>212</v>
      </c>
      <c r="T71" s="1">
        <v>69</v>
      </c>
      <c r="U71" s="1">
        <v>149</v>
      </c>
      <c r="V71" s="1">
        <v>14</v>
      </c>
      <c r="W71" s="1">
        <v>190</v>
      </c>
      <c r="X71" s="1">
        <v>2</v>
      </c>
      <c r="Y71" s="1">
        <v>1089</v>
      </c>
      <c r="Z71" s="1">
        <v>0</v>
      </c>
      <c r="AA71" s="1">
        <v>0</v>
      </c>
      <c r="AB71" s="1">
        <v>0</v>
      </c>
      <c r="AC71" s="1">
        <v>12</v>
      </c>
      <c r="AD71" s="1">
        <v>-286</v>
      </c>
      <c r="AE71" s="40">
        <f>VLOOKUP(C71,'Salary (2013-2014)'!D95:G520,4,FALSE)</f>
        <v>2202000</v>
      </c>
      <c r="AH71" s="32">
        <f t="shared" si="12"/>
        <v>65146.677999999993</v>
      </c>
      <c r="AI71" s="32">
        <f t="shared" si="13"/>
        <v>30856.956999999995</v>
      </c>
      <c r="AJ71" s="32">
        <f t="shared" si="14"/>
        <v>34289.720999999998</v>
      </c>
      <c r="AK71" s="43">
        <f t="shared" si="15"/>
        <v>15.643120894160582</v>
      </c>
      <c r="AL71" s="41">
        <f t="shared" si="16"/>
        <v>1004.5620437956204</v>
      </c>
      <c r="AM71" s="35">
        <f t="shared" si="17"/>
        <v>64.217495382945813</v>
      </c>
    </row>
    <row r="72" spans="1:39">
      <c r="A72" s="1" t="s">
        <v>1493</v>
      </c>
      <c r="B72" s="1" t="s">
        <v>1827</v>
      </c>
      <c r="C72" s="1" t="s">
        <v>296</v>
      </c>
      <c r="D72" s="1" t="s">
        <v>119</v>
      </c>
      <c r="E72" s="1" t="s">
        <v>56</v>
      </c>
      <c r="F72" s="1">
        <v>82</v>
      </c>
      <c r="G72" s="1">
        <v>2185</v>
      </c>
      <c r="H72" s="1">
        <v>255</v>
      </c>
      <c r="I72" s="1">
        <v>679</v>
      </c>
      <c r="J72" s="27">
        <f t="shared" si="10"/>
        <v>424</v>
      </c>
      <c r="K72" s="1">
        <v>95</v>
      </c>
      <c r="L72" s="1">
        <v>297</v>
      </c>
      <c r="M72" s="1">
        <v>115</v>
      </c>
      <c r="N72" s="1">
        <v>143</v>
      </c>
      <c r="O72" s="27">
        <f t="shared" si="18"/>
        <v>28</v>
      </c>
      <c r="P72" s="1">
        <v>53</v>
      </c>
      <c r="Q72" s="1">
        <v>235</v>
      </c>
      <c r="R72" s="27">
        <f t="shared" si="11"/>
        <v>182</v>
      </c>
      <c r="S72" s="1">
        <v>83</v>
      </c>
      <c r="T72" s="1">
        <v>45</v>
      </c>
      <c r="U72" s="1">
        <v>96</v>
      </c>
      <c r="V72" s="1">
        <v>18</v>
      </c>
      <c r="W72" s="1">
        <v>201</v>
      </c>
      <c r="X72" s="1">
        <v>1</v>
      </c>
      <c r="Y72" s="1">
        <v>720</v>
      </c>
      <c r="Z72" s="1">
        <v>2</v>
      </c>
      <c r="AA72" s="1">
        <v>0</v>
      </c>
      <c r="AB72" s="1">
        <v>0</v>
      </c>
      <c r="AC72" s="1">
        <v>55</v>
      </c>
      <c r="AD72" s="1">
        <v>-206</v>
      </c>
      <c r="AE72" s="40">
        <f>VLOOKUP(C72,'Salary (2013-2014)'!D96:G521,4,FALSE)</f>
        <v>2895960</v>
      </c>
      <c r="AH72" s="32">
        <f t="shared" si="12"/>
        <v>42973.86</v>
      </c>
      <c r="AI72" s="32">
        <f t="shared" si="13"/>
        <v>25805.194</v>
      </c>
      <c r="AJ72" s="32">
        <f t="shared" si="14"/>
        <v>17168.666000000001</v>
      </c>
      <c r="AK72" s="43">
        <f t="shared" si="15"/>
        <v>7.8575130434782618</v>
      </c>
      <c r="AL72" s="41">
        <f t="shared" si="16"/>
        <v>1325.3821510297482</v>
      </c>
      <c r="AM72" s="35">
        <f t="shared" si="17"/>
        <v>168.67705388409323</v>
      </c>
    </row>
    <row r="73" spans="1:39">
      <c r="A73" s="1" t="s">
        <v>1725</v>
      </c>
      <c r="B73" s="1" t="s">
        <v>1778</v>
      </c>
      <c r="C73" s="1" t="s">
        <v>145</v>
      </c>
      <c r="D73" s="1" t="s">
        <v>63</v>
      </c>
      <c r="E73" s="1" t="s">
        <v>86</v>
      </c>
      <c r="F73" s="1">
        <v>73</v>
      </c>
      <c r="G73" s="1">
        <v>2182</v>
      </c>
      <c r="H73" s="1">
        <v>254</v>
      </c>
      <c r="I73" s="1">
        <v>560</v>
      </c>
      <c r="J73" s="27">
        <f t="shared" si="10"/>
        <v>306</v>
      </c>
      <c r="K73" s="1">
        <v>87</v>
      </c>
      <c r="L73" s="1">
        <v>226</v>
      </c>
      <c r="M73" s="1">
        <v>121</v>
      </c>
      <c r="N73" s="1">
        <v>163</v>
      </c>
      <c r="O73" s="27">
        <f t="shared" si="18"/>
        <v>42</v>
      </c>
      <c r="P73" s="1">
        <v>41</v>
      </c>
      <c r="Q73" s="1">
        <v>214</v>
      </c>
      <c r="R73" s="27">
        <f t="shared" si="11"/>
        <v>173</v>
      </c>
      <c r="S73" s="1">
        <v>357</v>
      </c>
      <c r="T73" s="1">
        <v>119</v>
      </c>
      <c r="U73" s="1">
        <v>162</v>
      </c>
      <c r="V73" s="1">
        <v>16</v>
      </c>
      <c r="W73" s="1">
        <v>210</v>
      </c>
      <c r="X73" s="1">
        <v>0</v>
      </c>
      <c r="Y73" s="1">
        <v>716</v>
      </c>
      <c r="Z73" s="1">
        <v>4</v>
      </c>
      <c r="AA73" s="1">
        <v>0</v>
      </c>
      <c r="AB73" s="1">
        <v>0</v>
      </c>
      <c r="AC73" s="1">
        <v>73</v>
      </c>
      <c r="AD73" s="1">
        <v>306</v>
      </c>
      <c r="AE73" s="40">
        <f>VLOOKUP(C73,'Salary (2013-2014)'!D97:G522,4,FALSE)</f>
        <v>4000000</v>
      </c>
      <c r="AH73" s="32">
        <f t="shared" si="12"/>
        <v>55563.817000000003</v>
      </c>
      <c r="AI73" s="32">
        <f t="shared" si="13"/>
        <v>25173.815999999999</v>
      </c>
      <c r="AJ73" s="32">
        <f t="shared" si="14"/>
        <v>30390.001000000004</v>
      </c>
      <c r="AK73" s="43">
        <f t="shared" si="15"/>
        <v>13.927589825847848</v>
      </c>
      <c r="AL73" s="41">
        <f t="shared" si="16"/>
        <v>1833.1805682859763</v>
      </c>
      <c r="AM73" s="35">
        <f t="shared" si="17"/>
        <v>131.62223982815925</v>
      </c>
    </row>
    <row r="74" spans="1:39">
      <c r="A74" s="1" t="s">
        <v>2000</v>
      </c>
      <c r="B74" s="1" t="s">
        <v>1999</v>
      </c>
      <c r="C74" s="1" t="s">
        <v>184</v>
      </c>
      <c r="D74" s="1" t="s">
        <v>88</v>
      </c>
      <c r="E74" s="1" t="s">
        <v>59</v>
      </c>
      <c r="F74" s="1">
        <v>80</v>
      </c>
      <c r="G74" s="1">
        <v>2179</v>
      </c>
      <c r="H74" s="1">
        <v>447</v>
      </c>
      <c r="I74" s="1">
        <v>820</v>
      </c>
      <c r="J74" s="27">
        <f t="shared" si="10"/>
        <v>373</v>
      </c>
      <c r="K74" s="1">
        <v>0</v>
      </c>
      <c r="L74" s="1">
        <v>3</v>
      </c>
      <c r="M74" s="1">
        <v>202</v>
      </c>
      <c r="N74" s="1">
        <v>311</v>
      </c>
      <c r="O74" s="27">
        <f t="shared" si="18"/>
        <v>109</v>
      </c>
      <c r="P74" s="1">
        <v>237</v>
      </c>
      <c r="Q74" s="1">
        <v>683</v>
      </c>
      <c r="R74" s="27">
        <f t="shared" si="11"/>
        <v>446</v>
      </c>
      <c r="S74" s="1">
        <v>95</v>
      </c>
      <c r="T74" s="1">
        <v>70</v>
      </c>
      <c r="U74" s="1">
        <v>135</v>
      </c>
      <c r="V74" s="1">
        <v>69</v>
      </c>
      <c r="W74" s="1">
        <v>193</v>
      </c>
      <c r="X74" s="1">
        <v>0</v>
      </c>
      <c r="Y74" s="1">
        <v>1096</v>
      </c>
      <c r="Z74" s="1">
        <v>5</v>
      </c>
      <c r="AA74" s="1">
        <v>0</v>
      </c>
      <c r="AB74" s="1">
        <v>0</v>
      </c>
      <c r="AC74" s="1">
        <v>77</v>
      </c>
      <c r="AD74" s="1">
        <v>-158</v>
      </c>
      <c r="AE74" s="40">
        <f>VLOOKUP(C74,'Salary (2013-2014)'!D98:G523,4,FALSE)</f>
        <v>1367640</v>
      </c>
      <c r="AH74" s="32">
        <f t="shared" si="12"/>
        <v>73483.027000000002</v>
      </c>
      <c r="AI74" s="32">
        <f t="shared" si="13"/>
        <v>27398.466</v>
      </c>
      <c r="AJ74" s="32">
        <f t="shared" si="14"/>
        <v>46084.561000000002</v>
      </c>
      <c r="AK74" s="43">
        <f t="shared" si="15"/>
        <v>21.149408444240478</v>
      </c>
      <c r="AL74" s="41">
        <f t="shared" si="16"/>
        <v>627.64570904084439</v>
      </c>
      <c r="AM74" s="35">
        <f t="shared" si="17"/>
        <v>29.676750094245225</v>
      </c>
    </row>
    <row r="75" spans="1:39">
      <c r="A75" s="1" t="s">
        <v>1553</v>
      </c>
      <c r="B75" s="1" t="s">
        <v>1722</v>
      </c>
      <c r="C75" s="1" t="s">
        <v>1348</v>
      </c>
      <c r="D75" s="1" t="s">
        <v>65</v>
      </c>
      <c r="E75" s="1" t="s">
        <v>56</v>
      </c>
      <c r="F75" s="1">
        <v>68</v>
      </c>
      <c r="G75" s="1">
        <v>2174</v>
      </c>
      <c r="H75" s="1">
        <v>440</v>
      </c>
      <c r="I75" s="1">
        <v>1022</v>
      </c>
      <c r="J75" s="27">
        <f t="shared" si="10"/>
        <v>582</v>
      </c>
      <c r="K75" s="1">
        <v>115</v>
      </c>
      <c r="L75" s="1">
        <v>297</v>
      </c>
      <c r="M75" s="1">
        <v>303</v>
      </c>
      <c r="N75" s="1">
        <v>340</v>
      </c>
      <c r="O75" s="27">
        <f t="shared" si="18"/>
        <v>37</v>
      </c>
      <c r="P75" s="1">
        <v>34</v>
      </c>
      <c r="Q75" s="1">
        <v>203</v>
      </c>
      <c r="R75" s="27">
        <f t="shared" si="11"/>
        <v>169</v>
      </c>
      <c r="S75" s="1">
        <v>123</v>
      </c>
      <c r="T75" s="1">
        <v>66</v>
      </c>
      <c r="U75" s="1">
        <v>106</v>
      </c>
      <c r="V75" s="1">
        <v>6</v>
      </c>
      <c r="W75" s="1">
        <v>123</v>
      </c>
      <c r="X75" s="1">
        <v>2</v>
      </c>
      <c r="Y75" s="1">
        <v>1298</v>
      </c>
      <c r="Z75" s="1">
        <v>3</v>
      </c>
      <c r="AA75" s="1">
        <v>0</v>
      </c>
      <c r="AB75" s="1">
        <v>0</v>
      </c>
      <c r="AC75" s="1">
        <v>68</v>
      </c>
      <c r="AD75" s="1">
        <v>176</v>
      </c>
      <c r="AE75" s="40">
        <f>VLOOKUP(C75,'Salary (2013-2014)'!D100:G525,4,FALSE)</f>
        <v>6500000</v>
      </c>
      <c r="AH75" s="32">
        <f t="shared" si="12"/>
        <v>69822.046000000002</v>
      </c>
      <c r="AI75" s="32">
        <f t="shared" si="13"/>
        <v>31377.430999999997</v>
      </c>
      <c r="AJ75" s="32">
        <f t="shared" si="14"/>
        <v>38444.615000000005</v>
      </c>
      <c r="AK75" s="43">
        <f t="shared" si="15"/>
        <v>17.683815547378106</v>
      </c>
      <c r="AL75" s="41">
        <f t="shared" si="16"/>
        <v>2989.8804047838084</v>
      </c>
      <c r="AM75" s="35">
        <f t="shared" si="17"/>
        <v>169.0743944242906</v>
      </c>
    </row>
    <row r="76" spans="1:39">
      <c r="A76" s="1" t="s">
        <v>2250</v>
      </c>
      <c r="B76" s="1" t="s">
        <v>2249</v>
      </c>
      <c r="C76" s="1" t="s">
        <v>2103</v>
      </c>
      <c r="D76" s="1" t="s">
        <v>105</v>
      </c>
      <c r="E76" s="1" t="s">
        <v>59</v>
      </c>
      <c r="F76" s="1">
        <v>78</v>
      </c>
      <c r="G76" s="1">
        <v>2164</v>
      </c>
      <c r="H76" s="1">
        <v>254</v>
      </c>
      <c r="I76" s="1">
        <v>587</v>
      </c>
      <c r="J76" s="27">
        <f t="shared" si="10"/>
        <v>333</v>
      </c>
      <c r="K76" s="1">
        <v>146</v>
      </c>
      <c r="L76" s="1">
        <v>372</v>
      </c>
      <c r="M76" s="1">
        <v>105</v>
      </c>
      <c r="N76" s="1">
        <v>125</v>
      </c>
      <c r="O76" s="27">
        <f t="shared" si="18"/>
        <v>20</v>
      </c>
      <c r="P76" s="1">
        <v>38</v>
      </c>
      <c r="Q76" s="1">
        <v>223</v>
      </c>
      <c r="R76" s="27">
        <f t="shared" si="11"/>
        <v>185</v>
      </c>
      <c r="S76" s="1">
        <v>97</v>
      </c>
      <c r="T76" s="1">
        <v>41</v>
      </c>
      <c r="U76" s="1">
        <v>58</v>
      </c>
      <c r="V76" s="1">
        <v>15</v>
      </c>
      <c r="W76" s="1">
        <v>150</v>
      </c>
      <c r="X76" s="1">
        <v>1</v>
      </c>
      <c r="Y76" s="1">
        <v>759</v>
      </c>
      <c r="Z76" s="1">
        <v>0</v>
      </c>
      <c r="AA76" s="1">
        <v>0</v>
      </c>
      <c r="AB76" s="1">
        <v>0</v>
      </c>
      <c r="AC76" s="1">
        <v>13</v>
      </c>
      <c r="AD76" s="1">
        <v>-12</v>
      </c>
      <c r="AE76" s="40">
        <f>VLOOKUP(C76,'Salary (2013-2014)'!D102:G527,4,FALSE)</f>
        <v>5150000</v>
      </c>
      <c r="AH76" s="32">
        <f t="shared" si="12"/>
        <v>44667.698000000004</v>
      </c>
      <c r="AI76" s="32">
        <f t="shared" si="13"/>
        <v>19154.216</v>
      </c>
      <c r="AJ76" s="32">
        <f t="shared" si="14"/>
        <v>25513.482000000004</v>
      </c>
      <c r="AK76" s="43">
        <f t="shared" si="15"/>
        <v>11.78996395563771</v>
      </c>
      <c r="AL76" s="41">
        <f t="shared" si="16"/>
        <v>2379.8521256931608</v>
      </c>
      <c r="AM76" s="35">
        <f t="shared" si="17"/>
        <v>201.85406288330222</v>
      </c>
    </row>
    <row r="77" spans="1:39">
      <c r="A77" s="1" t="s">
        <v>1967</v>
      </c>
      <c r="B77" s="1" t="s">
        <v>1966</v>
      </c>
      <c r="C77" s="1" t="s">
        <v>356</v>
      </c>
      <c r="D77" s="1" t="s">
        <v>84</v>
      </c>
      <c r="E77" s="1" t="s">
        <v>56</v>
      </c>
      <c r="F77" s="1">
        <v>81</v>
      </c>
      <c r="G77" s="1">
        <v>2156</v>
      </c>
      <c r="H77" s="1">
        <v>318</v>
      </c>
      <c r="I77" s="1">
        <v>751</v>
      </c>
      <c r="J77" s="27">
        <f t="shared" si="10"/>
        <v>433</v>
      </c>
      <c r="K77" s="1">
        <v>161</v>
      </c>
      <c r="L77" s="1">
        <v>408</v>
      </c>
      <c r="M77" s="1">
        <v>82</v>
      </c>
      <c r="N77" s="1">
        <v>98</v>
      </c>
      <c r="O77" s="27">
        <f t="shared" si="18"/>
        <v>16</v>
      </c>
      <c r="P77" s="1">
        <v>43</v>
      </c>
      <c r="Q77" s="1">
        <v>253</v>
      </c>
      <c r="R77" s="27">
        <f t="shared" si="11"/>
        <v>210</v>
      </c>
      <c r="S77" s="1">
        <v>79</v>
      </c>
      <c r="T77" s="1">
        <v>64</v>
      </c>
      <c r="U77" s="1">
        <v>88</v>
      </c>
      <c r="V77" s="1">
        <v>27</v>
      </c>
      <c r="W77" s="1">
        <v>183</v>
      </c>
      <c r="X77" s="1">
        <v>4</v>
      </c>
      <c r="Y77" s="1">
        <v>879</v>
      </c>
      <c r="Z77" s="1">
        <v>1</v>
      </c>
      <c r="AA77" s="1">
        <v>0</v>
      </c>
      <c r="AB77" s="1">
        <v>0</v>
      </c>
      <c r="AC77" s="1">
        <v>62</v>
      </c>
      <c r="AD77" s="1">
        <v>132</v>
      </c>
      <c r="AE77" s="40">
        <f>VLOOKUP(C77,'Salary (2013-2014)'!D103:G528,4,FALSE)</f>
        <v>2678640</v>
      </c>
      <c r="AH77" s="32">
        <f t="shared" si="12"/>
        <v>51514.207999999991</v>
      </c>
      <c r="AI77" s="32">
        <f t="shared" si="13"/>
        <v>25176.504000000001</v>
      </c>
      <c r="AJ77" s="32">
        <f t="shared" si="14"/>
        <v>26337.703999999991</v>
      </c>
      <c r="AK77" s="43">
        <f t="shared" si="15"/>
        <v>12.216003710575135</v>
      </c>
      <c r="AL77" s="41">
        <f t="shared" si="16"/>
        <v>1242.4118738404452</v>
      </c>
      <c r="AM77" s="35">
        <f t="shared" si="17"/>
        <v>101.70362610195637</v>
      </c>
    </row>
    <row r="78" spans="1:39">
      <c r="A78" s="1" t="s">
        <v>1651</v>
      </c>
      <c r="B78" s="1" t="s">
        <v>1650</v>
      </c>
      <c r="C78" s="1" t="s">
        <v>308</v>
      </c>
      <c r="D78" s="1" t="s">
        <v>110</v>
      </c>
      <c r="E78" s="1" t="s">
        <v>47</v>
      </c>
      <c r="F78" s="1">
        <v>81</v>
      </c>
      <c r="G78" s="1">
        <v>2151</v>
      </c>
      <c r="H78" s="1">
        <v>411</v>
      </c>
      <c r="I78" s="1">
        <v>845</v>
      </c>
      <c r="J78" s="27">
        <f t="shared" si="10"/>
        <v>434</v>
      </c>
      <c r="K78" s="1">
        <v>34</v>
      </c>
      <c r="L78" s="1">
        <v>108</v>
      </c>
      <c r="M78" s="1">
        <v>259</v>
      </c>
      <c r="N78" s="1">
        <v>327</v>
      </c>
      <c r="O78" s="27">
        <f t="shared" si="18"/>
        <v>68</v>
      </c>
      <c r="P78" s="1">
        <v>139</v>
      </c>
      <c r="Q78" s="1">
        <v>485</v>
      </c>
      <c r="R78" s="27">
        <f t="shared" si="11"/>
        <v>346</v>
      </c>
      <c r="S78" s="1">
        <v>143</v>
      </c>
      <c r="T78" s="1">
        <v>68</v>
      </c>
      <c r="U78" s="1">
        <v>147</v>
      </c>
      <c r="V78" s="1">
        <v>51</v>
      </c>
      <c r="W78" s="1">
        <v>232</v>
      </c>
      <c r="X78" s="1">
        <v>2</v>
      </c>
      <c r="Y78" s="1">
        <v>1115</v>
      </c>
      <c r="Z78" s="1">
        <v>9</v>
      </c>
      <c r="AA78" s="1">
        <v>0</v>
      </c>
      <c r="AB78" s="1">
        <v>0</v>
      </c>
      <c r="AC78" s="1">
        <v>0</v>
      </c>
      <c r="AD78" s="1">
        <v>133</v>
      </c>
      <c r="AE78" s="40">
        <f>VLOOKUP(C78,'Salary (2013-2014)'!D105:G530,4,FALSE)</f>
        <v>2091840</v>
      </c>
      <c r="AH78" s="32">
        <f t="shared" si="12"/>
        <v>70360.132000000012</v>
      </c>
      <c r="AI78" s="32">
        <f t="shared" si="13"/>
        <v>30281.875</v>
      </c>
      <c r="AJ78" s="32">
        <f t="shared" si="14"/>
        <v>40078.257000000012</v>
      </c>
      <c r="AK78" s="43">
        <f t="shared" si="15"/>
        <v>18.63238354253836</v>
      </c>
      <c r="AL78" s="41">
        <f t="shared" si="16"/>
        <v>972.49651324965134</v>
      </c>
      <c r="AM78" s="35">
        <f t="shared" si="17"/>
        <v>52.193886575456595</v>
      </c>
    </row>
    <row r="79" spans="1:39">
      <c r="A79" s="1" t="s">
        <v>1679</v>
      </c>
      <c r="B79" s="1" t="s">
        <v>1678</v>
      </c>
      <c r="C79" s="1" t="s">
        <v>260</v>
      </c>
      <c r="D79" s="1" t="s">
        <v>124</v>
      </c>
      <c r="E79" s="1" t="s">
        <v>61</v>
      </c>
      <c r="F79" s="1">
        <v>80</v>
      </c>
      <c r="G79" s="1">
        <v>2138</v>
      </c>
      <c r="H79" s="1">
        <v>419</v>
      </c>
      <c r="I79" s="1">
        <v>853</v>
      </c>
      <c r="J79" s="27">
        <f t="shared" si="10"/>
        <v>434</v>
      </c>
      <c r="K79" s="1">
        <v>0</v>
      </c>
      <c r="L79" s="1">
        <v>1</v>
      </c>
      <c r="M79" s="1">
        <v>149</v>
      </c>
      <c r="N79" s="1">
        <v>204</v>
      </c>
      <c r="O79" s="27">
        <f t="shared" si="18"/>
        <v>55</v>
      </c>
      <c r="P79" s="1">
        <v>222</v>
      </c>
      <c r="Q79" s="1">
        <v>598</v>
      </c>
      <c r="R79" s="27">
        <f t="shared" si="11"/>
        <v>376</v>
      </c>
      <c r="S79" s="1">
        <v>75</v>
      </c>
      <c r="T79" s="1">
        <v>28</v>
      </c>
      <c r="U79" s="1">
        <v>144</v>
      </c>
      <c r="V79" s="1">
        <v>42</v>
      </c>
      <c r="W79" s="1">
        <v>230</v>
      </c>
      <c r="X79" s="1">
        <v>1</v>
      </c>
      <c r="Y79" s="1">
        <v>987</v>
      </c>
      <c r="Z79" s="1">
        <v>1</v>
      </c>
      <c r="AA79" s="1">
        <v>0</v>
      </c>
      <c r="AB79" s="1">
        <v>0</v>
      </c>
      <c r="AC79" s="1">
        <v>37</v>
      </c>
      <c r="AD79" s="1">
        <v>-481</v>
      </c>
      <c r="AE79" s="40">
        <f>VLOOKUP(C79,'Salary (2013-2014)'!D107:G532,4,FALSE)</f>
        <v>4505280</v>
      </c>
      <c r="AH79" s="32">
        <f t="shared" si="12"/>
        <v>62962.078000000009</v>
      </c>
      <c r="AI79" s="32">
        <f t="shared" si="13"/>
        <v>29824.652999999998</v>
      </c>
      <c r="AJ79" s="32">
        <f t="shared" si="14"/>
        <v>33137.42500000001</v>
      </c>
      <c r="AK79" s="43">
        <f t="shared" si="15"/>
        <v>15.499263330215159</v>
      </c>
      <c r="AL79" s="41">
        <f t="shared" si="16"/>
        <v>2107.240411599626</v>
      </c>
      <c r="AM79" s="35">
        <f t="shared" si="17"/>
        <v>135.9574559580293</v>
      </c>
    </row>
    <row r="80" spans="1:39">
      <c r="A80" s="1" t="s">
        <v>2121</v>
      </c>
      <c r="B80" s="1" t="s">
        <v>2120</v>
      </c>
      <c r="C80" s="1" t="s">
        <v>2086</v>
      </c>
      <c r="D80" s="1" t="s">
        <v>85</v>
      </c>
      <c r="E80" s="1" t="s">
        <v>56</v>
      </c>
      <c r="F80" s="1">
        <v>73</v>
      </c>
      <c r="G80" s="1">
        <v>2120</v>
      </c>
      <c r="H80" s="1">
        <v>243</v>
      </c>
      <c r="I80" s="1">
        <v>619</v>
      </c>
      <c r="J80" s="27">
        <f t="shared" si="10"/>
        <v>376</v>
      </c>
      <c r="K80" s="1">
        <v>85</v>
      </c>
      <c r="L80" s="1">
        <v>242</v>
      </c>
      <c r="M80" s="1">
        <v>95</v>
      </c>
      <c r="N80" s="1">
        <v>125</v>
      </c>
      <c r="O80" s="27">
        <f t="shared" si="18"/>
        <v>30</v>
      </c>
      <c r="P80" s="1">
        <v>31</v>
      </c>
      <c r="Q80" s="1">
        <v>192</v>
      </c>
      <c r="R80" s="27">
        <f t="shared" si="11"/>
        <v>161</v>
      </c>
      <c r="S80" s="1">
        <v>285</v>
      </c>
      <c r="T80" s="1">
        <v>80</v>
      </c>
      <c r="U80" s="1">
        <v>120</v>
      </c>
      <c r="V80" s="1">
        <v>26</v>
      </c>
      <c r="W80" s="1">
        <v>203</v>
      </c>
      <c r="X80" s="1">
        <v>2</v>
      </c>
      <c r="Y80" s="1">
        <v>666</v>
      </c>
      <c r="Z80" s="1">
        <v>3</v>
      </c>
      <c r="AA80" s="1">
        <v>0</v>
      </c>
      <c r="AB80" s="1">
        <v>0</v>
      </c>
      <c r="AC80" s="1">
        <v>61</v>
      </c>
      <c r="AD80" s="1">
        <v>145</v>
      </c>
      <c r="AE80" s="40">
        <f>VLOOKUP(C80,'Salary (2013-2014)'!D108:G533,4,FALSE)</f>
        <v>4059000</v>
      </c>
      <c r="AH80" s="32">
        <f t="shared" si="12"/>
        <v>48522.112000000001</v>
      </c>
      <c r="AI80" s="32">
        <f t="shared" si="13"/>
        <v>25292.131999999998</v>
      </c>
      <c r="AJ80" s="32">
        <f t="shared" si="14"/>
        <v>23229.980000000003</v>
      </c>
      <c r="AK80" s="43">
        <f t="shared" si="15"/>
        <v>10.957537735849058</v>
      </c>
      <c r="AL80" s="41">
        <f t="shared" si="16"/>
        <v>1914.6226415094341</v>
      </c>
      <c r="AM80" s="35">
        <f t="shared" si="17"/>
        <v>174.73110179173634</v>
      </c>
    </row>
    <row r="81" spans="1:39">
      <c r="A81" s="1" t="s">
        <v>1520</v>
      </c>
      <c r="B81" s="1" t="s">
        <v>1724</v>
      </c>
      <c r="C81" s="1" t="s">
        <v>160</v>
      </c>
      <c r="D81" s="1" t="s">
        <v>113</v>
      </c>
      <c r="E81" s="1" t="s">
        <v>56</v>
      </c>
      <c r="F81" s="1">
        <v>69</v>
      </c>
      <c r="G81" s="1">
        <v>2093</v>
      </c>
      <c r="H81" s="1">
        <v>421</v>
      </c>
      <c r="I81" s="1">
        <v>1011</v>
      </c>
      <c r="J81" s="27">
        <f t="shared" si="10"/>
        <v>590</v>
      </c>
      <c r="K81" s="1">
        <v>161</v>
      </c>
      <c r="L81" s="1">
        <v>446</v>
      </c>
      <c r="M81" s="1">
        <v>279</v>
      </c>
      <c r="N81" s="1">
        <v>322</v>
      </c>
      <c r="O81" s="27">
        <f t="shared" si="18"/>
        <v>43</v>
      </c>
      <c r="P81" s="1">
        <v>34</v>
      </c>
      <c r="Q81" s="1">
        <v>158</v>
      </c>
      <c r="R81" s="27">
        <f t="shared" si="11"/>
        <v>124</v>
      </c>
      <c r="S81" s="1">
        <v>223</v>
      </c>
      <c r="T81" s="1">
        <v>59</v>
      </c>
      <c r="U81" s="1">
        <v>135</v>
      </c>
      <c r="V81" s="1">
        <v>12</v>
      </c>
      <c r="W81" s="1">
        <v>120</v>
      </c>
      <c r="X81" s="1">
        <v>0</v>
      </c>
      <c r="Y81" s="1">
        <v>1282</v>
      </c>
      <c r="Z81" s="1">
        <v>4</v>
      </c>
      <c r="AA81" s="1">
        <v>0</v>
      </c>
      <c r="AB81" s="1">
        <v>0</v>
      </c>
      <c r="AC81" s="1">
        <v>24</v>
      </c>
      <c r="AD81" s="1">
        <v>270</v>
      </c>
      <c r="AE81" s="40">
        <f>VLOOKUP(C81,'Salary (2013-2014)'!D110:G535,4,FALSE)</f>
        <v>5225000</v>
      </c>
      <c r="AH81" s="32">
        <f t="shared" si="12"/>
        <v>72110.044000000009</v>
      </c>
      <c r="AI81" s="32">
        <f t="shared" si="13"/>
        <v>33322.987999999998</v>
      </c>
      <c r="AJ81" s="32">
        <f t="shared" si="14"/>
        <v>38787.056000000011</v>
      </c>
      <c r="AK81" s="43">
        <f t="shared" si="15"/>
        <v>18.531799331103684</v>
      </c>
      <c r="AL81" s="41">
        <f t="shared" si="16"/>
        <v>2496.4166268514095</v>
      </c>
      <c r="AM81" s="35">
        <f t="shared" si="17"/>
        <v>134.70988878351579</v>
      </c>
    </row>
    <row r="82" spans="1:39">
      <c r="A82" s="1" t="s">
        <v>1967</v>
      </c>
      <c r="B82" s="1" t="s">
        <v>1768</v>
      </c>
      <c r="C82" s="1" t="s">
        <v>1162</v>
      </c>
      <c r="D82" s="1" t="s">
        <v>78</v>
      </c>
      <c r="E82" s="1" t="s">
        <v>47</v>
      </c>
      <c r="F82" s="1">
        <v>76</v>
      </c>
      <c r="G82" s="1">
        <v>2083</v>
      </c>
      <c r="H82" s="1">
        <v>386</v>
      </c>
      <c r="I82" s="1">
        <v>713</v>
      </c>
      <c r="J82" s="27">
        <f t="shared" si="10"/>
        <v>327</v>
      </c>
      <c r="K82" s="1">
        <v>31</v>
      </c>
      <c r="L82" s="1">
        <v>102</v>
      </c>
      <c r="M82" s="1">
        <v>118</v>
      </c>
      <c r="N82" s="1">
        <v>195</v>
      </c>
      <c r="O82" s="27">
        <f t="shared" si="18"/>
        <v>77</v>
      </c>
      <c r="P82" s="1">
        <v>162</v>
      </c>
      <c r="Q82" s="1">
        <v>528</v>
      </c>
      <c r="R82" s="27">
        <f t="shared" si="11"/>
        <v>366</v>
      </c>
      <c r="S82" s="1">
        <v>87</v>
      </c>
      <c r="T82" s="1">
        <v>54</v>
      </c>
      <c r="U82" s="1">
        <v>71</v>
      </c>
      <c r="V82" s="1">
        <v>99</v>
      </c>
      <c r="W82" s="1">
        <v>139</v>
      </c>
      <c r="X82" s="1">
        <v>0</v>
      </c>
      <c r="Y82" s="1">
        <v>921</v>
      </c>
      <c r="Z82" s="1">
        <v>1</v>
      </c>
      <c r="AA82" s="1">
        <v>0</v>
      </c>
      <c r="AB82" s="1">
        <v>0</v>
      </c>
      <c r="AC82" s="1">
        <v>71</v>
      </c>
      <c r="AD82" s="1">
        <v>125</v>
      </c>
      <c r="AE82" s="40">
        <f>VLOOKUP(C82,'Salary (2013-2014)'!D111:G536,4,FALSE)</f>
        <v>1551840</v>
      </c>
      <c r="AH82" s="32">
        <f t="shared" si="12"/>
        <v>61832.125999999997</v>
      </c>
      <c r="AI82" s="32">
        <f t="shared" si="13"/>
        <v>20576.010000000002</v>
      </c>
      <c r="AJ82" s="32">
        <f t="shared" si="14"/>
        <v>41256.115999999995</v>
      </c>
      <c r="AK82" s="43">
        <f t="shared" si="15"/>
        <v>19.806104656745077</v>
      </c>
      <c r="AL82" s="41">
        <f t="shared" si="16"/>
        <v>745.0024003840615</v>
      </c>
      <c r="AM82" s="35">
        <f t="shared" si="17"/>
        <v>37.614786617334509</v>
      </c>
    </row>
    <row r="83" spans="1:39">
      <c r="A83" s="1" t="s">
        <v>1995</v>
      </c>
      <c r="B83" s="1" t="s">
        <v>1994</v>
      </c>
      <c r="C83" s="1" t="s">
        <v>403</v>
      </c>
      <c r="D83" s="1" t="s">
        <v>138</v>
      </c>
      <c r="E83" s="1" t="s">
        <v>56</v>
      </c>
      <c r="F83" s="1">
        <v>70</v>
      </c>
      <c r="G83" s="1">
        <v>2073</v>
      </c>
      <c r="H83" s="1">
        <v>430</v>
      </c>
      <c r="I83" s="1">
        <v>992</v>
      </c>
      <c r="J83" s="27">
        <f t="shared" si="10"/>
        <v>562</v>
      </c>
      <c r="K83" s="1">
        <v>92</v>
      </c>
      <c r="L83" s="1">
        <v>249</v>
      </c>
      <c r="M83" s="1">
        <v>161</v>
      </c>
      <c r="N83" s="1">
        <v>235</v>
      </c>
      <c r="O83" s="27">
        <f t="shared" si="18"/>
        <v>74</v>
      </c>
      <c r="P83" s="1">
        <v>31</v>
      </c>
      <c r="Q83" s="1">
        <v>194</v>
      </c>
      <c r="R83" s="27">
        <f t="shared" si="11"/>
        <v>163</v>
      </c>
      <c r="S83" s="1">
        <v>211</v>
      </c>
      <c r="T83" s="1">
        <v>63</v>
      </c>
      <c r="U83" s="1">
        <v>154</v>
      </c>
      <c r="V83" s="1">
        <v>17</v>
      </c>
      <c r="W83" s="1">
        <v>153</v>
      </c>
      <c r="X83" s="1">
        <v>0</v>
      </c>
      <c r="Y83" s="1">
        <v>1113</v>
      </c>
      <c r="Z83" s="1">
        <v>2</v>
      </c>
      <c r="AA83" s="1">
        <v>0</v>
      </c>
      <c r="AB83" s="1">
        <v>0</v>
      </c>
      <c r="AC83" s="1">
        <v>24</v>
      </c>
      <c r="AD83" s="1">
        <v>-54</v>
      </c>
      <c r="AE83" s="40">
        <f>VLOOKUP(C83,'Salary (2013-2014)'!D112:G537,4,FALSE)</f>
        <v>3894240</v>
      </c>
      <c r="AH83" s="32">
        <f t="shared" si="12"/>
        <v>64235.707999999999</v>
      </c>
      <c r="AI83" s="32">
        <f t="shared" si="13"/>
        <v>34439.273999999998</v>
      </c>
      <c r="AJ83" s="32">
        <f t="shared" si="14"/>
        <v>29796.434000000001</v>
      </c>
      <c r="AK83" s="43">
        <f t="shared" si="15"/>
        <v>14.373581283164498</v>
      </c>
      <c r="AL83" s="41">
        <f t="shared" si="16"/>
        <v>1878.5528219971056</v>
      </c>
      <c r="AM83" s="35">
        <f t="shared" si="17"/>
        <v>130.694834153644</v>
      </c>
    </row>
    <row r="84" spans="1:39">
      <c r="A84" s="1" t="s">
        <v>1639</v>
      </c>
      <c r="B84" s="1" t="s">
        <v>1638</v>
      </c>
      <c r="C84" s="1" t="s">
        <v>153</v>
      </c>
      <c r="D84" s="1" t="s">
        <v>113</v>
      </c>
      <c r="E84" s="1" t="s">
        <v>86</v>
      </c>
      <c r="F84" s="1">
        <v>80</v>
      </c>
      <c r="G84" s="1">
        <v>2071</v>
      </c>
      <c r="H84" s="1">
        <v>324</v>
      </c>
      <c r="I84" s="1">
        <v>694</v>
      </c>
      <c r="J84" s="27">
        <f t="shared" si="10"/>
        <v>370</v>
      </c>
      <c r="K84" s="1">
        <v>71</v>
      </c>
      <c r="L84" s="1">
        <v>189</v>
      </c>
      <c r="M84" s="1">
        <v>192</v>
      </c>
      <c r="N84" s="1">
        <v>224</v>
      </c>
      <c r="O84" s="27">
        <f t="shared" si="18"/>
        <v>32</v>
      </c>
      <c r="P84" s="1">
        <v>47</v>
      </c>
      <c r="Q84" s="1">
        <v>188</v>
      </c>
      <c r="R84" s="27">
        <f t="shared" si="11"/>
        <v>141</v>
      </c>
      <c r="S84" s="1">
        <v>297</v>
      </c>
      <c r="T84" s="1">
        <v>93</v>
      </c>
      <c r="U84" s="1">
        <v>132</v>
      </c>
      <c r="V84" s="1">
        <v>15</v>
      </c>
      <c r="W84" s="1">
        <v>150</v>
      </c>
      <c r="X84" s="1">
        <v>1</v>
      </c>
      <c r="Y84" s="1">
        <v>911</v>
      </c>
      <c r="Z84" s="1">
        <v>0</v>
      </c>
      <c r="AA84" s="1">
        <v>0</v>
      </c>
      <c r="AB84" s="1">
        <v>0</v>
      </c>
      <c r="AC84" s="1">
        <v>35</v>
      </c>
      <c r="AD84" s="1">
        <v>214</v>
      </c>
      <c r="AE84" s="40">
        <f>VLOOKUP(C84,'Salary (2013-2014)'!D113:G538,4,FALSE)</f>
        <v>1900000</v>
      </c>
      <c r="AH84" s="32">
        <f t="shared" si="12"/>
        <v>60318.783999999992</v>
      </c>
      <c r="AI84" s="32">
        <f t="shared" si="13"/>
        <v>24833.715999999997</v>
      </c>
      <c r="AJ84" s="32">
        <f t="shared" si="14"/>
        <v>35485.067999999999</v>
      </c>
      <c r="AK84" s="43">
        <f t="shared" si="15"/>
        <v>17.134267503621437</v>
      </c>
      <c r="AL84" s="41">
        <f t="shared" si="16"/>
        <v>917.43119266055044</v>
      </c>
      <c r="AM84" s="35">
        <f t="shared" si="17"/>
        <v>53.543648274818018</v>
      </c>
    </row>
    <row r="85" spans="1:39">
      <c r="A85" s="1" t="s">
        <v>1613</v>
      </c>
      <c r="B85" s="1" t="s">
        <v>1612</v>
      </c>
      <c r="C85" s="1" t="s">
        <v>72</v>
      </c>
      <c r="D85" s="1" t="s">
        <v>71</v>
      </c>
      <c r="E85" s="1" t="s">
        <v>59</v>
      </c>
      <c r="F85" s="1">
        <v>80</v>
      </c>
      <c r="G85" s="1">
        <v>2044</v>
      </c>
      <c r="H85" s="1">
        <v>234</v>
      </c>
      <c r="I85" s="1">
        <v>494</v>
      </c>
      <c r="J85" s="27">
        <f t="shared" si="10"/>
        <v>260</v>
      </c>
      <c r="K85" s="1">
        <v>13</v>
      </c>
      <c r="L85" s="1">
        <v>48</v>
      </c>
      <c r="M85" s="1">
        <v>91</v>
      </c>
      <c r="N85" s="1">
        <v>137</v>
      </c>
      <c r="O85" s="27">
        <f t="shared" si="18"/>
        <v>46</v>
      </c>
      <c r="P85" s="1">
        <v>130</v>
      </c>
      <c r="Q85" s="1">
        <v>497</v>
      </c>
      <c r="R85" s="27">
        <f t="shared" si="11"/>
        <v>367</v>
      </c>
      <c r="S85" s="1">
        <v>114</v>
      </c>
      <c r="T85" s="1">
        <v>82</v>
      </c>
      <c r="U85" s="1">
        <v>88</v>
      </c>
      <c r="V85" s="1">
        <v>37</v>
      </c>
      <c r="W85" s="1">
        <v>147</v>
      </c>
      <c r="X85" s="1">
        <v>1</v>
      </c>
      <c r="Y85" s="1">
        <v>572</v>
      </c>
      <c r="Z85" s="1">
        <v>0</v>
      </c>
      <c r="AA85" s="1">
        <v>0</v>
      </c>
      <c r="AB85" s="1">
        <v>0</v>
      </c>
      <c r="AC85" s="1">
        <v>65</v>
      </c>
      <c r="AD85" s="1">
        <v>-252</v>
      </c>
      <c r="AE85" s="40">
        <f>VLOOKUP(C85,'Salary (2013-2014)'!D117:G542,4,FALSE)</f>
        <v>3749602</v>
      </c>
      <c r="AH85" s="32">
        <f t="shared" si="12"/>
        <v>45353.606999999996</v>
      </c>
      <c r="AI85" s="32">
        <f t="shared" si="13"/>
        <v>18381.099999999999</v>
      </c>
      <c r="AJ85" s="32">
        <f t="shared" si="14"/>
        <v>26972.506999999998</v>
      </c>
      <c r="AK85" s="43">
        <f t="shared" si="15"/>
        <v>13.195942759295498</v>
      </c>
      <c r="AL85" s="41">
        <f t="shared" si="16"/>
        <v>1834.4432485322895</v>
      </c>
      <c r="AM85" s="35">
        <f t="shared" si="17"/>
        <v>139.01570217406933</v>
      </c>
    </row>
    <row r="86" spans="1:39">
      <c r="A86" s="1" t="s">
        <v>1998</v>
      </c>
      <c r="B86" s="1" t="s">
        <v>2035</v>
      </c>
      <c r="C86" s="1" t="s">
        <v>1171</v>
      </c>
      <c r="D86" s="1" t="s">
        <v>69</v>
      </c>
      <c r="E86" s="1" t="s">
        <v>47</v>
      </c>
      <c r="F86" s="1">
        <v>74</v>
      </c>
      <c r="G86" s="1">
        <v>2041</v>
      </c>
      <c r="H86" s="1">
        <v>384</v>
      </c>
      <c r="I86" s="1">
        <v>899</v>
      </c>
      <c r="J86" s="27">
        <f t="shared" si="10"/>
        <v>515</v>
      </c>
      <c r="K86" s="1">
        <v>56</v>
      </c>
      <c r="L86" s="1">
        <v>208</v>
      </c>
      <c r="M86" s="1">
        <v>158</v>
      </c>
      <c r="N86" s="1">
        <v>203</v>
      </c>
      <c r="O86" s="27">
        <f t="shared" si="18"/>
        <v>45</v>
      </c>
      <c r="P86" s="1">
        <v>241</v>
      </c>
      <c r="Q86" s="1">
        <v>601</v>
      </c>
      <c r="R86" s="27">
        <f t="shared" si="11"/>
        <v>360</v>
      </c>
      <c r="S86" s="1">
        <v>118</v>
      </c>
      <c r="T86" s="1">
        <v>35</v>
      </c>
      <c r="U86" s="1">
        <v>119</v>
      </c>
      <c r="V86" s="1">
        <v>49</v>
      </c>
      <c r="W86" s="1">
        <v>251</v>
      </c>
      <c r="X86" s="1">
        <v>3</v>
      </c>
      <c r="Y86" s="1">
        <v>982</v>
      </c>
      <c r="Z86" s="1">
        <v>1</v>
      </c>
      <c r="AA86" s="1">
        <v>0</v>
      </c>
      <c r="AB86" s="1">
        <v>0</v>
      </c>
      <c r="AC86" s="1">
        <v>44</v>
      </c>
      <c r="AD86" s="1">
        <v>-14</v>
      </c>
      <c r="AE86" s="40">
        <f>VLOOKUP(C86,'Salary (2013-2014)'!D119:G544,4,FALSE)</f>
        <v>1365720</v>
      </c>
      <c r="AH86" s="32">
        <f t="shared" si="12"/>
        <v>65927.243000000002</v>
      </c>
      <c r="AI86" s="32">
        <f t="shared" si="13"/>
        <v>31811.361999999997</v>
      </c>
      <c r="AJ86" s="32">
        <f t="shared" si="14"/>
        <v>34115.881000000008</v>
      </c>
      <c r="AK86" s="43">
        <f t="shared" si="15"/>
        <v>16.71527731504165</v>
      </c>
      <c r="AL86" s="41">
        <f t="shared" si="16"/>
        <v>669.14257716805491</v>
      </c>
      <c r="AM86" s="35">
        <f t="shared" si="17"/>
        <v>40.031796335554098</v>
      </c>
    </row>
    <row r="87" spans="1:39">
      <c r="A87" s="1" t="s">
        <v>1794</v>
      </c>
      <c r="B87" s="1" t="s">
        <v>1793</v>
      </c>
      <c r="C87" s="1" t="s">
        <v>186</v>
      </c>
      <c r="D87" s="1" t="s">
        <v>92</v>
      </c>
      <c r="E87" s="1" t="s">
        <v>86</v>
      </c>
      <c r="F87" s="1">
        <v>65</v>
      </c>
      <c r="G87" s="1">
        <v>2020</v>
      </c>
      <c r="H87" s="1">
        <v>240</v>
      </c>
      <c r="I87" s="1">
        <v>608</v>
      </c>
      <c r="J87" s="27">
        <f t="shared" si="10"/>
        <v>368</v>
      </c>
      <c r="K87" s="1">
        <v>62</v>
      </c>
      <c r="L87" s="1">
        <v>195</v>
      </c>
      <c r="M87" s="1">
        <v>88</v>
      </c>
      <c r="N87" s="1">
        <v>122</v>
      </c>
      <c r="O87" s="27">
        <f t="shared" si="18"/>
        <v>34</v>
      </c>
      <c r="P87" s="1">
        <v>54</v>
      </c>
      <c r="Q87" s="1">
        <v>197</v>
      </c>
      <c r="R87" s="27">
        <f t="shared" si="11"/>
        <v>143</v>
      </c>
      <c r="S87" s="1">
        <v>368</v>
      </c>
      <c r="T87" s="1">
        <v>77</v>
      </c>
      <c r="U87" s="1">
        <v>129</v>
      </c>
      <c r="V87" s="1">
        <v>27</v>
      </c>
      <c r="W87" s="1">
        <v>157</v>
      </c>
      <c r="X87" s="1">
        <v>1</v>
      </c>
      <c r="Y87" s="1">
        <v>630</v>
      </c>
      <c r="Z87" s="1">
        <v>1</v>
      </c>
      <c r="AA87" s="1">
        <v>0</v>
      </c>
      <c r="AB87" s="1">
        <v>0</v>
      </c>
      <c r="AC87" s="1">
        <v>65</v>
      </c>
      <c r="AD87" s="1">
        <v>24</v>
      </c>
      <c r="AE87" s="40">
        <f>VLOOKUP(C87,'Salary (2013-2014)'!D121:G546,4,FALSE)</f>
        <v>3637073</v>
      </c>
      <c r="AH87" s="32">
        <f t="shared" si="12"/>
        <v>50138.39</v>
      </c>
      <c r="AI87" s="32">
        <f t="shared" si="13"/>
        <v>24754.044999999998</v>
      </c>
      <c r="AJ87" s="32">
        <f t="shared" si="14"/>
        <v>25384.345000000001</v>
      </c>
      <c r="AK87" s="43">
        <f t="shared" si="15"/>
        <v>12.566507425742575</v>
      </c>
      <c r="AL87" s="41">
        <f t="shared" si="16"/>
        <v>1800.5311881188118</v>
      </c>
      <c r="AM87" s="35">
        <f t="shared" si="17"/>
        <v>143.28015948412298</v>
      </c>
    </row>
    <row r="88" spans="1:39">
      <c r="A88" s="1" t="s">
        <v>1656</v>
      </c>
      <c r="B88" s="1" t="s">
        <v>1655</v>
      </c>
      <c r="C88" s="1" t="s">
        <v>107</v>
      </c>
      <c r="D88" s="1" t="s">
        <v>67</v>
      </c>
      <c r="E88" s="1" t="s">
        <v>56</v>
      </c>
      <c r="F88" s="1">
        <v>80</v>
      </c>
      <c r="G88" s="1">
        <v>2015</v>
      </c>
      <c r="H88" s="1">
        <v>337</v>
      </c>
      <c r="I88" s="1">
        <v>695</v>
      </c>
      <c r="J88" s="27">
        <f t="shared" si="10"/>
        <v>358</v>
      </c>
      <c r="K88" s="1">
        <v>126</v>
      </c>
      <c r="L88" s="1">
        <v>293</v>
      </c>
      <c r="M88" s="1">
        <v>111</v>
      </c>
      <c r="N88" s="1">
        <v>131</v>
      </c>
      <c r="O88" s="27">
        <f t="shared" si="18"/>
        <v>20</v>
      </c>
      <c r="P88" s="1">
        <v>18</v>
      </c>
      <c r="Q88" s="1">
        <v>226</v>
      </c>
      <c r="R88" s="27">
        <f t="shared" si="11"/>
        <v>208</v>
      </c>
      <c r="S88" s="1">
        <v>179</v>
      </c>
      <c r="T88" s="1">
        <v>50</v>
      </c>
      <c r="U88" s="1">
        <v>95</v>
      </c>
      <c r="V88" s="1">
        <v>7</v>
      </c>
      <c r="W88" s="1">
        <v>130</v>
      </c>
      <c r="X88" s="1">
        <v>0</v>
      </c>
      <c r="Y88" s="1">
        <v>911</v>
      </c>
      <c r="Z88" s="1">
        <v>0</v>
      </c>
      <c r="AA88" s="1">
        <v>0</v>
      </c>
      <c r="AB88" s="1">
        <v>0</v>
      </c>
      <c r="AC88" s="1">
        <v>25</v>
      </c>
      <c r="AD88" s="1">
        <v>261</v>
      </c>
      <c r="AE88" s="40">
        <f>VLOOKUP(C88,'Salary (2013-2014)'!D122:G547,4,FALSE)</f>
        <v>2750000</v>
      </c>
      <c r="AH88" s="32">
        <f t="shared" si="12"/>
        <v>53613.685999999987</v>
      </c>
      <c r="AI88" s="32">
        <f t="shared" si="13"/>
        <v>21784.674999999999</v>
      </c>
      <c r="AJ88" s="32">
        <f t="shared" si="14"/>
        <v>31829.010999999988</v>
      </c>
      <c r="AK88" s="43">
        <f t="shared" si="15"/>
        <v>15.796035235732004</v>
      </c>
      <c r="AL88" s="41">
        <f t="shared" si="16"/>
        <v>1364.7642679900744</v>
      </c>
      <c r="AM88" s="35">
        <f t="shared" si="17"/>
        <v>86.399165842759004</v>
      </c>
    </row>
    <row r="89" spans="1:39">
      <c r="A89" s="1" t="s">
        <v>2064</v>
      </c>
      <c r="B89" s="1" t="s">
        <v>2063</v>
      </c>
      <c r="C89" s="1" t="s">
        <v>1152</v>
      </c>
      <c r="D89" s="1" t="s">
        <v>63</v>
      </c>
      <c r="E89" s="1" t="s">
        <v>86</v>
      </c>
      <c r="F89" s="1">
        <v>82</v>
      </c>
      <c r="G89" s="1">
        <v>2012</v>
      </c>
      <c r="H89" s="1">
        <v>207</v>
      </c>
      <c r="I89" s="1">
        <v>500</v>
      </c>
      <c r="J89" s="27">
        <f t="shared" si="10"/>
        <v>293</v>
      </c>
      <c r="K89" s="1">
        <v>60</v>
      </c>
      <c r="L89" s="1">
        <v>174</v>
      </c>
      <c r="M89" s="1">
        <v>53</v>
      </c>
      <c r="N89" s="1">
        <v>68</v>
      </c>
      <c r="O89" s="27">
        <f t="shared" si="18"/>
        <v>15</v>
      </c>
      <c r="P89" s="1">
        <v>17</v>
      </c>
      <c r="Q89" s="1">
        <v>160</v>
      </c>
      <c r="R89" s="27">
        <f t="shared" si="11"/>
        <v>143</v>
      </c>
      <c r="S89" s="1">
        <v>247</v>
      </c>
      <c r="T89" s="1">
        <v>77</v>
      </c>
      <c r="U89" s="1">
        <v>128</v>
      </c>
      <c r="V89" s="1">
        <v>5</v>
      </c>
      <c r="W89" s="1">
        <v>156</v>
      </c>
      <c r="X89" s="1">
        <v>0</v>
      </c>
      <c r="Y89" s="1">
        <v>527</v>
      </c>
      <c r="Z89" s="1">
        <v>2</v>
      </c>
      <c r="AA89" s="1">
        <v>0</v>
      </c>
      <c r="AB89" s="1">
        <v>0</v>
      </c>
      <c r="AC89" s="1">
        <v>6</v>
      </c>
      <c r="AD89" s="1">
        <v>105</v>
      </c>
      <c r="AE89" s="40">
        <f>VLOOKUP(C89,'Salary (2013-2014)'!D123:G548,4,FALSE)</f>
        <v>1129200</v>
      </c>
      <c r="AH89" s="32">
        <f t="shared" si="12"/>
        <v>39052.144</v>
      </c>
      <c r="AI89" s="32">
        <f t="shared" si="13"/>
        <v>21361.994999999999</v>
      </c>
      <c r="AJ89" s="32">
        <f t="shared" si="14"/>
        <v>17690.149000000001</v>
      </c>
      <c r="AK89" s="43">
        <f t="shared" si="15"/>
        <v>8.7923205765407548</v>
      </c>
      <c r="AL89" s="41">
        <f t="shared" si="16"/>
        <v>561.23260437375745</v>
      </c>
      <c r="AM89" s="35">
        <f t="shared" si="17"/>
        <v>63.832136179293919</v>
      </c>
    </row>
    <row r="90" spans="1:39">
      <c r="A90" s="1" t="s">
        <v>1996</v>
      </c>
      <c r="B90" s="1" t="s">
        <v>1529</v>
      </c>
      <c r="C90" s="1" t="s">
        <v>2101</v>
      </c>
      <c r="D90" s="1" t="s">
        <v>119</v>
      </c>
      <c r="E90" s="1" t="s">
        <v>47</v>
      </c>
      <c r="F90" s="1">
        <v>82</v>
      </c>
      <c r="G90" s="1">
        <v>2011</v>
      </c>
      <c r="H90" s="1">
        <v>251</v>
      </c>
      <c r="I90" s="1">
        <v>496</v>
      </c>
      <c r="J90" s="27">
        <f t="shared" si="10"/>
        <v>245</v>
      </c>
      <c r="K90" s="1">
        <v>0</v>
      </c>
      <c r="L90" s="1">
        <v>0</v>
      </c>
      <c r="M90" s="1">
        <v>84</v>
      </c>
      <c r="N90" s="1">
        <v>145</v>
      </c>
      <c r="O90" s="27">
        <f t="shared" si="18"/>
        <v>61</v>
      </c>
      <c r="P90" s="1">
        <v>153</v>
      </c>
      <c r="Q90" s="1">
        <v>527</v>
      </c>
      <c r="R90" s="27">
        <f t="shared" si="11"/>
        <v>374</v>
      </c>
      <c r="S90" s="1">
        <v>52</v>
      </c>
      <c r="T90" s="1">
        <v>32</v>
      </c>
      <c r="U90" s="1">
        <v>95</v>
      </c>
      <c r="V90" s="1">
        <v>56</v>
      </c>
      <c r="W90" s="1">
        <v>251</v>
      </c>
      <c r="X90" s="1">
        <v>5</v>
      </c>
      <c r="Y90" s="1">
        <v>586</v>
      </c>
      <c r="Z90" s="1">
        <v>9</v>
      </c>
      <c r="AA90" s="1">
        <v>0</v>
      </c>
      <c r="AB90" s="1">
        <v>0</v>
      </c>
      <c r="AC90" s="1">
        <v>61</v>
      </c>
      <c r="AD90" s="1">
        <v>-9</v>
      </c>
      <c r="AE90" s="40">
        <f>VLOOKUP(C90,'Salary (2013-2014)'!D124:G549,4,FALSE)</f>
        <v>5643750</v>
      </c>
      <c r="AH90" s="32">
        <f t="shared" si="12"/>
        <v>42717.425999999999</v>
      </c>
      <c r="AI90" s="32">
        <f t="shared" si="13"/>
        <v>20257.989999999998</v>
      </c>
      <c r="AJ90" s="32">
        <f t="shared" si="14"/>
        <v>22459.436000000002</v>
      </c>
      <c r="AK90" s="43">
        <f t="shared" si="15"/>
        <v>11.168292391844853</v>
      </c>
      <c r="AL90" s="41">
        <f t="shared" si="16"/>
        <v>2806.4395822973643</v>
      </c>
      <c r="AM90" s="35">
        <f t="shared" si="17"/>
        <v>251.28636355783823</v>
      </c>
    </row>
    <row r="91" spans="1:39">
      <c r="A91" s="1" t="s">
        <v>1838</v>
      </c>
      <c r="B91" s="1" t="s">
        <v>1837</v>
      </c>
      <c r="C91" s="1" t="s">
        <v>142</v>
      </c>
      <c r="D91" s="1" t="s">
        <v>96</v>
      </c>
      <c r="E91" s="1" t="s">
        <v>56</v>
      </c>
      <c r="F91" s="1">
        <v>81</v>
      </c>
      <c r="G91" s="1">
        <v>1975</v>
      </c>
      <c r="H91" s="1">
        <v>330</v>
      </c>
      <c r="I91" s="1">
        <v>811</v>
      </c>
      <c r="J91" s="27">
        <f t="shared" si="10"/>
        <v>481</v>
      </c>
      <c r="K91" s="1">
        <v>146</v>
      </c>
      <c r="L91" s="1">
        <v>371</v>
      </c>
      <c r="M91" s="1">
        <v>161</v>
      </c>
      <c r="N91" s="1">
        <v>196</v>
      </c>
      <c r="O91" s="27">
        <f t="shared" si="18"/>
        <v>35</v>
      </c>
      <c r="P91" s="1">
        <v>67</v>
      </c>
      <c r="Q91" s="1">
        <v>284</v>
      </c>
      <c r="R91" s="27">
        <f t="shared" si="11"/>
        <v>217</v>
      </c>
      <c r="S91" s="1">
        <v>212</v>
      </c>
      <c r="T91" s="1">
        <v>61</v>
      </c>
      <c r="U91" s="1">
        <v>108</v>
      </c>
      <c r="V91" s="1">
        <v>35</v>
      </c>
      <c r="W91" s="1">
        <v>209</v>
      </c>
      <c r="X91" s="1">
        <v>1</v>
      </c>
      <c r="Y91" s="1">
        <v>967</v>
      </c>
      <c r="Z91" s="1">
        <v>1</v>
      </c>
      <c r="AA91" s="1">
        <v>0</v>
      </c>
      <c r="AB91" s="1">
        <v>0</v>
      </c>
      <c r="AC91" s="1">
        <v>0</v>
      </c>
      <c r="AD91" s="1">
        <v>175</v>
      </c>
      <c r="AE91" s="40">
        <f>VLOOKUP(C91,'Salary (2013-2014)'!D128:G553,4,FALSE)</f>
        <v>3180000</v>
      </c>
      <c r="AH91" s="32">
        <f t="shared" si="12"/>
        <v>61276.906999999999</v>
      </c>
      <c r="AI91" s="32">
        <f t="shared" si="13"/>
        <v>28963.816999999999</v>
      </c>
      <c r="AJ91" s="32">
        <f t="shared" si="14"/>
        <v>32313.09</v>
      </c>
      <c r="AK91" s="43">
        <f t="shared" si="15"/>
        <v>16.361058227848101</v>
      </c>
      <c r="AL91" s="41">
        <f t="shared" si="16"/>
        <v>1610.126582278481</v>
      </c>
      <c r="AM91" s="35">
        <f t="shared" si="17"/>
        <v>98.412129573494823</v>
      </c>
    </row>
    <row r="92" spans="1:39">
      <c r="A92" s="1" t="s">
        <v>2002</v>
      </c>
      <c r="B92" s="1" t="s">
        <v>2001</v>
      </c>
      <c r="C92" s="1" t="s">
        <v>1154</v>
      </c>
      <c r="D92" s="1" t="s">
        <v>67</v>
      </c>
      <c r="E92" s="1" t="s">
        <v>47</v>
      </c>
      <c r="F92" s="1">
        <v>79</v>
      </c>
      <c r="G92" s="1">
        <v>1974</v>
      </c>
      <c r="H92" s="1">
        <v>302</v>
      </c>
      <c r="I92" s="1">
        <v>580</v>
      </c>
      <c r="J92" s="27">
        <f t="shared" si="10"/>
        <v>278</v>
      </c>
      <c r="K92" s="1">
        <v>45</v>
      </c>
      <c r="L92" s="1">
        <v>112</v>
      </c>
      <c r="M92" s="1">
        <v>68</v>
      </c>
      <c r="N92" s="1">
        <v>92</v>
      </c>
      <c r="O92" s="27">
        <f t="shared" si="18"/>
        <v>24</v>
      </c>
      <c r="P92" s="1">
        <v>74</v>
      </c>
      <c r="Q92" s="1">
        <v>325</v>
      </c>
      <c r="R92" s="27">
        <f t="shared" si="11"/>
        <v>251</v>
      </c>
      <c r="S92" s="1">
        <v>222</v>
      </c>
      <c r="T92" s="1">
        <v>44</v>
      </c>
      <c r="U92" s="1">
        <v>121</v>
      </c>
      <c r="V92" s="1">
        <v>32</v>
      </c>
      <c r="W92" s="1">
        <v>140</v>
      </c>
      <c r="X92" s="1">
        <v>0</v>
      </c>
      <c r="Y92" s="1">
        <v>717</v>
      </c>
      <c r="Z92" s="1">
        <v>0</v>
      </c>
      <c r="AA92" s="1">
        <v>0</v>
      </c>
      <c r="AB92" s="1">
        <v>0</v>
      </c>
      <c r="AC92" s="1">
        <v>24</v>
      </c>
      <c r="AD92" s="1">
        <v>317</v>
      </c>
      <c r="AE92" s="40">
        <f>VLOOKUP(C92,'Salary (2013-2014)'!D129:G554,4,FALSE)</f>
        <v>4702500</v>
      </c>
      <c r="AH92" s="32">
        <f t="shared" si="12"/>
        <v>49374.704000000005</v>
      </c>
      <c r="AI92" s="32">
        <f t="shared" si="13"/>
        <v>20302.900999999998</v>
      </c>
      <c r="AJ92" s="32">
        <f t="shared" si="14"/>
        <v>29071.803000000007</v>
      </c>
      <c r="AK92" s="43">
        <f t="shared" si="15"/>
        <v>14.727357142857148</v>
      </c>
      <c r="AL92" s="41">
        <f t="shared" si="16"/>
        <v>2382.2188449848022</v>
      </c>
      <c r="AM92" s="35">
        <f t="shared" si="17"/>
        <v>161.7546734201521</v>
      </c>
    </row>
    <row r="93" spans="1:39">
      <c r="A93" s="1" t="s">
        <v>1559</v>
      </c>
      <c r="B93" s="1" t="s">
        <v>1558</v>
      </c>
      <c r="C93" s="1" t="s">
        <v>272</v>
      </c>
      <c r="D93" s="1" t="s">
        <v>130</v>
      </c>
      <c r="E93" s="1" t="s">
        <v>56</v>
      </c>
      <c r="F93" s="1">
        <v>79</v>
      </c>
      <c r="G93" s="1">
        <v>1974</v>
      </c>
      <c r="H93" s="1">
        <v>295</v>
      </c>
      <c r="I93" s="1">
        <v>614</v>
      </c>
      <c r="J93" s="27">
        <f t="shared" ref="J93:J129" si="19">I93-H93</f>
        <v>319</v>
      </c>
      <c r="K93" s="1">
        <v>72</v>
      </c>
      <c r="L93" s="1">
        <v>194</v>
      </c>
      <c r="M93" s="1">
        <v>99</v>
      </c>
      <c r="N93" s="1">
        <v>112</v>
      </c>
      <c r="O93" s="27">
        <f t="shared" si="18"/>
        <v>13</v>
      </c>
      <c r="P93" s="1">
        <v>29</v>
      </c>
      <c r="Q93" s="1">
        <v>186</v>
      </c>
      <c r="R93" s="27">
        <f t="shared" ref="R93:R129" si="20">Q93-P93</f>
        <v>157</v>
      </c>
      <c r="S93" s="1">
        <v>115</v>
      </c>
      <c r="T93" s="1">
        <v>65</v>
      </c>
      <c r="U93" s="1">
        <v>73</v>
      </c>
      <c r="V93" s="1">
        <v>28</v>
      </c>
      <c r="W93" s="1">
        <v>127</v>
      </c>
      <c r="X93" s="1">
        <v>1</v>
      </c>
      <c r="Y93" s="1">
        <v>761</v>
      </c>
      <c r="Z93" s="1">
        <v>1</v>
      </c>
      <c r="AA93" s="1">
        <v>0</v>
      </c>
      <c r="AB93" s="1">
        <v>0</v>
      </c>
      <c r="AC93" s="1">
        <v>47</v>
      </c>
      <c r="AD93" s="1">
        <v>66</v>
      </c>
      <c r="AE93" s="40">
        <f>VLOOKUP(C93,'Salary (2013-2014)'!D130:G555,4,FALSE)</f>
        <v>5225000</v>
      </c>
      <c r="AH93" s="32">
        <f t="shared" si="12"/>
        <v>45741.598000000013</v>
      </c>
      <c r="AI93" s="32">
        <f t="shared" si="13"/>
        <v>18878.371999999999</v>
      </c>
      <c r="AJ93" s="32">
        <f t="shared" ref="AJ93:AJ129" si="21">AH93-AI93</f>
        <v>26863.226000000013</v>
      </c>
      <c r="AK93" s="43">
        <f t="shared" si="15"/>
        <v>13.608523809523817</v>
      </c>
      <c r="AL93" s="41">
        <f t="shared" si="16"/>
        <v>2646.9098277608914</v>
      </c>
      <c r="AM93" s="35">
        <f t="shared" si="17"/>
        <v>194.50381722582375</v>
      </c>
    </row>
    <row r="94" spans="1:39">
      <c r="A94" s="1" t="s">
        <v>1799</v>
      </c>
      <c r="B94" s="1" t="s">
        <v>1771</v>
      </c>
      <c r="C94" s="1" t="s">
        <v>2094</v>
      </c>
      <c r="D94" s="1" t="s">
        <v>110</v>
      </c>
      <c r="E94" s="1" t="s">
        <v>47</v>
      </c>
      <c r="F94" s="1">
        <v>80</v>
      </c>
      <c r="G94" s="1">
        <v>1963</v>
      </c>
      <c r="H94" s="1">
        <v>286</v>
      </c>
      <c r="I94" s="1">
        <v>553</v>
      </c>
      <c r="J94" s="27">
        <f t="shared" si="19"/>
        <v>267</v>
      </c>
      <c r="K94" s="1">
        <v>0</v>
      </c>
      <c r="L94" s="1">
        <v>0</v>
      </c>
      <c r="M94" s="1">
        <v>74</v>
      </c>
      <c r="N94" s="1">
        <v>132</v>
      </c>
      <c r="O94" s="27">
        <f t="shared" si="18"/>
        <v>58</v>
      </c>
      <c r="P94" s="1">
        <v>198</v>
      </c>
      <c r="Q94" s="1">
        <v>626</v>
      </c>
      <c r="R94" s="27">
        <f t="shared" si="20"/>
        <v>428</v>
      </c>
      <c r="S94" s="1">
        <v>43</v>
      </c>
      <c r="T94" s="1">
        <v>50</v>
      </c>
      <c r="U94" s="1">
        <v>111</v>
      </c>
      <c r="V94" s="1">
        <v>90</v>
      </c>
      <c r="W94" s="1">
        <v>185</v>
      </c>
      <c r="X94" s="1">
        <v>2</v>
      </c>
      <c r="Y94" s="1">
        <v>646</v>
      </c>
      <c r="Z94" s="1">
        <v>0</v>
      </c>
      <c r="AA94" s="1">
        <v>0</v>
      </c>
      <c r="AB94" s="1">
        <v>0</v>
      </c>
      <c r="AC94" s="1">
        <v>79</v>
      </c>
      <c r="AD94" s="1">
        <v>47</v>
      </c>
      <c r="AE94" s="40">
        <f>VLOOKUP(C94,'Salary (2013-2014)'!D131:G556,4,FALSE)</f>
        <v>1121520</v>
      </c>
      <c r="AH94" s="32">
        <f t="shared" ref="AH94:AH130" si="22">(H94*$AG$2)+(T94*$AG$3)+(K94*$AG$4)+(M94*$AG$5)+(V94*$AG$6)+(P94*$AG$7)+(S94*$AG$8)+(R94*$AG$9)</f>
        <v>49804.066999999995</v>
      </c>
      <c r="AI94" s="32">
        <f t="shared" ref="AI94:AI130" si="23">(W94*$AG$11)+(O94*$AG$12)+(J94*$AG$13)+(U94*$AG$14)</f>
        <v>20788.764999999999</v>
      </c>
      <c r="AJ94" s="32">
        <f t="shared" si="21"/>
        <v>29015.301999999996</v>
      </c>
      <c r="AK94" s="43">
        <f t="shared" ref="AK94:AK130" si="24">(1/G94)*AJ94</f>
        <v>14.781101375445743</v>
      </c>
      <c r="AL94" s="41">
        <f t="shared" ref="AL94:AL130" si="25">AE94/G94</f>
        <v>571.32959755476315</v>
      </c>
      <c r="AM94" s="35">
        <f t="shared" ref="AM94:AM130" si="26">AL94/AK94</f>
        <v>38.652708146894362</v>
      </c>
    </row>
    <row r="95" spans="1:39">
      <c r="A95" s="1" t="s">
        <v>1971</v>
      </c>
      <c r="B95" s="1" t="s">
        <v>1970</v>
      </c>
      <c r="C95" s="1" t="s">
        <v>368</v>
      </c>
      <c r="D95" s="1" t="s">
        <v>92</v>
      </c>
      <c r="E95" s="1" t="s">
        <v>56</v>
      </c>
      <c r="F95" s="1">
        <v>74</v>
      </c>
      <c r="G95" s="1">
        <v>1962</v>
      </c>
      <c r="H95" s="1">
        <v>183</v>
      </c>
      <c r="I95" s="1">
        <v>484</v>
      </c>
      <c r="J95" s="27">
        <f t="shared" si="19"/>
        <v>301</v>
      </c>
      <c r="K95" s="1">
        <v>76</v>
      </c>
      <c r="L95" s="1">
        <v>228</v>
      </c>
      <c r="M95" s="1">
        <v>53</v>
      </c>
      <c r="N95" s="1">
        <v>71</v>
      </c>
      <c r="O95" s="27">
        <f t="shared" si="18"/>
        <v>18</v>
      </c>
      <c r="P95" s="1">
        <v>81</v>
      </c>
      <c r="Q95" s="1">
        <v>308</v>
      </c>
      <c r="R95" s="27">
        <f t="shared" si="20"/>
        <v>227</v>
      </c>
      <c r="S95" s="1">
        <v>129</v>
      </c>
      <c r="T95" s="1">
        <v>92</v>
      </c>
      <c r="U95" s="1">
        <v>79</v>
      </c>
      <c r="V95" s="1">
        <v>13</v>
      </c>
      <c r="W95" s="1">
        <v>209</v>
      </c>
      <c r="X95" s="1">
        <v>1</v>
      </c>
      <c r="Y95" s="1">
        <v>495</v>
      </c>
      <c r="Z95" s="1">
        <v>1</v>
      </c>
      <c r="AA95" s="1">
        <v>0</v>
      </c>
      <c r="AB95" s="1">
        <v>0</v>
      </c>
      <c r="AC95" s="1">
        <v>58</v>
      </c>
      <c r="AD95" s="1">
        <v>154</v>
      </c>
      <c r="AE95" s="40">
        <f>VLOOKUP(C95,'Salary (2013-2014)'!D132:G557,4,FALSE)</f>
        <v>1703760</v>
      </c>
      <c r="AH95" s="32">
        <f t="shared" si="22"/>
        <v>38592.053</v>
      </c>
      <c r="AI95" s="32">
        <f t="shared" si="23"/>
        <v>20005.057000000001</v>
      </c>
      <c r="AJ95" s="32">
        <f t="shared" si="21"/>
        <v>18586.995999999999</v>
      </c>
      <c r="AK95" s="43">
        <f t="shared" si="24"/>
        <v>9.4734943934760452</v>
      </c>
      <c r="AL95" s="41">
        <f t="shared" si="25"/>
        <v>868.37920489296641</v>
      </c>
      <c r="AM95" s="35">
        <f t="shared" si="26"/>
        <v>91.664086009379901</v>
      </c>
    </row>
    <row r="96" spans="1:39">
      <c r="A96" s="1" t="s">
        <v>1807</v>
      </c>
      <c r="B96" s="1" t="s">
        <v>1806</v>
      </c>
      <c r="C96" s="1" t="s">
        <v>214</v>
      </c>
      <c r="D96" s="1" t="s">
        <v>64</v>
      </c>
      <c r="E96" s="1" t="s">
        <v>59</v>
      </c>
      <c r="F96" s="1">
        <v>80</v>
      </c>
      <c r="G96" s="1">
        <v>1955</v>
      </c>
      <c r="H96" s="1">
        <v>224</v>
      </c>
      <c r="I96" s="1">
        <v>483</v>
      </c>
      <c r="J96" s="27">
        <f t="shared" si="19"/>
        <v>259</v>
      </c>
      <c r="K96" s="1">
        <v>59</v>
      </c>
      <c r="L96" s="1">
        <v>154</v>
      </c>
      <c r="M96" s="1">
        <v>85</v>
      </c>
      <c r="N96" s="1">
        <v>143</v>
      </c>
      <c r="O96" s="27">
        <f t="shared" si="18"/>
        <v>58</v>
      </c>
      <c r="P96" s="1">
        <v>69</v>
      </c>
      <c r="Q96" s="1">
        <v>264</v>
      </c>
      <c r="R96" s="27">
        <f t="shared" si="20"/>
        <v>195</v>
      </c>
      <c r="S96" s="1">
        <v>80</v>
      </c>
      <c r="T96" s="1">
        <v>97</v>
      </c>
      <c r="U96" s="1">
        <v>86</v>
      </c>
      <c r="V96" s="1">
        <v>50</v>
      </c>
      <c r="W96" s="1">
        <v>140</v>
      </c>
      <c r="X96" s="1">
        <v>0</v>
      </c>
      <c r="Y96" s="1">
        <v>592</v>
      </c>
      <c r="Z96" s="1">
        <v>1</v>
      </c>
      <c r="AA96" s="1">
        <v>0</v>
      </c>
      <c r="AB96" s="1">
        <v>0</v>
      </c>
      <c r="AC96" s="1">
        <v>41</v>
      </c>
      <c r="AD96" s="1">
        <v>-308</v>
      </c>
      <c r="AE96" s="40">
        <f>VLOOKUP(C96,'Salary (2013-2014)'!D133:G558,4,FALSE)</f>
        <v>1809840</v>
      </c>
      <c r="AH96" s="32">
        <f t="shared" si="22"/>
        <v>41812.972000000002</v>
      </c>
      <c r="AI96" s="32">
        <f t="shared" si="23"/>
        <v>18354.989999999998</v>
      </c>
      <c r="AJ96" s="32">
        <f t="shared" si="21"/>
        <v>23457.982000000004</v>
      </c>
      <c r="AK96" s="43">
        <f t="shared" si="24"/>
        <v>11.998967774936062</v>
      </c>
      <c r="AL96" s="41">
        <f t="shared" si="25"/>
        <v>925.74936061381072</v>
      </c>
      <c r="AM96" s="35">
        <f t="shared" si="26"/>
        <v>77.1524166059979</v>
      </c>
    </row>
    <row r="97" spans="1:39">
      <c r="A97" s="1" t="s">
        <v>1698</v>
      </c>
      <c r="B97" s="1" t="s">
        <v>1697</v>
      </c>
      <c r="C97" s="1" t="s">
        <v>89</v>
      </c>
      <c r="D97" s="1" t="s">
        <v>85</v>
      </c>
      <c r="E97" s="1" t="s">
        <v>86</v>
      </c>
      <c r="F97" s="1">
        <v>71</v>
      </c>
      <c r="G97" s="1">
        <v>1942</v>
      </c>
      <c r="H97" s="1">
        <v>298</v>
      </c>
      <c r="I97" s="1">
        <v>718</v>
      </c>
      <c r="J97" s="27">
        <f t="shared" si="19"/>
        <v>420</v>
      </c>
      <c r="K97" s="1">
        <v>133</v>
      </c>
      <c r="L97" s="1">
        <v>332</v>
      </c>
      <c r="M97" s="1">
        <v>201</v>
      </c>
      <c r="N97" s="1">
        <v>227</v>
      </c>
      <c r="O97" s="27">
        <f t="shared" ref="O97:O131" si="27">N97-M97</f>
        <v>26</v>
      </c>
      <c r="P97" s="1">
        <v>15</v>
      </c>
      <c r="Q97" s="1">
        <v>130</v>
      </c>
      <c r="R97" s="27">
        <f t="shared" si="20"/>
        <v>115</v>
      </c>
      <c r="S97" s="1">
        <v>313</v>
      </c>
      <c r="T97" s="1">
        <v>53</v>
      </c>
      <c r="U97" s="1">
        <v>125</v>
      </c>
      <c r="V97" s="1">
        <v>3</v>
      </c>
      <c r="W97" s="1">
        <v>147</v>
      </c>
      <c r="X97" s="1">
        <v>0</v>
      </c>
      <c r="Y97" s="1">
        <v>930</v>
      </c>
      <c r="Z97" s="1">
        <v>1</v>
      </c>
      <c r="AA97" s="1">
        <v>0</v>
      </c>
      <c r="AB97" s="1">
        <v>0</v>
      </c>
      <c r="AC97" s="1">
        <v>9</v>
      </c>
      <c r="AD97" s="1">
        <v>54</v>
      </c>
      <c r="AE97" s="40">
        <f>VLOOKUP(C97,'Salary (2013-2014)'!D136:G561,4,FALSE)</f>
        <v>650215</v>
      </c>
      <c r="AH97" s="32">
        <f t="shared" si="22"/>
        <v>58007.873</v>
      </c>
      <c r="AI97" s="32">
        <f t="shared" si="23"/>
        <v>26243.868999999999</v>
      </c>
      <c r="AJ97" s="32">
        <f t="shared" si="21"/>
        <v>31764.004000000001</v>
      </c>
      <c r="AK97" s="43">
        <f t="shared" si="24"/>
        <v>16.356335736354275</v>
      </c>
      <c r="AL97" s="41">
        <f t="shared" si="25"/>
        <v>334.81719876416065</v>
      </c>
      <c r="AM97" s="35">
        <f t="shared" si="26"/>
        <v>20.470183796727891</v>
      </c>
    </row>
    <row r="98" spans="1:39">
      <c r="A98" s="1" t="s">
        <v>2125</v>
      </c>
      <c r="B98" s="1" t="s">
        <v>1581</v>
      </c>
      <c r="C98" s="1" t="s">
        <v>2244</v>
      </c>
      <c r="D98" s="1" t="s">
        <v>63</v>
      </c>
      <c r="E98" s="1" t="s">
        <v>56</v>
      </c>
      <c r="F98" s="1">
        <v>73</v>
      </c>
      <c r="G98" s="1">
        <v>1937</v>
      </c>
      <c r="H98" s="1">
        <v>240</v>
      </c>
      <c r="I98" s="1">
        <v>543</v>
      </c>
      <c r="J98" s="27">
        <f t="shared" si="19"/>
        <v>303</v>
      </c>
      <c r="K98" s="1">
        <v>116</v>
      </c>
      <c r="L98" s="1">
        <v>309</v>
      </c>
      <c r="M98" s="1">
        <v>105</v>
      </c>
      <c r="N98" s="1">
        <v>116</v>
      </c>
      <c r="O98" s="27">
        <f t="shared" si="27"/>
        <v>11</v>
      </c>
      <c r="P98" s="1">
        <v>23</v>
      </c>
      <c r="Q98" s="1">
        <v>205</v>
      </c>
      <c r="R98" s="27">
        <f t="shared" si="20"/>
        <v>182</v>
      </c>
      <c r="S98" s="1">
        <v>143</v>
      </c>
      <c r="T98" s="1">
        <v>54</v>
      </c>
      <c r="U98" s="1">
        <v>83</v>
      </c>
      <c r="V98" s="1">
        <v>8</v>
      </c>
      <c r="W98" s="1">
        <v>115</v>
      </c>
      <c r="X98" s="1">
        <v>0</v>
      </c>
      <c r="Y98" s="1">
        <v>701</v>
      </c>
      <c r="Z98" s="1">
        <v>0</v>
      </c>
      <c r="AA98" s="1">
        <v>0</v>
      </c>
      <c r="AB98" s="1">
        <v>0</v>
      </c>
      <c r="AC98" s="1">
        <v>9</v>
      </c>
      <c r="AD98" s="1">
        <v>162</v>
      </c>
      <c r="AE98" s="40">
        <f>VLOOKUP(C98,'Salary (2013-2014)'!D137:G562,4,FALSE)</f>
        <v>3229050</v>
      </c>
      <c r="AH98" s="32">
        <f t="shared" si="22"/>
        <v>43301.749999999993</v>
      </c>
      <c r="AI98" s="32">
        <f t="shared" si="23"/>
        <v>18544.031999999999</v>
      </c>
      <c r="AJ98" s="32">
        <f t="shared" si="21"/>
        <v>24757.717999999993</v>
      </c>
      <c r="AK98" s="43">
        <f t="shared" si="24"/>
        <v>12.781475477542589</v>
      </c>
      <c r="AL98" s="41">
        <f t="shared" si="25"/>
        <v>1667.0366546205473</v>
      </c>
      <c r="AM98" s="35">
        <f t="shared" si="26"/>
        <v>130.42599483522676</v>
      </c>
    </row>
    <row r="99" spans="1:39">
      <c r="A99" s="1" t="s">
        <v>1551</v>
      </c>
      <c r="B99" s="1" t="s">
        <v>1550</v>
      </c>
      <c r="C99" s="1" t="s">
        <v>147</v>
      </c>
      <c r="D99" s="1" t="s">
        <v>88</v>
      </c>
      <c r="E99" s="1" t="s">
        <v>56</v>
      </c>
      <c r="F99" s="1">
        <v>62</v>
      </c>
      <c r="G99" s="1">
        <v>1925</v>
      </c>
      <c r="H99" s="1">
        <v>307</v>
      </c>
      <c r="I99" s="1">
        <v>738</v>
      </c>
      <c r="J99" s="27">
        <f t="shared" si="19"/>
        <v>431</v>
      </c>
      <c r="K99" s="1">
        <v>122</v>
      </c>
      <c r="L99" s="1">
        <v>351</v>
      </c>
      <c r="M99" s="1">
        <v>110</v>
      </c>
      <c r="N99" s="1">
        <v>152</v>
      </c>
      <c r="O99" s="27">
        <f t="shared" si="27"/>
        <v>42</v>
      </c>
      <c r="P99" s="1">
        <v>58</v>
      </c>
      <c r="Q99" s="1">
        <v>294</v>
      </c>
      <c r="R99" s="27">
        <f t="shared" si="20"/>
        <v>236</v>
      </c>
      <c r="S99" s="1">
        <v>114</v>
      </c>
      <c r="T99" s="1">
        <v>46</v>
      </c>
      <c r="U99" s="1">
        <v>79</v>
      </c>
      <c r="V99" s="1">
        <v>31</v>
      </c>
      <c r="W99" s="1">
        <v>193</v>
      </c>
      <c r="X99" s="1">
        <v>4</v>
      </c>
      <c r="Y99" s="1">
        <v>846</v>
      </c>
      <c r="Z99" s="1">
        <v>0</v>
      </c>
      <c r="AA99" s="1">
        <v>0</v>
      </c>
      <c r="AB99" s="1">
        <v>0</v>
      </c>
      <c r="AC99" s="1">
        <v>55</v>
      </c>
      <c r="AD99" s="1">
        <v>-173</v>
      </c>
      <c r="AE99" s="40">
        <f>VLOOKUP(C99,'Salary (2013-2014)'!D138:G563,4,FALSE)</f>
        <v>6344164</v>
      </c>
      <c r="AH99" s="32">
        <f t="shared" si="22"/>
        <v>51232.875999999989</v>
      </c>
      <c r="AI99" s="32">
        <f t="shared" si="23"/>
        <v>25307.156999999999</v>
      </c>
      <c r="AJ99" s="32">
        <f t="shared" si="21"/>
        <v>25925.71899999999</v>
      </c>
      <c r="AK99" s="43">
        <f t="shared" si="24"/>
        <v>13.467905974025969</v>
      </c>
      <c r="AL99" s="41">
        <f t="shared" si="25"/>
        <v>3295.6696103896102</v>
      </c>
      <c r="AM99" s="35">
        <f t="shared" si="26"/>
        <v>244.70542167027276</v>
      </c>
    </row>
    <row r="100" spans="1:39">
      <c r="A100" s="1" t="s">
        <v>1954</v>
      </c>
      <c r="B100" s="1" t="s">
        <v>1953</v>
      </c>
      <c r="C100" s="1" t="s">
        <v>274</v>
      </c>
      <c r="D100" s="1" t="s">
        <v>67</v>
      </c>
      <c r="E100" s="1" t="s">
        <v>59</v>
      </c>
      <c r="F100" s="1">
        <v>66</v>
      </c>
      <c r="G100" s="1">
        <v>1924</v>
      </c>
      <c r="H100" s="1">
        <v>337</v>
      </c>
      <c r="I100" s="1">
        <v>645</v>
      </c>
      <c r="J100" s="27">
        <f t="shared" si="19"/>
        <v>308</v>
      </c>
      <c r="K100" s="1">
        <v>69</v>
      </c>
      <c r="L100" s="1">
        <v>182</v>
      </c>
      <c r="M100" s="1">
        <v>101</v>
      </c>
      <c r="N100" s="1">
        <v>126</v>
      </c>
      <c r="O100" s="27">
        <f t="shared" si="27"/>
        <v>25</v>
      </c>
      <c r="P100" s="1">
        <v>76</v>
      </c>
      <c r="Q100" s="1">
        <v>411</v>
      </c>
      <c r="R100" s="27">
        <f t="shared" si="20"/>
        <v>335</v>
      </c>
      <c r="S100" s="1">
        <v>133</v>
      </c>
      <c r="T100" s="1">
        <v>114</v>
      </c>
      <c r="U100" s="1">
        <v>80</v>
      </c>
      <c r="V100" s="1">
        <v>49</v>
      </c>
      <c r="W100" s="1">
        <v>127</v>
      </c>
      <c r="X100" s="1">
        <v>0</v>
      </c>
      <c r="Y100" s="1">
        <v>844</v>
      </c>
      <c r="Z100" s="1">
        <v>0</v>
      </c>
      <c r="AA100" s="1">
        <v>0</v>
      </c>
      <c r="AB100" s="1">
        <v>0</v>
      </c>
      <c r="AC100" s="1">
        <v>65</v>
      </c>
      <c r="AD100" s="1">
        <v>376</v>
      </c>
      <c r="AE100" s="40">
        <f>VLOOKUP(C100,'Salary (2013-2014)'!D139:G564,4,FALSE)</f>
        <v>1887840</v>
      </c>
      <c r="AH100" s="32">
        <f t="shared" si="22"/>
        <v>57836.142</v>
      </c>
      <c r="AI100" s="32">
        <f t="shared" si="23"/>
        <v>19065.652999999998</v>
      </c>
      <c r="AJ100" s="32">
        <f t="shared" si="21"/>
        <v>38770.489000000001</v>
      </c>
      <c r="AK100" s="43">
        <f t="shared" si="24"/>
        <v>20.15098180873181</v>
      </c>
      <c r="AL100" s="41">
        <f t="shared" si="25"/>
        <v>981.20582120582117</v>
      </c>
      <c r="AM100" s="35">
        <f t="shared" si="26"/>
        <v>48.692705423447194</v>
      </c>
    </row>
    <row r="101" spans="1:39">
      <c r="A101" s="1" t="s">
        <v>1541</v>
      </c>
      <c r="B101" s="1" t="s">
        <v>1724</v>
      </c>
      <c r="C101" s="1" t="s">
        <v>2247</v>
      </c>
      <c r="D101" s="1" t="s">
        <v>108</v>
      </c>
      <c r="E101" s="1" t="s">
        <v>56</v>
      </c>
      <c r="F101" s="1">
        <v>81</v>
      </c>
      <c r="G101" s="1">
        <v>1858</v>
      </c>
      <c r="H101" s="1">
        <v>327</v>
      </c>
      <c r="I101" s="1">
        <v>787</v>
      </c>
      <c r="J101" s="27">
        <f t="shared" si="19"/>
        <v>460</v>
      </c>
      <c r="K101" s="1">
        <v>90</v>
      </c>
      <c r="L101" s="1">
        <v>285</v>
      </c>
      <c r="M101" s="1">
        <v>146</v>
      </c>
      <c r="N101" s="1">
        <v>169</v>
      </c>
      <c r="O101" s="27">
        <f t="shared" si="27"/>
        <v>23</v>
      </c>
      <c r="P101" s="1">
        <v>28</v>
      </c>
      <c r="Q101" s="1">
        <v>183</v>
      </c>
      <c r="R101" s="27">
        <f t="shared" si="20"/>
        <v>155</v>
      </c>
      <c r="S101" s="1">
        <v>281</v>
      </c>
      <c r="T101" s="1">
        <v>47</v>
      </c>
      <c r="U101" s="1">
        <v>134</v>
      </c>
      <c r="V101" s="1">
        <v>5</v>
      </c>
      <c r="W101" s="1">
        <v>120</v>
      </c>
      <c r="X101" s="1">
        <v>0</v>
      </c>
      <c r="Y101" s="1">
        <v>890</v>
      </c>
      <c r="Z101" s="1">
        <v>5</v>
      </c>
      <c r="AA101" s="1">
        <v>0</v>
      </c>
      <c r="AB101" s="1">
        <v>0</v>
      </c>
      <c r="AC101" s="1">
        <v>35</v>
      </c>
      <c r="AD101" s="1">
        <v>-184</v>
      </c>
      <c r="AE101" s="40">
        <f>VLOOKUP(C101,'Salary (2013-2014)'!D144:G569,4,FALSE)</f>
        <v>2162419</v>
      </c>
      <c r="AH101" s="32">
        <f t="shared" si="22"/>
        <v>55440.320999999996</v>
      </c>
      <c r="AI101" s="32">
        <f t="shared" si="23"/>
        <v>27772.571</v>
      </c>
      <c r="AJ101" s="32">
        <f t="shared" si="21"/>
        <v>27667.749999999996</v>
      </c>
      <c r="AK101" s="43">
        <f t="shared" si="24"/>
        <v>14.89114639397201</v>
      </c>
      <c r="AL101" s="41">
        <f t="shared" si="25"/>
        <v>1163.8423035522067</v>
      </c>
      <c r="AM101" s="35">
        <f t="shared" si="26"/>
        <v>78.15666254032223</v>
      </c>
    </row>
    <row r="102" spans="1:39">
      <c r="A102" s="1" t="s">
        <v>1649</v>
      </c>
      <c r="B102" s="1" t="s">
        <v>1648</v>
      </c>
      <c r="C102" s="1" t="s">
        <v>223</v>
      </c>
      <c r="D102" s="1" t="s">
        <v>81</v>
      </c>
      <c r="E102" s="1" t="s">
        <v>47</v>
      </c>
      <c r="F102" s="1">
        <v>70</v>
      </c>
      <c r="G102" s="1">
        <v>1858</v>
      </c>
      <c r="H102" s="1">
        <v>344</v>
      </c>
      <c r="I102" s="1">
        <v>639</v>
      </c>
      <c r="J102" s="27">
        <f t="shared" si="19"/>
        <v>295</v>
      </c>
      <c r="K102" s="1">
        <v>0</v>
      </c>
      <c r="L102" s="1">
        <v>1</v>
      </c>
      <c r="M102" s="1">
        <v>91</v>
      </c>
      <c r="N102" s="1">
        <v>177</v>
      </c>
      <c r="O102" s="27">
        <f t="shared" si="27"/>
        <v>86</v>
      </c>
      <c r="P102" s="1">
        <v>171</v>
      </c>
      <c r="Q102" s="1">
        <v>497</v>
      </c>
      <c r="R102" s="27">
        <f t="shared" si="20"/>
        <v>326</v>
      </c>
      <c r="S102" s="1">
        <v>113</v>
      </c>
      <c r="T102" s="1">
        <v>41</v>
      </c>
      <c r="U102" s="1">
        <v>114</v>
      </c>
      <c r="V102" s="1">
        <v>116</v>
      </c>
      <c r="W102" s="1">
        <v>185</v>
      </c>
      <c r="X102" s="1">
        <v>0</v>
      </c>
      <c r="Y102" s="1">
        <v>779</v>
      </c>
      <c r="Z102" s="1">
        <v>4</v>
      </c>
      <c r="AA102" s="1">
        <v>0</v>
      </c>
      <c r="AB102" s="1">
        <v>0</v>
      </c>
      <c r="AC102" s="1">
        <v>23</v>
      </c>
      <c r="AD102" s="1">
        <v>-428</v>
      </c>
      <c r="AE102" s="40">
        <f>VLOOKUP(C102,'Salary (2013-2014)'!D145:G570,4,FALSE)</f>
        <v>1905360</v>
      </c>
      <c r="AH102" s="32">
        <f t="shared" si="22"/>
        <v>55986.224999999991</v>
      </c>
      <c r="AI102" s="32">
        <f t="shared" si="23"/>
        <v>22610.324000000001</v>
      </c>
      <c r="AJ102" s="32">
        <f t="shared" si="21"/>
        <v>33375.900999999991</v>
      </c>
      <c r="AK102" s="43">
        <f t="shared" si="24"/>
        <v>17.963348223896656</v>
      </c>
      <c r="AL102" s="41">
        <f t="shared" si="25"/>
        <v>1025.4897739504845</v>
      </c>
      <c r="AM102" s="35">
        <f t="shared" si="26"/>
        <v>57.087897042839415</v>
      </c>
    </row>
    <row r="103" spans="1:39">
      <c r="A103" s="1" t="s">
        <v>1777</v>
      </c>
      <c r="B103" s="1" t="s">
        <v>1475</v>
      </c>
      <c r="C103" s="1" t="s">
        <v>123</v>
      </c>
      <c r="D103" s="1" t="s">
        <v>69</v>
      </c>
      <c r="E103" s="1" t="s">
        <v>86</v>
      </c>
      <c r="F103" s="1">
        <v>60</v>
      </c>
      <c r="G103" s="1">
        <v>1855</v>
      </c>
      <c r="H103" s="1">
        <v>361</v>
      </c>
      <c r="I103" s="1">
        <v>825</v>
      </c>
      <c r="J103" s="27">
        <f t="shared" si="19"/>
        <v>464</v>
      </c>
      <c r="K103" s="1">
        <v>79</v>
      </c>
      <c r="L103" s="1">
        <v>200</v>
      </c>
      <c r="M103" s="1">
        <v>90</v>
      </c>
      <c r="N103" s="1">
        <v>112</v>
      </c>
      <c r="O103" s="27">
        <f t="shared" si="27"/>
        <v>22</v>
      </c>
      <c r="P103" s="1">
        <v>48</v>
      </c>
      <c r="Q103" s="1">
        <v>226</v>
      </c>
      <c r="R103" s="27">
        <f t="shared" si="20"/>
        <v>178</v>
      </c>
      <c r="S103" s="1">
        <v>85</v>
      </c>
      <c r="T103" s="1">
        <v>63</v>
      </c>
      <c r="U103" s="1">
        <v>96</v>
      </c>
      <c r="V103" s="1">
        <v>11</v>
      </c>
      <c r="W103" s="1">
        <v>145</v>
      </c>
      <c r="X103" s="1">
        <v>3</v>
      </c>
      <c r="Y103" s="1">
        <v>891</v>
      </c>
      <c r="Z103" s="1">
        <v>0</v>
      </c>
      <c r="AA103" s="1">
        <v>0</v>
      </c>
      <c r="AB103" s="1">
        <v>0</v>
      </c>
      <c r="AC103" s="1">
        <v>58</v>
      </c>
      <c r="AD103" s="1">
        <v>-127</v>
      </c>
      <c r="AE103" s="40">
        <f>VLOOKUP(C103,'Salary (2013-2014)'!D146:G571,4,FALSE)</f>
        <v>2511432</v>
      </c>
      <c r="AH103" s="32">
        <f t="shared" si="22"/>
        <v>50591.474999999999</v>
      </c>
      <c r="AI103" s="32">
        <f t="shared" si="23"/>
        <v>26290.504000000001</v>
      </c>
      <c r="AJ103" s="32">
        <f t="shared" si="21"/>
        <v>24300.970999999998</v>
      </c>
      <c r="AK103" s="43">
        <f t="shared" si="24"/>
        <v>13.100253908355795</v>
      </c>
      <c r="AL103" s="41">
        <f t="shared" si="25"/>
        <v>1353.8716981132075</v>
      </c>
      <c r="AM103" s="35">
        <f t="shared" si="26"/>
        <v>103.34698148481392</v>
      </c>
    </row>
    <row r="104" spans="1:39">
      <c r="A104" s="1" t="s">
        <v>1505</v>
      </c>
      <c r="B104" s="1" t="s">
        <v>1504</v>
      </c>
      <c r="C104" s="1" t="s">
        <v>219</v>
      </c>
      <c r="D104" s="1" t="s">
        <v>64</v>
      </c>
      <c r="E104" s="1" t="s">
        <v>59</v>
      </c>
      <c r="F104" s="1">
        <v>61</v>
      </c>
      <c r="G104" s="1">
        <v>1847</v>
      </c>
      <c r="H104" s="1">
        <v>332</v>
      </c>
      <c r="I104" s="1">
        <v>716</v>
      </c>
      <c r="J104" s="27">
        <f t="shared" si="19"/>
        <v>384</v>
      </c>
      <c r="K104" s="1">
        <v>32</v>
      </c>
      <c r="L104" s="1">
        <v>126</v>
      </c>
      <c r="M104" s="1">
        <v>197</v>
      </c>
      <c r="N104" s="1">
        <v>244</v>
      </c>
      <c r="O104" s="27">
        <f t="shared" si="27"/>
        <v>47</v>
      </c>
      <c r="P104" s="1">
        <v>88</v>
      </c>
      <c r="Q104" s="1">
        <v>424</v>
      </c>
      <c r="R104" s="27">
        <f t="shared" si="20"/>
        <v>336</v>
      </c>
      <c r="S104" s="1">
        <v>82</v>
      </c>
      <c r="T104" s="1">
        <v>41</v>
      </c>
      <c r="U104" s="1">
        <v>78</v>
      </c>
      <c r="V104" s="1">
        <v>24</v>
      </c>
      <c r="W104" s="1">
        <v>143</v>
      </c>
      <c r="X104" s="1">
        <v>1</v>
      </c>
      <c r="Y104" s="1">
        <v>893</v>
      </c>
      <c r="Z104" s="1">
        <v>1</v>
      </c>
      <c r="AA104" s="1">
        <v>0</v>
      </c>
      <c r="AB104" s="1">
        <v>0</v>
      </c>
      <c r="AC104" s="1">
        <v>36</v>
      </c>
      <c r="AD104" s="1">
        <v>-230</v>
      </c>
      <c r="AE104" s="40">
        <f>VLOOKUP(C104,'Salary (2013-2014)'!D147:G572,4,FALSE)</f>
        <v>1545840</v>
      </c>
      <c r="AH104" s="32">
        <f t="shared" si="22"/>
        <v>53790.932000000001</v>
      </c>
      <c r="AI104" s="32">
        <f t="shared" si="23"/>
        <v>22653.084999999999</v>
      </c>
      <c r="AJ104" s="32">
        <f t="shared" si="21"/>
        <v>31137.847000000002</v>
      </c>
      <c r="AK104" s="43">
        <f t="shared" si="24"/>
        <v>16.858606930157013</v>
      </c>
      <c r="AL104" s="41">
        <f t="shared" si="25"/>
        <v>836.94639956686524</v>
      </c>
      <c r="AM104" s="35">
        <f t="shared" si="26"/>
        <v>49.645050924683389</v>
      </c>
    </row>
    <row r="105" spans="1:39">
      <c r="A105" s="1" t="s">
        <v>2111</v>
      </c>
      <c r="B105" s="1" t="s">
        <v>1514</v>
      </c>
      <c r="C105" s="1" t="s">
        <v>2105</v>
      </c>
      <c r="D105" s="1" t="s">
        <v>73</v>
      </c>
      <c r="E105" s="1" t="s">
        <v>86</v>
      </c>
      <c r="F105" s="1">
        <v>74</v>
      </c>
      <c r="G105" s="1">
        <v>1835</v>
      </c>
      <c r="H105" s="1">
        <v>280</v>
      </c>
      <c r="I105" s="1">
        <v>672</v>
      </c>
      <c r="J105" s="27">
        <f t="shared" si="19"/>
        <v>392</v>
      </c>
      <c r="K105" s="1">
        <v>83</v>
      </c>
      <c r="L105" s="1">
        <v>225</v>
      </c>
      <c r="M105" s="1">
        <v>78</v>
      </c>
      <c r="N105" s="1">
        <v>89</v>
      </c>
      <c r="O105" s="27">
        <f t="shared" si="27"/>
        <v>11</v>
      </c>
      <c r="P105" s="1">
        <v>42</v>
      </c>
      <c r="Q105" s="1">
        <v>153</v>
      </c>
      <c r="R105" s="27">
        <f t="shared" si="20"/>
        <v>111</v>
      </c>
      <c r="S105" s="1">
        <v>321</v>
      </c>
      <c r="T105" s="1">
        <v>55</v>
      </c>
      <c r="U105" s="1">
        <v>149</v>
      </c>
      <c r="V105" s="1">
        <v>10</v>
      </c>
      <c r="W105" s="1">
        <v>197</v>
      </c>
      <c r="X105" s="1">
        <v>1</v>
      </c>
      <c r="Y105" s="1">
        <v>721</v>
      </c>
      <c r="Z105" s="1">
        <v>4</v>
      </c>
      <c r="AA105" s="1">
        <v>0</v>
      </c>
      <c r="AB105" s="1">
        <v>0</v>
      </c>
      <c r="AC105" s="1">
        <v>0</v>
      </c>
      <c r="AD105" s="1">
        <v>73</v>
      </c>
      <c r="AE105" s="40">
        <f>VLOOKUP(C105,'Salary (2013-2014)'!D148:G573,4,FALSE)</f>
        <v>2652000</v>
      </c>
      <c r="AH105" s="32">
        <f t="shared" si="22"/>
        <v>49770.55</v>
      </c>
      <c r="AI105" s="32">
        <f t="shared" si="23"/>
        <v>26997.411999999997</v>
      </c>
      <c r="AJ105" s="32">
        <f t="shared" si="21"/>
        <v>22773.138000000006</v>
      </c>
      <c r="AK105" s="43">
        <f t="shared" si="24"/>
        <v>12.41042942779292</v>
      </c>
      <c r="AL105" s="41">
        <f t="shared" si="25"/>
        <v>1445.2316076294278</v>
      </c>
      <c r="AM105" s="35">
        <f t="shared" si="26"/>
        <v>116.45298948260881</v>
      </c>
    </row>
    <row r="106" spans="1:39">
      <c r="A106" s="1" t="s">
        <v>1782</v>
      </c>
      <c r="B106" s="1" t="s">
        <v>1512</v>
      </c>
      <c r="C106" s="1" t="s">
        <v>417</v>
      </c>
      <c r="D106" s="1" t="s">
        <v>94</v>
      </c>
      <c r="E106" s="1" t="s">
        <v>56</v>
      </c>
      <c r="F106" s="1">
        <v>64</v>
      </c>
      <c r="G106" s="1">
        <v>1818</v>
      </c>
      <c r="H106" s="1">
        <v>387</v>
      </c>
      <c r="I106" s="1">
        <v>889</v>
      </c>
      <c r="J106" s="27">
        <f t="shared" si="19"/>
        <v>502</v>
      </c>
      <c r="K106" s="1">
        <v>135</v>
      </c>
      <c r="L106" s="1">
        <v>350</v>
      </c>
      <c r="M106" s="1">
        <v>235</v>
      </c>
      <c r="N106" s="1">
        <v>285</v>
      </c>
      <c r="O106" s="27">
        <f t="shared" si="27"/>
        <v>50</v>
      </c>
      <c r="P106" s="1">
        <v>29</v>
      </c>
      <c r="Q106" s="1">
        <v>166</v>
      </c>
      <c r="R106" s="27">
        <f t="shared" si="20"/>
        <v>137</v>
      </c>
      <c r="S106" s="1">
        <v>95</v>
      </c>
      <c r="T106" s="1">
        <v>47</v>
      </c>
      <c r="U106" s="1">
        <v>95</v>
      </c>
      <c r="V106" s="1">
        <v>12</v>
      </c>
      <c r="W106" s="1">
        <v>156</v>
      </c>
      <c r="X106" s="1">
        <v>2</v>
      </c>
      <c r="Y106" s="1">
        <v>1144</v>
      </c>
      <c r="Z106" s="1">
        <v>8</v>
      </c>
      <c r="AA106" s="1">
        <v>0</v>
      </c>
      <c r="AB106" s="1">
        <v>0</v>
      </c>
      <c r="AC106" s="1">
        <v>9</v>
      </c>
      <c r="AD106" s="1">
        <v>-84</v>
      </c>
      <c r="AE106" s="40">
        <f>VLOOKUP(C106,'Salary (2013-2014)'!D149:G574,4,FALSE)</f>
        <v>1106942</v>
      </c>
      <c r="AH106" s="32">
        <f t="shared" si="22"/>
        <v>60692.062999999995</v>
      </c>
      <c r="AI106" s="32">
        <f t="shared" si="23"/>
        <v>28477.288999999997</v>
      </c>
      <c r="AJ106" s="32">
        <f t="shared" si="21"/>
        <v>32214.773999999998</v>
      </c>
      <c r="AK106" s="43">
        <f t="shared" si="24"/>
        <v>17.719897689768974</v>
      </c>
      <c r="AL106" s="41">
        <f t="shared" si="25"/>
        <v>608.87898789878989</v>
      </c>
      <c r="AM106" s="35">
        <f t="shared" si="26"/>
        <v>34.361315091020046</v>
      </c>
    </row>
    <row r="107" spans="1:39">
      <c r="A107" s="1" t="s">
        <v>1592</v>
      </c>
      <c r="B107" s="1" t="s">
        <v>1514</v>
      </c>
      <c r="C107" s="1" t="s">
        <v>412</v>
      </c>
      <c r="D107" s="1" t="s">
        <v>119</v>
      </c>
      <c r="E107" s="1" t="s">
        <v>47</v>
      </c>
      <c r="F107" s="1">
        <v>78</v>
      </c>
      <c r="G107" s="1">
        <v>1816</v>
      </c>
      <c r="H107" s="1">
        <v>206</v>
      </c>
      <c r="I107" s="1">
        <v>481</v>
      </c>
      <c r="J107" s="27">
        <f t="shared" si="19"/>
        <v>275</v>
      </c>
      <c r="K107" s="1">
        <v>26</v>
      </c>
      <c r="L107" s="1">
        <v>99</v>
      </c>
      <c r="M107" s="1">
        <v>186</v>
      </c>
      <c r="N107" s="1">
        <v>259</v>
      </c>
      <c r="O107" s="27">
        <f t="shared" si="27"/>
        <v>73</v>
      </c>
      <c r="P107" s="1">
        <v>71</v>
      </c>
      <c r="Q107" s="1">
        <v>323</v>
      </c>
      <c r="R107" s="27">
        <f t="shared" si="20"/>
        <v>252</v>
      </c>
      <c r="S107" s="1">
        <v>56</v>
      </c>
      <c r="T107" s="1">
        <v>48</v>
      </c>
      <c r="U107" s="1">
        <v>76</v>
      </c>
      <c r="V107" s="1">
        <v>20</v>
      </c>
      <c r="W107" s="1">
        <v>114</v>
      </c>
      <c r="X107" s="1">
        <v>0</v>
      </c>
      <c r="Y107" s="1">
        <v>624</v>
      </c>
      <c r="Z107" s="1">
        <v>0</v>
      </c>
      <c r="AA107" s="1">
        <v>0</v>
      </c>
      <c r="AB107" s="1">
        <v>0</v>
      </c>
      <c r="AC107" s="1">
        <v>15</v>
      </c>
      <c r="AD107" s="1">
        <v>-180</v>
      </c>
      <c r="AE107" s="40">
        <f>VLOOKUP(C107,'Salary (2013-2014)'!D150:G575,4,FALSE)</f>
        <v>5016960</v>
      </c>
      <c r="AH107" s="32">
        <f t="shared" si="22"/>
        <v>39557.733999999997</v>
      </c>
      <c r="AI107" s="32">
        <f t="shared" si="23"/>
        <v>18297.900999999998</v>
      </c>
      <c r="AJ107" s="32">
        <f t="shared" si="21"/>
        <v>21259.832999999999</v>
      </c>
      <c r="AK107" s="43">
        <f t="shared" si="24"/>
        <v>11.706956497797357</v>
      </c>
      <c r="AL107" s="41">
        <f t="shared" si="25"/>
        <v>2762.6431718061672</v>
      </c>
      <c r="AM107" s="35">
        <f t="shared" si="26"/>
        <v>235.98303900129412</v>
      </c>
    </row>
    <row r="108" spans="1:39">
      <c r="A108" s="1" t="s">
        <v>1538</v>
      </c>
      <c r="B108" s="1" t="s">
        <v>1714</v>
      </c>
      <c r="C108" s="1" t="s">
        <v>401</v>
      </c>
      <c r="D108" s="1" t="s">
        <v>64</v>
      </c>
      <c r="E108" s="1" t="s">
        <v>61</v>
      </c>
      <c r="F108" s="1">
        <v>57</v>
      </c>
      <c r="G108" s="1">
        <v>1814</v>
      </c>
      <c r="H108" s="1">
        <v>353</v>
      </c>
      <c r="I108" s="1">
        <v>696</v>
      </c>
      <c r="J108" s="27">
        <f t="shared" si="19"/>
        <v>343</v>
      </c>
      <c r="K108" s="1">
        <v>0</v>
      </c>
      <c r="L108" s="1">
        <v>0</v>
      </c>
      <c r="M108" s="1">
        <v>105</v>
      </c>
      <c r="N108" s="1">
        <v>137</v>
      </c>
      <c r="O108" s="27">
        <f t="shared" si="27"/>
        <v>32</v>
      </c>
      <c r="P108" s="1">
        <v>185</v>
      </c>
      <c r="Q108" s="1">
        <v>626</v>
      </c>
      <c r="R108" s="27">
        <f t="shared" si="20"/>
        <v>441</v>
      </c>
      <c r="S108" s="1">
        <v>104</v>
      </c>
      <c r="T108" s="1">
        <v>60</v>
      </c>
      <c r="U108" s="1">
        <v>112</v>
      </c>
      <c r="V108" s="1">
        <v>47</v>
      </c>
      <c r="W108" s="1">
        <v>169</v>
      </c>
      <c r="X108" s="1">
        <v>4</v>
      </c>
      <c r="Y108" s="1">
        <v>811</v>
      </c>
      <c r="Z108" s="1">
        <v>3</v>
      </c>
      <c r="AA108" s="1">
        <v>0</v>
      </c>
      <c r="AB108" s="1">
        <v>0</v>
      </c>
      <c r="AC108" s="1">
        <v>57</v>
      </c>
      <c r="AD108" s="1">
        <v>-177</v>
      </c>
      <c r="AE108" s="40">
        <f>VLOOKUP(C108,'Salary (2013-2014)'!D151:G576,4,FALSE)</f>
        <v>1793520</v>
      </c>
      <c r="AH108" s="32">
        <f t="shared" si="22"/>
        <v>57663.05</v>
      </c>
      <c r="AI108" s="32">
        <f t="shared" si="23"/>
        <v>23023.952000000001</v>
      </c>
      <c r="AJ108" s="32">
        <f t="shared" si="21"/>
        <v>34639.097999999998</v>
      </c>
      <c r="AK108" s="43">
        <f t="shared" si="24"/>
        <v>19.095423373759647</v>
      </c>
      <c r="AL108" s="41">
        <f t="shared" si="25"/>
        <v>988.71003307607498</v>
      </c>
      <c r="AM108" s="35">
        <f t="shared" si="26"/>
        <v>51.777329767651572</v>
      </c>
    </row>
    <row r="109" spans="1:39">
      <c r="A109" s="1" t="s">
        <v>1739</v>
      </c>
      <c r="B109" s="1" t="s">
        <v>1650</v>
      </c>
      <c r="C109" s="1" t="s">
        <v>307</v>
      </c>
      <c r="D109" s="1" t="s">
        <v>110</v>
      </c>
      <c r="E109" s="1" t="s">
        <v>47</v>
      </c>
      <c r="F109" s="1">
        <v>82</v>
      </c>
      <c r="G109" s="1">
        <v>1800</v>
      </c>
      <c r="H109" s="1">
        <v>288</v>
      </c>
      <c r="I109" s="1">
        <v>651</v>
      </c>
      <c r="J109" s="27">
        <f t="shared" si="19"/>
        <v>363</v>
      </c>
      <c r="K109" s="1">
        <v>99</v>
      </c>
      <c r="L109" s="1">
        <v>260</v>
      </c>
      <c r="M109" s="1">
        <v>121</v>
      </c>
      <c r="N109" s="1">
        <v>159</v>
      </c>
      <c r="O109" s="27">
        <f t="shared" si="27"/>
        <v>38</v>
      </c>
      <c r="P109" s="1">
        <v>84</v>
      </c>
      <c r="Q109" s="1">
        <v>319</v>
      </c>
      <c r="R109" s="27">
        <f t="shared" si="20"/>
        <v>235</v>
      </c>
      <c r="S109" s="1">
        <v>88</v>
      </c>
      <c r="T109" s="1">
        <v>72</v>
      </c>
      <c r="U109" s="1">
        <v>95</v>
      </c>
      <c r="V109" s="1">
        <v>18</v>
      </c>
      <c r="W109" s="1">
        <v>157</v>
      </c>
      <c r="X109" s="1">
        <v>0</v>
      </c>
      <c r="Y109" s="1">
        <v>796</v>
      </c>
      <c r="Z109" s="1">
        <v>7</v>
      </c>
      <c r="AA109" s="1">
        <v>0</v>
      </c>
      <c r="AB109" s="1">
        <v>0</v>
      </c>
      <c r="AC109" s="1">
        <v>1</v>
      </c>
      <c r="AD109" s="1">
        <v>125</v>
      </c>
      <c r="AE109" s="40">
        <f>VLOOKUP(C109,'Salary (2013-2014)'!D153:G578,4,FALSE)</f>
        <v>1987320</v>
      </c>
      <c r="AH109" s="32">
        <f t="shared" si="22"/>
        <v>49919.952999999994</v>
      </c>
      <c r="AI109" s="32">
        <f t="shared" si="23"/>
        <v>22805.960999999999</v>
      </c>
      <c r="AJ109" s="32">
        <f t="shared" si="21"/>
        <v>27113.991999999995</v>
      </c>
      <c r="AK109" s="43">
        <f t="shared" si="24"/>
        <v>15.063328888888886</v>
      </c>
      <c r="AL109" s="41">
        <f t="shared" si="25"/>
        <v>1104.0666666666666</v>
      </c>
      <c r="AM109" s="35">
        <f t="shared" si="26"/>
        <v>73.294998390498904</v>
      </c>
    </row>
    <row r="110" spans="1:39">
      <c r="A110" s="1" t="s">
        <v>1564</v>
      </c>
      <c r="B110" s="1" t="s">
        <v>1563</v>
      </c>
      <c r="C110" s="1" t="s">
        <v>207</v>
      </c>
      <c r="D110" s="1" t="s">
        <v>108</v>
      </c>
      <c r="E110" s="1" t="s">
        <v>59</v>
      </c>
      <c r="F110" s="1">
        <v>82</v>
      </c>
      <c r="G110" s="1">
        <v>1796</v>
      </c>
      <c r="H110" s="1">
        <v>187</v>
      </c>
      <c r="I110" s="1">
        <v>459</v>
      </c>
      <c r="J110" s="27">
        <f t="shared" si="19"/>
        <v>272</v>
      </c>
      <c r="K110" s="1">
        <v>55</v>
      </c>
      <c r="L110" s="1">
        <v>165</v>
      </c>
      <c r="M110" s="1">
        <v>82</v>
      </c>
      <c r="N110" s="1">
        <v>123</v>
      </c>
      <c r="O110" s="27">
        <f t="shared" si="27"/>
        <v>41</v>
      </c>
      <c r="P110" s="1">
        <v>86</v>
      </c>
      <c r="Q110" s="1">
        <v>409</v>
      </c>
      <c r="R110" s="27">
        <f t="shared" si="20"/>
        <v>323</v>
      </c>
      <c r="S110" s="1">
        <v>152</v>
      </c>
      <c r="T110" s="1">
        <v>98</v>
      </c>
      <c r="U110" s="1">
        <v>91</v>
      </c>
      <c r="V110" s="1">
        <v>72</v>
      </c>
      <c r="W110" s="1">
        <v>231</v>
      </c>
      <c r="X110" s="1">
        <v>3</v>
      </c>
      <c r="Y110" s="1">
        <v>511</v>
      </c>
      <c r="Z110" s="1">
        <v>7</v>
      </c>
      <c r="AA110" s="1">
        <v>0</v>
      </c>
      <c r="AB110" s="1">
        <v>0</v>
      </c>
      <c r="AC110" s="1">
        <v>12</v>
      </c>
      <c r="AD110" s="1">
        <v>145</v>
      </c>
      <c r="AE110" s="40">
        <f>VLOOKUP(C110,'Salary (2013-2014)'!D154:G579,4,FALSE)</f>
        <v>875500</v>
      </c>
      <c r="AH110" s="32">
        <f t="shared" si="22"/>
        <v>44248.286</v>
      </c>
      <c r="AI110" s="32">
        <f t="shared" si="23"/>
        <v>20355.232</v>
      </c>
      <c r="AJ110" s="32">
        <f t="shared" si="21"/>
        <v>23893.054</v>
      </c>
      <c r="AK110" s="43">
        <f t="shared" si="24"/>
        <v>13.303482182628063</v>
      </c>
      <c r="AL110" s="41">
        <f t="shared" si="25"/>
        <v>487.47216035634744</v>
      </c>
      <c r="AM110" s="35">
        <f t="shared" si="26"/>
        <v>36.642448470588981</v>
      </c>
    </row>
    <row r="111" spans="1:39">
      <c r="A111" s="1" t="s">
        <v>2110</v>
      </c>
      <c r="B111" s="1" t="s">
        <v>2109</v>
      </c>
      <c r="C111" s="1" t="s">
        <v>2102</v>
      </c>
      <c r="D111" s="1" t="s">
        <v>84</v>
      </c>
      <c r="E111" s="1" t="s">
        <v>86</v>
      </c>
      <c r="F111" s="1">
        <v>79</v>
      </c>
      <c r="G111" s="1">
        <v>1778</v>
      </c>
      <c r="H111" s="1">
        <v>277</v>
      </c>
      <c r="I111" s="1">
        <v>658</v>
      </c>
      <c r="J111" s="27">
        <f t="shared" si="19"/>
        <v>381</v>
      </c>
      <c r="K111" s="1">
        <v>109</v>
      </c>
      <c r="L111" s="1">
        <v>289</v>
      </c>
      <c r="M111" s="1">
        <v>95</v>
      </c>
      <c r="N111" s="1">
        <v>108</v>
      </c>
      <c r="O111" s="27">
        <f t="shared" si="27"/>
        <v>13</v>
      </c>
      <c r="P111" s="1">
        <v>20</v>
      </c>
      <c r="Q111" s="1">
        <v>173</v>
      </c>
      <c r="R111" s="27">
        <f t="shared" si="20"/>
        <v>153</v>
      </c>
      <c r="S111" s="1">
        <v>323</v>
      </c>
      <c r="T111" s="1">
        <v>31</v>
      </c>
      <c r="U111" s="1">
        <v>128</v>
      </c>
      <c r="V111" s="1">
        <v>5</v>
      </c>
      <c r="W111" s="1">
        <v>143</v>
      </c>
      <c r="X111" s="1">
        <v>2</v>
      </c>
      <c r="Y111" s="1">
        <v>758</v>
      </c>
      <c r="Z111" s="1">
        <v>3</v>
      </c>
      <c r="AA111" s="1">
        <v>0</v>
      </c>
      <c r="AB111" s="1">
        <v>0</v>
      </c>
      <c r="AC111" s="1">
        <v>23</v>
      </c>
      <c r="AD111" s="1">
        <v>168</v>
      </c>
      <c r="AE111" s="40">
        <f>VLOOKUP(C111,'Salary (2013-2014)'!D155:G580,4,FALSE)</f>
        <v>2150188</v>
      </c>
      <c r="AH111" s="32">
        <f t="shared" si="22"/>
        <v>49990.257000000005</v>
      </c>
      <c r="AI111" s="32">
        <f t="shared" si="23"/>
        <v>24547.270999999997</v>
      </c>
      <c r="AJ111" s="32">
        <f t="shared" si="21"/>
        <v>25442.986000000008</v>
      </c>
      <c r="AK111" s="43">
        <f t="shared" si="24"/>
        <v>14.309890888638925</v>
      </c>
      <c r="AL111" s="41">
        <f t="shared" si="25"/>
        <v>1209.3295838020247</v>
      </c>
      <c r="AM111" s="35">
        <f t="shared" si="26"/>
        <v>84.51004925286675</v>
      </c>
    </row>
    <row r="112" spans="1:39">
      <c r="A112" s="1" t="s">
        <v>2017</v>
      </c>
      <c r="B112" s="1" t="s">
        <v>2016</v>
      </c>
      <c r="C112" s="1" t="s">
        <v>309</v>
      </c>
      <c r="D112" s="1" t="s">
        <v>88</v>
      </c>
      <c r="E112" s="1" t="s">
        <v>61</v>
      </c>
      <c r="F112" s="1">
        <v>82</v>
      </c>
      <c r="G112" s="1">
        <v>1774</v>
      </c>
      <c r="H112" s="1">
        <v>285</v>
      </c>
      <c r="I112" s="1">
        <v>545</v>
      </c>
      <c r="J112" s="27">
        <f t="shared" si="19"/>
        <v>260</v>
      </c>
      <c r="K112" s="1">
        <v>4</v>
      </c>
      <c r="L112" s="1">
        <v>24</v>
      </c>
      <c r="M112" s="1">
        <v>196</v>
      </c>
      <c r="N112" s="1">
        <v>260</v>
      </c>
      <c r="O112" s="27">
        <f t="shared" si="27"/>
        <v>64</v>
      </c>
      <c r="P112" s="1">
        <v>171</v>
      </c>
      <c r="Q112" s="1">
        <v>528</v>
      </c>
      <c r="R112" s="27">
        <f t="shared" si="20"/>
        <v>357</v>
      </c>
      <c r="S112" s="1">
        <v>62</v>
      </c>
      <c r="T112" s="1">
        <v>27</v>
      </c>
      <c r="U112" s="1">
        <v>122</v>
      </c>
      <c r="V112" s="1">
        <v>100</v>
      </c>
      <c r="W112" s="1">
        <v>213</v>
      </c>
      <c r="X112" s="1">
        <v>3</v>
      </c>
      <c r="Y112" s="1">
        <v>770</v>
      </c>
      <c r="Z112" s="1">
        <v>5</v>
      </c>
      <c r="AA112" s="1">
        <v>0</v>
      </c>
      <c r="AB112" s="1">
        <v>0</v>
      </c>
      <c r="AC112" s="1">
        <v>30</v>
      </c>
      <c r="AD112" s="1">
        <v>23</v>
      </c>
      <c r="AE112" s="40">
        <f>VLOOKUP(C112,'Salary (2013-2014)'!D157:G582,4,FALSE)</f>
        <v>4400000</v>
      </c>
      <c r="AH112" s="32">
        <f t="shared" si="22"/>
        <v>53349.079999999994</v>
      </c>
      <c r="AI112" s="32">
        <f t="shared" si="23"/>
        <v>21708.720000000001</v>
      </c>
      <c r="AJ112" s="32">
        <f t="shared" si="21"/>
        <v>31640.359999999993</v>
      </c>
      <c r="AK112" s="43">
        <f t="shared" si="24"/>
        <v>17.835603156708</v>
      </c>
      <c r="AL112" s="41">
        <f t="shared" si="25"/>
        <v>2480.2705749718152</v>
      </c>
      <c r="AM112" s="35">
        <f t="shared" si="26"/>
        <v>139.06289308971205</v>
      </c>
    </row>
    <row r="113" spans="1:39">
      <c r="A113" s="1" t="s">
        <v>2115</v>
      </c>
      <c r="B113" s="1" t="s">
        <v>1643</v>
      </c>
      <c r="C113" s="1" t="s">
        <v>2073</v>
      </c>
      <c r="D113" s="1" t="s">
        <v>58</v>
      </c>
      <c r="E113" s="1" t="s">
        <v>56</v>
      </c>
      <c r="F113" s="1">
        <v>78</v>
      </c>
      <c r="G113" s="1">
        <v>1770</v>
      </c>
      <c r="H113" s="1">
        <v>194</v>
      </c>
      <c r="I113" s="1">
        <v>485</v>
      </c>
      <c r="J113" s="27">
        <f t="shared" si="19"/>
        <v>291</v>
      </c>
      <c r="K113" s="1">
        <v>84</v>
      </c>
      <c r="L113" s="1">
        <v>248</v>
      </c>
      <c r="M113" s="1">
        <v>92</v>
      </c>
      <c r="N113" s="1">
        <v>118</v>
      </c>
      <c r="O113" s="27">
        <f t="shared" si="27"/>
        <v>26</v>
      </c>
      <c r="P113" s="1">
        <v>40</v>
      </c>
      <c r="Q113" s="1">
        <v>175</v>
      </c>
      <c r="R113" s="27">
        <f t="shared" si="20"/>
        <v>135</v>
      </c>
      <c r="S113" s="1">
        <v>80</v>
      </c>
      <c r="T113" s="1">
        <v>48</v>
      </c>
      <c r="U113" s="1">
        <v>62</v>
      </c>
      <c r="V113" s="1">
        <v>11</v>
      </c>
      <c r="W113" s="1">
        <v>147</v>
      </c>
      <c r="X113" s="1">
        <v>0</v>
      </c>
      <c r="Y113" s="1">
        <v>564</v>
      </c>
      <c r="Z113" s="1">
        <v>2</v>
      </c>
      <c r="AA113" s="1">
        <v>0</v>
      </c>
      <c r="AB113" s="1">
        <v>0</v>
      </c>
      <c r="AC113" s="1">
        <v>26</v>
      </c>
      <c r="AD113" s="1">
        <v>-52</v>
      </c>
      <c r="AE113" s="40">
        <f>VLOOKUP(C113,'Salary (2013-2014)'!D158:G583,4,FALSE)</f>
        <v>947907</v>
      </c>
      <c r="AH113" s="32">
        <f t="shared" si="22"/>
        <v>34669.218999999997</v>
      </c>
      <c r="AI113" s="32">
        <f t="shared" si="23"/>
        <v>17792.847999999998</v>
      </c>
      <c r="AJ113" s="32">
        <f t="shared" si="21"/>
        <v>16876.370999999999</v>
      </c>
      <c r="AK113" s="43">
        <f t="shared" si="24"/>
        <v>9.5346728813559327</v>
      </c>
      <c r="AL113" s="41">
        <f t="shared" si="25"/>
        <v>535.54067796610173</v>
      </c>
      <c r="AM113" s="35">
        <f t="shared" si="26"/>
        <v>56.167703352812048</v>
      </c>
    </row>
    <row r="114" spans="1:39">
      <c r="A114" s="1" t="s">
        <v>1623</v>
      </c>
      <c r="B114" s="1" t="s">
        <v>2251</v>
      </c>
      <c r="C114" s="1" t="s">
        <v>2108</v>
      </c>
      <c r="D114" s="1" t="s">
        <v>75</v>
      </c>
      <c r="E114" s="1" t="s">
        <v>86</v>
      </c>
      <c r="F114" s="1">
        <v>72</v>
      </c>
      <c r="G114" s="1">
        <v>1765</v>
      </c>
      <c r="H114" s="1">
        <v>345</v>
      </c>
      <c r="I114" s="1">
        <v>808</v>
      </c>
      <c r="J114" s="27">
        <f t="shared" si="19"/>
        <v>463</v>
      </c>
      <c r="K114" s="1">
        <v>40</v>
      </c>
      <c r="L114" s="1">
        <v>188</v>
      </c>
      <c r="M114" s="1">
        <v>209</v>
      </c>
      <c r="N114" s="1">
        <v>326</v>
      </c>
      <c r="O114" s="27">
        <f t="shared" si="27"/>
        <v>117</v>
      </c>
      <c r="P114" s="1">
        <v>69</v>
      </c>
      <c r="Q114" s="1">
        <v>228</v>
      </c>
      <c r="R114" s="27">
        <f t="shared" si="20"/>
        <v>159</v>
      </c>
      <c r="S114" s="1">
        <v>217</v>
      </c>
      <c r="T114" s="1">
        <v>78</v>
      </c>
      <c r="U114" s="1">
        <v>204</v>
      </c>
      <c r="V114" s="1">
        <v>16</v>
      </c>
      <c r="W114" s="1">
        <v>151</v>
      </c>
      <c r="X114" s="1">
        <v>1</v>
      </c>
      <c r="Y114" s="1">
        <v>939</v>
      </c>
      <c r="Z114" s="1">
        <v>2</v>
      </c>
      <c r="AA114" s="1">
        <v>0</v>
      </c>
      <c r="AB114" s="1">
        <v>0</v>
      </c>
      <c r="AC114" s="1">
        <v>16</v>
      </c>
      <c r="AD114" s="1">
        <v>-436</v>
      </c>
      <c r="AE114" s="40">
        <f>VLOOKUP(C114,'Salary (2013-2014)'!D160:G585,4,FALSE)</f>
        <v>1160040</v>
      </c>
      <c r="AH114" s="32">
        <f t="shared" si="22"/>
        <v>58898.272999999994</v>
      </c>
      <c r="AI114" s="32">
        <f t="shared" si="23"/>
        <v>34083.878999999994</v>
      </c>
      <c r="AJ114" s="32">
        <f t="shared" si="21"/>
        <v>24814.394</v>
      </c>
      <c r="AK114" s="43">
        <f t="shared" si="24"/>
        <v>14.059146742209631</v>
      </c>
      <c r="AL114" s="41">
        <f t="shared" si="25"/>
        <v>657.24645892351271</v>
      </c>
      <c r="AM114" s="35">
        <f t="shared" si="26"/>
        <v>46.748673370786328</v>
      </c>
    </row>
    <row r="115" spans="1:39">
      <c r="A115" s="1" t="s">
        <v>2031</v>
      </c>
      <c r="B115" s="1" t="s">
        <v>1529</v>
      </c>
      <c r="C115" s="1" t="s">
        <v>1172</v>
      </c>
      <c r="D115" s="1" t="s">
        <v>75</v>
      </c>
      <c r="E115" s="1" t="s">
        <v>59</v>
      </c>
      <c r="F115" s="1">
        <v>77</v>
      </c>
      <c r="G115" s="1">
        <v>1742</v>
      </c>
      <c r="H115" s="1">
        <v>171</v>
      </c>
      <c r="I115" s="1">
        <v>372</v>
      </c>
      <c r="J115" s="27">
        <f t="shared" si="19"/>
        <v>201</v>
      </c>
      <c r="K115" s="1">
        <v>67</v>
      </c>
      <c r="L115" s="1">
        <v>167</v>
      </c>
      <c r="M115" s="1">
        <v>52</v>
      </c>
      <c r="N115" s="1">
        <v>73</v>
      </c>
      <c r="O115" s="27">
        <f t="shared" si="27"/>
        <v>21</v>
      </c>
      <c r="P115" s="1">
        <v>73</v>
      </c>
      <c r="Q115" s="1">
        <v>247</v>
      </c>
      <c r="R115" s="27">
        <f t="shared" si="20"/>
        <v>174</v>
      </c>
      <c r="S115" s="1">
        <v>73</v>
      </c>
      <c r="T115" s="1">
        <v>53</v>
      </c>
      <c r="U115" s="1">
        <v>60</v>
      </c>
      <c r="V115" s="1">
        <v>12</v>
      </c>
      <c r="W115" s="1">
        <v>144</v>
      </c>
      <c r="X115" s="1">
        <v>0</v>
      </c>
      <c r="Y115" s="1">
        <v>461</v>
      </c>
      <c r="Z115" s="1">
        <v>0</v>
      </c>
      <c r="AA115" s="1">
        <v>0</v>
      </c>
      <c r="AB115" s="1">
        <v>0</v>
      </c>
      <c r="AC115" s="1">
        <v>41</v>
      </c>
      <c r="AD115" s="1">
        <v>-360</v>
      </c>
      <c r="AE115" s="40">
        <f>VLOOKUP(C115,'Salary (2013-2014)'!D162:G587,4,FALSE)</f>
        <v>473604</v>
      </c>
      <c r="AH115" s="32">
        <f t="shared" si="22"/>
        <v>31872.398999999994</v>
      </c>
      <c r="AI115" s="32">
        <f t="shared" si="23"/>
        <v>14005.976999999999</v>
      </c>
      <c r="AJ115" s="32">
        <f t="shared" si="21"/>
        <v>17866.421999999995</v>
      </c>
      <c r="AK115" s="43">
        <f t="shared" si="24"/>
        <v>10.256269804822042</v>
      </c>
      <c r="AL115" s="41">
        <f t="shared" si="25"/>
        <v>271.87370838117107</v>
      </c>
      <c r="AM115" s="35">
        <f t="shared" si="26"/>
        <v>26.508049569186269</v>
      </c>
    </row>
    <row r="116" spans="1:39">
      <c r="A116" s="1" t="s">
        <v>1998</v>
      </c>
      <c r="B116" s="1" t="s">
        <v>1997</v>
      </c>
      <c r="C116" s="1" t="s">
        <v>176</v>
      </c>
      <c r="D116" s="1" t="s">
        <v>113</v>
      </c>
      <c r="E116" s="1" t="s">
        <v>56</v>
      </c>
      <c r="F116" s="1">
        <v>74</v>
      </c>
      <c r="G116" s="1">
        <v>1730</v>
      </c>
      <c r="H116" s="1">
        <v>196</v>
      </c>
      <c r="I116" s="1">
        <v>447</v>
      </c>
      <c r="J116" s="27">
        <f t="shared" si="19"/>
        <v>251</v>
      </c>
      <c r="K116" s="1">
        <v>81</v>
      </c>
      <c r="L116" s="1">
        <v>225</v>
      </c>
      <c r="M116" s="1">
        <v>38</v>
      </c>
      <c r="N116" s="1">
        <v>58</v>
      </c>
      <c r="O116" s="27">
        <f t="shared" si="27"/>
        <v>20</v>
      </c>
      <c r="P116" s="1">
        <v>36</v>
      </c>
      <c r="Q116" s="1">
        <v>160</v>
      </c>
      <c r="R116" s="27">
        <f t="shared" si="20"/>
        <v>124</v>
      </c>
      <c r="S116" s="1">
        <v>104</v>
      </c>
      <c r="T116" s="1">
        <v>41</v>
      </c>
      <c r="U116" s="1">
        <v>56</v>
      </c>
      <c r="V116" s="1">
        <v>10</v>
      </c>
      <c r="W116" s="1">
        <v>146</v>
      </c>
      <c r="X116" s="1">
        <v>0</v>
      </c>
      <c r="Y116" s="1">
        <v>511</v>
      </c>
      <c r="Z116" s="1">
        <v>0</v>
      </c>
      <c r="AA116" s="1">
        <v>0</v>
      </c>
      <c r="AB116" s="1">
        <v>0</v>
      </c>
      <c r="AC116" s="1">
        <v>43</v>
      </c>
      <c r="AD116" s="1">
        <v>210</v>
      </c>
      <c r="AE116" s="40">
        <f>VLOOKUP(C116,'Salary (2013-2014)'!D165:G590,4,FALSE)</f>
        <v>4250000</v>
      </c>
      <c r="AH116" s="32">
        <f t="shared" si="22"/>
        <v>32253.380000000005</v>
      </c>
      <c r="AI116" s="32">
        <f t="shared" si="23"/>
        <v>15764.145999999999</v>
      </c>
      <c r="AJ116" s="32">
        <f t="shared" si="21"/>
        <v>16489.234000000004</v>
      </c>
      <c r="AK116" s="43">
        <f t="shared" si="24"/>
        <v>9.5313491329479803</v>
      </c>
      <c r="AL116" s="41">
        <f t="shared" si="25"/>
        <v>2456.6473988439307</v>
      </c>
      <c r="AM116" s="35">
        <f t="shared" si="26"/>
        <v>257.74393158590618</v>
      </c>
    </row>
    <row r="117" spans="1:39">
      <c r="A117" s="1" t="s">
        <v>2048</v>
      </c>
      <c r="B117" s="1" t="s">
        <v>2047</v>
      </c>
      <c r="C117" s="1" t="s">
        <v>100</v>
      </c>
      <c r="D117" s="1" t="s">
        <v>69</v>
      </c>
      <c r="E117" s="1" t="s">
        <v>86</v>
      </c>
      <c r="F117" s="1">
        <v>72</v>
      </c>
      <c r="G117" s="1">
        <v>1686</v>
      </c>
      <c r="H117" s="1">
        <v>248</v>
      </c>
      <c r="I117" s="1">
        <v>617</v>
      </c>
      <c r="J117" s="27">
        <f t="shared" si="19"/>
        <v>369</v>
      </c>
      <c r="K117" s="1">
        <v>76</v>
      </c>
      <c r="L117" s="1">
        <v>213</v>
      </c>
      <c r="M117" s="1">
        <v>94</v>
      </c>
      <c r="N117" s="1">
        <v>118</v>
      </c>
      <c r="O117" s="27">
        <f t="shared" si="27"/>
        <v>24</v>
      </c>
      <c r="P117" s="1">
        <v>22</v>
      </c>
      <c r="Q117" s="1">
        <v>145</v>
      </c>
      <c r="R117" s="27">
        <f t="shared" si="20"/>
        <v>123</v>
      </c>
      <c r="S117" s="1">
        <v>194</v>
      </c>
      <c r="T117" s="1">
        <v>60</v>
      </c>
      <c r="U117" s="1">
        <v>82</v>
      </c>
      <c r="V117" s="1">
        <v>9</v>
      </c>
      <c r="W117" s="1">
        <v>161</v>
      </c>
      <c r="X117" s="1">
        <v>1</v>
      </c>
      <c r="Y117" s="1">
        <v>666</v>
      </c>
      <c r="Z117" s="1">
        <v>4</v>
      </c>
      <c r="AA117" s="1">
        <v>0</v>
      </c>
      <c r="AB117" s="1">
        <v>0</v>
      </c>
      <c r="AC117" s="1">
        <v>19</v>
      </c>
      <c r="AD117" s="1">
        <v>-97</v>
      </c>
      <c r="AE117" s="40">
        <f>VLOOKUP(C117,'Salary (2013-2014)'!D168:G593,4,FALSE)</f>
        <v>3135000</v>
      </c>
      <c r="AH117" s="32">
        <f t="shared" si="22"/>
        <v>42627.651000000005</v>
      </c>
      <c r="AI117" s="32">
        <f t="shared" si="23"/>
        <v>22127.861999999997</v>
      </c>
      <c r="AJ117" s="32">
        <f t="shared" si="21"/>
        <v>20499.789000000008</v>
      </c>
      <c r="AK117" s="43">
        <f t="shared" si="24"/>
        <v>12.158830960854099</v>
      </c>
      <c r="AL117" s="41">
        <f t="shared" si="25"/>
        <v>1859.4306049822064</v>
      </c>
      <c r="AM117" s="35">
        <f t="shared" si="26"/>
        <v>152.9284033118584</v>
      </c>
    </row>
    <row r="118" spans="1:39">
      <c r="A118" s="1" t="s">
        <v>2127</v>
      </c>
      <c r="B118" s="1" t="s">
        <v>2126</v>
      </c>
      <c r="C118" s="1" t="s">
        <v>2097</v>
      </c>
      <c r="D118" s="1" t="s">
        <v>71</v>
      </c>
      <c r="E118" s="1" t="s">
        <v>86</v>
      </c>
      <c r="F118" s="1">
        <v>72</v>
      </c>
      <c r="G118" s="1">
        <v>1671</v>
      </c>
      <c r="H118" s="1">
        <v>244</v>
      </c>
      <c r="I118" s="1">
        <v>580</v>
      </c>
      <c r="J118" s="27">
        <f t="shared" si="19"/>
        <v>336</v>
      </c>
      <c r="K118" s="1">
        <v>64</v>
      </c>
      <c r="L118" s="1">
        <v>178</v>
      </c>
      <c r="M118" s="1">
        <v>125</v>
      </c>
      <c r="N118" s="1">
        <v>133</v>
      </c>
      <c r="O118" s="27">
        <f t="shared" si="27"/>
        <v>8</v>
      </c>
      <c r="P118" s="1">
        <v>17</v>
      </c>
      <c r="Q118" s="1">
        <v>136</v>
      </c>
      <c r="R118" s="27">
        <f t="shared" si="20"/>
        <v>119</v>
      </c>
      <c r="S118" s="1">
        <v>235</v>
      </c>
      <c r="T118" s="1">
        <v>43</v>
      </c>
      <c r="U118" s="1">
        <v>95</v>
      </c>
      <c r="V118" s="1">
        <v>7</v>
      </c>
      <c r="W118" s="1">
        <v>132</v>
      </c>
      <c r="X118" s="1">
        <v>2</v>
      </c>
      <c r="Y118" s="1">
        <v>677</v>
      </c>
      <c r="Z118" s="1">
        <v>1</v>
      </c>
      <c r="AA118" s="1">
        <v>0</v>
      </c>
      <c r="AB118" s="1">
        <v>0</v>
      </c>
      <c r="AC118" s="1">
        <v>42</v>
      </c>
      <c r="AD118" s="1">
        <v>-137</v>
      </c>
      <c r="AE118" s="40">
        <f>VLOOKUP(C118,'Salary (2013-2014)'!D170:G595,4,FALSE)</f>
        <v>788872</v>
      </c>
      <c r="AH118" s="32">
        <f t="shared" si="22"/>
        <v>43287.472000000009</v>
      </c>
      <c r="AI118" s="32">
        <f t="shared" si="23"/>
        <v>20715.751</v>
      </c>
      <c r="AJ118" s="32">
        <f t="shared" si="21"/>
        <v>22571.721000000009</v>
      </c>
      <c r="AK118" s="43">
        <f t="shared" si="24"/>
        <v>13.507912028725318</v>
      </c>
      <c r="AL118" s="41">
        <f t="shared" si="25"/>
        <v>472.09575104727708</v>
      </c>
      <c r="AM118" s="35">
        <f t="shared" si="26"/>
        <v>34.949572520411699</v>
      </c>
    </row>
    <row r="119" spans="1:39">
      <c r="A119" s="1" t="s">
        <v>1688</v>
      </c>
      <c r="B119" s="1" t="s">
        <v>1563</v>
      </c>
      <c r="C119" s="1" t="s">
        <v>206</v>
      </c>
      <c r="D119" s="1" t="s">
        <v>67</v>
      </c>
      <c r="E119" s="1" t="s">
        <v>56</v>
      </c>
      <c r="F119" s="1">
        <v>69</v>
      </c>
      <c r="G119" s="1">
        <v>1652</v>
      </c>
      <c r="H119" s="1">
        <v>218</v>
      </c>
      <c r="I119" s="1">
        <v>505</v>
      </c>
      <c r="J119" s="27">
        <f t="shared" si="19"/>
        <v>287</v>
      </c>
      <c r="K119" s="1">
        <v>132</v>
      </c>
      <c r="L119" s="1">
        <v>318</v>
      </c>
      <c r="M119" s="1">
        <v>50</v>
      </c>
      <c r="N119" s="1">
        <v>63</v>
      </c>
      <c r="O119" s="27">
        <f t="shared" si="27"/>
        <v>13</v>
      </c>
      <c r="P119" s="1">
        <v>25</v>
      </c>
      <c r="Q119" s="1">
        <v>229</v>
      </c>
      <c r="R119" s="27">
        <f t="shared" si="20"/>
        <v>204</v>
      </c>
      <c r="S119" s="1">
        <v>104</v>
      </c>
      <c r="T119" s="1">
        <v>65</v>
      </c>
      <c r="U119" s="1">
        <v>76</v>
      </c>
      <c r="V119" s="1">
        <v>62</v>
      </c>
      <c r="W119" s="1">
        <v>107</v>
      </c>
      <c r="X119" s="1">
        <v>0</v>
      </c>
      <c r="Y119" s="1">
        <v>618</v>
      </c>
      <c r="Z119" s="1">
        <v>0</v>
      </c>
      <c r="AA119" s="1">
        <v>0</v>
      </c>
      <c r="AB119" s="1">
        <v>0</v>
      </c>
      <c r="AC119" s="1">
        <v>59</v>
      </c>
      <c r="AD119" s="1">
        <v>330</v>
      </c>
      <c r="AE119" s="40">
        <f>VLOOKUP(C119,'Salary (2013-2014)'!D174:G599,4,FALSE)</f>
        <v>3762500</v>
      </c>
      <c r="AH119" s="32">
        <f t="shared" si="22"/>
        <v>41422.025000000009</v>
      </c>
      <c r="AI119" s="32">
        <f t="shared" si="23"/>
        <v>17442.502999999997</v>
      </c>
      <c r="AJ119" s="32">
        <f t="shared" si="21"/>
        <v>23979.522000000012</v>
      </c>
      <c r="AK119" s="43">
        <f t="shared" si="24"/>
        <v>14.515449152542381</v>
      </c>
      <c r="AL119" s="41">
        <f t="shared" si="25"/>
        <v>2277.5423728813557</v>
      </c>
      <c r="AM119" s="35">
        <f t="shared" si="26"/>
        <v>156.90471227908537</v>
      </c>
    </row>
    <row r="120" spans="1:39">
      <c r="A120" s="1" t="s">
        <v>1748</v>
      </c>
      <c r="B120" s="1" t="s">
        <v>1747</v>
      </c>
      <c r="C120" s="1" t="s">
        <v>162</v>
      </c>
      <c r="D120" s="1" t="s">
        <v>65</v>
      </c>
      <c r="E120" s="1" t="s">
        <v>47</v>
      </c>
      <c r="F120" s="1">
        <v>81</v>
      </c>
      <c r="G120" s="1">
        <v>1635</v>
      </c>
      <c r="H120" s="1">
        <v>237</v>
      </c>
      <c r="I120" s="1">
        <v>510</v>
      </c>
      <c r="J120" s="27">
        <f t="shared" si="19"/>
        <v>273</v>
      </c>
      <c r="K120" s="1">
        <v>0</v>
      </c>
      <c r="L120" s="1">
        <v>6</v>
      </c>
      <c r="M120" s="1">
        <v>38</v>
      </c>
      <c r="N120" s="1">
        <v>67</v>
      </c>
      <c r="O120" s="27">
        <f t="shared" si="27"/>
        <v>29</v>
      </c>
      <c r="P120" s="1">
        <v>113</v>
      </c>
      <c r="Q120" s="1">
        <v>331</v>
      </c>
      <c r="R120" s="27">
        <f t="shared" si="20"/>
        <v>218</v>
      </c>
      <c r="S120" s="1">
        <v>84</v>
      </c>
      <c r="T120" s="1">
        <v>62</v>
      </c>
      <c r="U120" s="1">
        <v>43</v>
      </c>
      <c r="V120" s="1">
        <v>57</v>
      </c>
      <c r="W120" s="1">
        <v>146</v>
      </c>
      <c r="X120" s="1">
        <v>0</v>
      </c>
      <c r="Y120" s="1">
        <v>512</v>
      </c>
      <c r="Z120" s="1">
        <v>1</v>
      </c>
      <c r="AA120" s="1">
        <v>0</v>
      </c>
      <c r="AB120" s="1">
        <v>0</v>
      </c>
      <c r="AC120" s="1">
        <v>7</v>
      </c>
      <c r="AD120" s="1">
        <v>-44</v>
      </c>
      <c r="AE120" s="40">
        <f>VLOOKUP(C120,'Salary (2013-2014)'!D175:G600,4,FALSE)</f>
        <v>2180000</v>
      </c>
      <c r="AH120" s="32">
        <f t="shared" si="22"/>
        <v>38263.688000000009</v>
      </c>
      <c r="AI120" s="32">
        <f t="shared" si="23"/>
        <v>16106.483999999999</v>
      </c>
      <c r="AJ120" s="32">
        <f t="shared" si="21"/>
        <v>22157.204000000012</v>
      </c>
      <c r="AK120" s="43">
        <f t="shared" si="24"/>
        <v>13.551806727828753</v>
      </c>
      <c r="AL120" s="41">
        <f t="shared" si="25"/>
        <v>1333.3333333333333</v>
      </c>
      <c r="AM120" s="35">
        <f t="shared" si="26"/>
        <v>98.387865183711753</v>
      </c>
    </row>
    <row r="121" spans="1:39">
      <c r="A121" s="1" t="s">
        <v>2253</v>
      </c>
      <c r="B121" s="1" t="s">
        <v>2252</v>
      </c>
      <c r="C121" s="1" t="s">
        <v>2246</v>
      </c>
      <c r="D121" s="1" t="s">
        <v>58</v>
      </c>
      <c r="E121" s="1" t="s">
        <v>47</v>
      </c>
      <c r="F121" s="1">
        <v>73</v>
      </c>
      <c r="G121" s="1">
        <v>1622</v>
      </c>
      <c r="H121" s="1">
        <v>321</v>
      </c>
      <c r="I121" s="1">
        <v>674</v>
      </c>
      <c r="J121" s="27">
        <f t="shared" si="19"/>
        <v>353</v>
      </c>
      <c r="K121" s="1">
        <v>15</v>
      </c>
      <c r="L121" s="1">
        <v>54</v>
      </c>
      <c r="M121" s="1">
        <v>164</v>
      </c>
      <c r="N121" s="1">
        <v>221</v>
      </c>
      <c r="O121" s="27">
        <f t="shared" si="27"/>
        <v>57</v>
      </c>
      <c r="P121" s="1">
        <v>120</v>
      </c>
      <c r="Q121" s="1">
        <v>390</v>
      </c>
      <c r="R121" s="27">
        <f t="shared" si="20"/>
        <v>270</v>
      </c>
      <c r="S121" s="1">
        <v>112</v>
      </c>
      <c r="T121" s="1">
        <v>75</v>
      </c>
      <c r="U121" s="1">
        <v>110</v>
      </c>
      <c r="V121" s="1">
        <v>38</v>
      </c>
      <c r="W121" s="1">
        <v>166</v>
      </c>
      <c r="X121" s="1">
        <v>0</v>
      </c>
      <c r="Y121" s="1">
        <v>821</v>
      </c>
      <c r="Z121" s="1">
        <v>2</v>
      </c>
      <c r="AA121" s="1">
        <v>0</v>
      </c>
      <c r="AB121" s="1">
        <v>0</v>
      </c>
      <c r="AC121" s="1">
        <v>7</v>
      </c>
      <c r="AD121" s="1">
        <v>24</v>
      </c>
      <c r="AE121" s="40">
        <f>VLOOKUP(C121,'Salary (2013-2014)'!D176:G601,4,FALSE)</f>
        <v>1375604</v>
      </c>
      <c r="AH121" s="32">
        <f t="shared" si="22"/>
        <v>54125.053999999996</v>
      </c>
      <c r="AI121" s="32">
        <f t="shared" si="23"/>
        <v>23758.811000000002</v>
      </c>
      <c r="AJ121" s="32">
        <f t="shared" si="21"/>
        <v>30366.242999999995</v>
      </c>
      <c r="AK121" s="43">
        <f t="shared" si="24"/>
        <v>18.721481504315658</v>
      </c>
      <c r="AL121" s="41">
        <f t="shared" si="25"/>
        <v>848.09124537607886</v>
      </c>
      <c r="AM121" s="35">
        <f t="shared" si="26"/>
        <v>45.300434433064375</v>
      </c>
    </row>
    <row r="122" spans="1:39">
      <c r="A122" s="1" t="s">
        <v>2255</v>
      </c>
      <c r="B122" s="1" t="s">
        <v>2254</v>
      </c>
      <c r="C122" s="1" t="s">
        <v>2081</v>
      </c>
      <c r="D122" s="1" t="s">
        <v>96</v>
      </c>
      <c r="E122" s="1" t="s">
        <v>61</v>
      </c>
      <c r="F122" s="1">
        <v>80</v>
      </c>
      <c r="G122" s="1">
        <v>1614</v>
      </c>
      <c r="H122" s="1">
        <v>214</v>
      </c>
      <c r="I122" s="1">
        <v>377</v>
      </c>
      <c r="J122" s="27">
        <f t="shared" si="19"/>
        <v>163</v>
      </c>
      <c r="K122" s="1">
        <v>0</v>
      </c>
      <c r="L122" s="1">
        <v>1</v>
      </c>
      <c r="M122" s="1">
        <v>101</v>
      </c>
      <c r="N122" s="1">
        <v>137</v>
      </c>
      <c r="O122" s="27">
        <f t="shared" si="27"/>
        <v>36</v>
      </c>
      <c r="P122" s="1">
        <v>200</v>
      </c>
      <c r="Q122" s="1">
        <v>541</v>
      </c>
      <c r="R122" s="27">
        <f t="shared" si="20"/>
        <v>341</v>
      </c>
      <c r="S122" s="1">
        <v>38</v>
      </c>
      <c r="T122" s="1">
        <v>41</v>
      </c>
      <c r="U122" s="1">
        <v>90</v>
      </c>
      <c r="V122" s="1">
        <v>94</v>
      </c>
      <c r="W122" s="1">
        <v>210</v>
      </c>
      <c r="X122" s="1">
        <v>0</v>
      </c>
      <c r="Y122" s="1">
        <v>529</v>
      </c>
      <c r="Z122" s="1">
        <v>1</v>
      </c>
      <c r="AA122" s="1">
        <v>0</v>
      </c>
      <c r="AB122" s="1">
        <v>0</v>
      </c>
      <c r="AC122" s="1">
        <v>68</v>
      </c>
      <c r="AD122" s="1">
        <v>19</v>
      </c>
      <c r="AE122" s="40">
        <f>VLOOKUP(C122,'Salary (2013-2014)'!D177:G602,4,FALSE)</f>
        <v>3700748</v>
      </c>
      <c r="AH122" s="32">
        <f t="shared" si="22"/>
        <v>43180.535000000003</v>
      </c>
      <c r="AI122" s="32">
        <f t="shared" si="23"/>
        <v>15568.516</v>
      </c>
      <c r="AJ122" s="32">
        <f t="shared" si="21"/>
        <v>27612.019000000004</v>
      </c>
      <c r="AK122" s="43">
        <f t="shared" si="24"/>
        <v>17.107818463444861</v>
      </c>
      <c r="AL122" s="41">
        <f t="shared" si="25"/>
        <v>2292.9045848822802</v>
      </c>
      <c r="AM122" s="35">
        <f t="shared" si="26"/>
        <v>134.02670771738929</v>
      </c>
    </row>
    <row r="123" spans="1:39">
      <c r="A123" s="1" t="s">
        <v>1985</v>
      </c>
      <c r="B123" s="1" t="s">
        <v>1984</v>
      </c>
      <c r="C123" s="1" t="s">
        <v>366</v>
      </c>
      <c r="D123" s="1" t="s">
        <v>55</v>
      </c>
      <c r="E123" s="1" t="s">
        <v>56</v>
      </c>
      <c r="F123" s="1">
        <v>61</v>
      </c>
      <c r="G123" s="1">
        <v>1589</v>
      </c>
      <c r="H123" s="1">
        <v>141</v>
      </c>
      <c r="I123" s="1">
        <v>340</v>
      </c>
      <c r="J123" s="27">
        <f t="shared" si="19"/>
        <v>199</v>
      </c>
      <c r="K123" s="1">
        <v>48</v>
      </c>
      <c r="L123" s="1">
        <v>152</v>
      </c>
      <c r="M123" s="1">
        <v>53</v>
      </c>
      <c r="N123" s="1">
        <v>69</v>
      </c>
      <c r="O123" s="27">
        <f t="shared" si="27"/>
        <v>16</v>
      </c>
      <c r="P123" s="1">
        <v>50</v>
      </c>
      <c r="Q123" s="1">
        <v>219</v>
      </c>
      <c r="R123" s="27">
        <f t="shared" si="20"/>
        <v>169</v>
      </c>
      <c r="S123" s="1">
        <v>95</v>
      </c>
      <c r="T123" s="1">
        <v>79</v>
      </c>
      <c r="U123" s="1">
        <v>55</v>
      </c>
      <c r="V123" s="1">
        <v>17</v>
      </c>
      <c r="W123" s="1">
        <v>90</v>
      </c>
      <c r="X123" s="1">
        <v>0</v>
      </c>
      <c r="Y123" s="1">
        <v>383</v>
      </c>
      <c r="Z123" s="1">
        <v>0</v>
      </c>
      <c r="AA123" s="1">
        <v>0</v>
      </c>
      <c r="AB123" s="1">
        <v>0</v>
      </c>
      <c r="AC123" s="1">
        <v>61</v>
      </c>
      <c r="AD123" s="1">
        <v>120</v>
      </c>
      <c r="AE123" s="40">
        <f>VLOOKUP(C123,'Salary (2013-2014)'!D178:G603,4,FALSE)</f>
        <v>3900000</v>
      </c>
      <c r="AH123" s="32">
        <f t="shared" si="22"/>
        <v>29743.821999999996</v>
      </c>
      <c r="AI123" s="32">
        <f t="shared" si="23"/>
        <v>12630.260999999999</v>
      </c>
      <c r="AJ123" s="32">
        <f t="shared" si="21"/>
        <v>17113.560999999998</v>
      </c>
      <c r="AK123" s="43">
        <f t="shared" si="24"/>
        <v>10.770019509125236</v>
      </c>
      <c r="AL123" s="41">
        <f t="shared" si="25"/>
        <v>2454.3738200125867</v>
      </c>
      <c r="AM123" s="35">
        <f t="shared" si="26"/>
        <v>227.88944977611618</v>
      </c>
    </row>
    <row r="124" spans="1:39">
      <c r="A124" s="1" t="s">
        <v>2257</v>
      </c>
      <c r="B124" s="1" t="s">
        <v>2256</v>
      </c>
      <c r="C124" s="1" t="s">
        <v>2089</v>
      </c>
      <c r="D124" s="1" t="s">
        <v>94</v>
      </c>
      <c r="E124" s="1" t="s">
        <v>86</v>
      </c>
      <c r="F124" s="1">
        <v>55</v>
      </c>
      <c r="G124" s="1">
        <v>1568</v>
      </c>
      <c r="H124" s="1">
        <v>170</v>
      </c>
      <c r="I124" s="1">
        <v>419</v>
      </c>
      <c r="J124" s="27">
        <f t="shared" si="19"/>
        <v>249</v>
      </c>
      <c r="K124" s="1">
        <v>71</v>
      </c>
      <c r="L124" s="1">
        <v>178</v>
      </c>
      <c r="M124" s="1">
        <v>19</v>
      </c>
      <c r="N124" s="1">
        <v>36</v>
      </c>
      <c r="O124" s="27">
        <f t="shared" si="27"/>
        <v>17</v>
      </c>
      <c r="P124" s="1">
        <v>15</v>
      </c>
      <c r="Q124" s="1">
        <v>155</v>
      </c>
      <c r="R124" s="27">
        <f t="shared" si="20"/>
        <v>140</v>
      </c>
      <c r="S124" s="1">
        <v>477</v>
      </c>
      <c r="T124" s="1">
        <v>48</v>
      </c>
      <c r="U124" s="1">
        <v>150</v>
      </c>
      <c r="V124" s="1">
        <v>4</v>
      </c>
      <c r="W124" s="1">
        <v>76</v>
      </c>
      <c r="X124" s="1">
        <v>0</v>
      </c>
      <c r="Y124" s="1">
        <v>430</v>
      </c>
      <c r="Z124" s="1">
        <v>0</v>
      </c>
      <c r="AA124" s="1">
        <v>0</v>
      </c>
      <c r="AB124" s="1">
        <v>0</v>
      </c>
      <c r="AC124" s="1">
        <v>45</v>
      </c>
      <c r="AD124" s="1">
        <v>-172</v>
      </c>
      <c r="AE124" s="40">
        <f>VLOOKUP(C124,'Salary (2013-2014)'!D180:G605,4,FALSE)</f>
        <v>547570</v>
      </c>
      <c r="AH124" s="32">
        <f t="shared" si="22"/>
        <v>41101.076999999997</v>
      </c>
      <c r="AI124" s="32">
        <f t="shared" si="23"/>
        <v>19489.631000000001</v>
      </c>
      <c r="AJ124" s="32">
        <f t="shared" si="21"/>
        <v>21611.445999999996</v>
      </c>
      <c r="AK124" s="43">
        <f t="shared" si="24"/>
        <v>13.782809948979589</v>
      </c>
      <c r="AL124" s="41">
        <f t="shared" si="25"/>
        <v>349.21556122448982</v>
      </c>
      <c r="AM124" s="35">
        <f t="shared" si="26"/>
        <v>25.337036679544727</v>
      </c>
    </row>
    <row r="125" spans="1:39">
      <c r="A125" s="1" t="s">
        <v>1572</v>
      </c>
      <c r="B125" s="1" t="s">
        <v>1667</v>
      </c>
      <c r="C125" s="1" t="s">
        <v>122</v>
      </c>
      <c r="D125" s="1" t="s">
        <v>105</v>
      </c>
      <c r="E125" s="1" t="s">
        <v>47</v>
      </c>
      <c r="F125" s="1">
        <v>72</v>
      </c>
      <c r="G125" s="1">
        <v>1553</v>
      </c>
      <c r="H125" s="1">
        <v>222</v>
      </c>
      <c r="I125" s="1">
        <v>403</v>
      </c>
      <c r="J125" s="27">
        <f t="shared" si="19"/>
        <v>181</v>
      </c>
      <c r="K125" s="1">
        <v>0</v>
      </c>
      <c r="L125" s="1">
        <v>2</v>
      </c>
      <c r="M125" s="1">
        <v>47</v>
      </c>
      <c r="N125" s="1">
        <v>76</v>
      </c>
      <c r="O125" s="27">
        <f t="shared" si="27"/>
        <v>29</v>
      </c>
      <c r="P125" s="1">
        <v>149</v>
      </c>
      <c r="Q125" s="1">
        <v>379</v>
      </c>
      <c r="R125" s="27">
        <f t="shared" si="20"/>
        <v>230</v>
      </c>
      <c r="S125" s="1">
        <v>64</v>
      </c>
      <c r="T125" s="1">
        <v>41</v>
      </c>
      <c r="U125" s="1">
        <v>58</v>
      </c>
      <c r="V125" s="1">
        <v>45</v>
      </c>
      <c r="W125" s="1">
        <v>131</v>
      </c>
      <c r="X125" s="1">
        <v>0</v>
      </c>
      <c r="Y125" s="1">
        <v>491</v>
      </c>
      <c r="Z125" s="1">
        <v>2</v>
      </c>
      <c r="AA125" s="1">
        <v>0</v>
      </c>
      <c r="AB125" s="1">
        <v>0</v>
      </c>
      <c r="AC125" s="1">
        <v>45</v>
      </c>
      <c r="AD125" s="1">
        <v>-55</v>
      </c>
      <c r="AE125" s="40">
        <f>VLOOKUP(C125,'Salary (2013-2014)'!D184:G609,4,FALSE)</f>
        <v>2350820</v>
      </c>
      <c r="AH125" s="32">
        <f t="shared" si="22"/>
        <v>36688.31</v>
      </c>
      <c r="AI125" s="32">
        <f t="shared" si="23"/>
        <v>13051.849</v>
      </c>
      <c r="AJ125" s="32">
        <f t="shared" si="21"/>
        <v>23636.460999999996</v>
      </c>
      <c r="AK125" s="43">
        <f t="shared" si="24"/>
        <v>15.219871860914356</v>
      </c>
      <c r="AL125" s="41">
        <f t="shared" si="25"/>
        <v>1513.7282678686413</v>
      </c>
      <c r="AM125" s="35">
        <f t="shared" si="26"/>
        <v>99.457359542953597</v>
      </c>
    </row>
    <row r="126" spans="1:39">
      <c r="A126" s="1" t="s">
        <v>1653</v>
      </c>
      <c r="B126" s="1" t="s">
        <v>1652</v>
      </c>
      <c r="C126" s="1" t="s">
        <v>269</v>
      </c>
      <c r="D126" s="1" t="s">
        <v>55</v>
      </c>
      <c r="E126" s="1" t="s">
        <v>56</v>
      </c>
      <c r="F126" s="1">
        <v>78</v>
      </c>
      <c r="G126" s="1">
        <v>1543</v>
      </c>
      <c r="H126" s="1">
        <v>263</v>
      </c>
      <c r="I126" s="1">
        <v>609</v>
      </c>
      <c r="J126" s="27">
        <f t="shared" si="19"/>
        <v>346</v>
      </c>
      <c r="K126" s="1">
        <v>88</v>
      </c>
      <c r="L126" s="1">
        <v>247</v>
      </c>
      <c r="M126" s="1">
        <v>51</v>
      </c>
      <c r="N126" s="1">
        <v>64</v>
      </c>
      <c r="O126" s="27">
        <f t="shared" si="27"/>
        <v>13</v>
      </c>
      <c r="P126" s="1">
        <v>27</v>
      </c>
      <c r="Q126" s="1">
        <v>189</v>
      </c>
      <c r="R126" s="27">
        <f t="shared" si="20"/>
        <v>162</v>
      </c>
      <c r="S126" s="1">
        <v>115</v>
      </c>
      <c r="T126" s="1">
        <v>56</v>
      </c>
      <c r="U126" s="1">
        <v>60</v>
      </c>
      <c r="V126" s="1">
        <v>26</v>
      </c>
      <c r="W126" s="1">
        <v>143</v>
      </c>
      <c r="X126" s="1">
        <v>1</v>
      </c>
      <c r="Y126" s="1">
        <v>665</v>
      </c>
      <c r="Z126" s="1">
        <v>0</v>
      </c>
      <c r="AA126" s="1">
        <v>0</v>
      </c>
      <c r="AB126" s="1">
        <v>0</v>
      </c>
      <c r="AC126" s="1">
        <v>0</v>
      </c>
      <c r="AD126" s="1">
        <v>214</v>
      </c>
      <c r="AE126" s="40">
        <f>VLOOKUP(C126,'Salary (2013-2014)'!D185:G610,4,FALSE)</f>
        <v>2111160</v>
      </c>
      <c r="AH126" s="32">
        <f t="shared" si="22"/>
        <v>41003.732000000004</v>
      </c>
      <c r="AI126" s="32">
        <f t="shared" si="23"/>
        <v>19510.625</v>
      </c>
      <c r="AJ126" s="32">
        <f t="shared" si="21"/>
        <v>21493.107000000004</v>
      </c>
      <c r="AK126" s="43">
        <f t="shared" si="24"/>
        <v>13.929427738172395</v>
      </c>
      <c r="AL126" s="41">
        <f t="shared" si="25"/>
        <v>1368.2177576150357</v>
      </c>
      <c r="AM126" s="35">
        <f t="shared" si="26"/>
        <v>98.224979757463615</v>
      </c>
    </row>
    <row r="127" spans="1:39">
      <c r="A127" s="1" t="s">
        <v>1599</v>
      </c>
      <c r="B127" s="1" t="s">
        <v>1598</v>
      </c>
      <c r="C127" s="1" t="s">
        <v>301</v>
      </c>
      <c r="D127" s="1" t="s">
        <v>67</v>
      </c>
      <c r="E127" s="1" t="s">
        <v>86</v>
      </c>
      <c r="F127" s="1">
        <v>81</v>
      </c>
      <c r="G127" s="1">
        <v>1523</v>
      </c>
      <c r="H127" s="1">
        <v>309</v>
      </c>
      <c r="I127" s="1">
        <v>666</v>
      </c>
      <c r="J127" s="27">
        <f t="shared" si="19"/>
        <v>357</v>
      </c>
      <c r="K127" s="1">
        <v>135</v>
      </c>
      <c r="L127" s="1">
        <v>318</v>
      </c>
      <c r="M127" s="1">
        <v>73</v>
      </c>
      <c r="N127" s="1">
        <v>82</v>
      </c>
      <c r="O127" s="27">
        <f t="shared" si="27"/>
        <v>9</v>
      </c>
      <c r="P127" s="1">
        <v>34</v>
      </c>
      <c r="Q127" s="1">
        <v>169</v>
      </c>
      <c r="R127" s="27">
        <f t="shared" si="20"/>
        <v>135</v>
      </c>
      <c r="S127" s="1">
        <v>149</v>
      </c>
      <c r="T127" s="1">
        <v>68</v>
      </c>
      <c r="U127" s="1">
        <v>62</v>
      </c>
      <c r="V127" s="1">
        <v>9</v>
      </c>
      <c r="W127" s="1">
        <v>114</v>
      </c>
      <c r="X127" s="1">
        <v>0</v>
      </c>
      <c r="Y127" s="1">
        <v>826</v>
      </c>
      <c r="Z127" s="1">
        <v>1</v>
      </c>
      <c r="AA127" s="1">
        <v>0</v>
      </c>
      <c r="AB127" s="1">
        <v>0</v>
      </c>
      <c r="AC127" s="1">
        <v>2</v>
      </c>
      <c r="AD127" s="1">
        <v>338</v>
      </c>
      <c r="AE127" s="40">
        <f>VLOOKUP(C127,'Salary (2013-2014)'!D187:G612,4,FALSE)</f>
        <v>1133950</v>
      </c>
      <c r="AH127" s="32">
        <f t="shared" si="22"/>
        <v>49455.553999999989</v>
      </c>
      <c r="AI127" s="32">
        <f t="shared" si="23"/>
        <v>19471.099000000002</v>
      </c>
      <c r="AJ127" s="32">
        <f t="shared" si="21"/>
        <v>29984.454999999987</v>
      </c>
      <c r="AK127" s="43">
        <f t="shared" si="24"/>
        <v>19.687757715036103</v>
      </c>
      <c r="AL127" s="41">
        <f t="shared" si="25"/>
        <v>744.55022980958631</v>
      </c>
      <c r="AM127" s="35">
        <f t="shared" si="26"/>
        <v>37.817929323711255</v>
      </c>
    </row>
    <row r="128" spans="1:39">
      <c r="A128" s="1" t="s">
        <v>1630</v>
      </c>
      <c r="B128" s="1" t="s">
        <v>1676</v>
      </c>
      <c r="C128" s="1" t="s">
        <v>189</v>
      </c>
      <c r="D128" s="1" t="s">
        <v>88</v>
      </c>
      <c r="E128" s="1" t="s">
        <v>56</v>
      </c>
      <c r="F128" s="1">
        <v>76</v>
      </c>
      <c r="G128" s="1">
        <v>1502</v>
      </c>
      <c r="H128" s="1">
        <v>228</v>
      </c>
      <c r="I128" s="1">
        <v>544</v>
      </c>
      <c r="J128" s="27">
        <f t="shared" si="19"/>
        <v>316</v>
      </c>
      <c r="K128" s="1">
        <v>89</v>
      </c>
      <c r="L128" s="1">
        <v>237</v>
      </c>
      <c r="M128" s="1">
        <v>93</v>
      </c>
      <c r="N128" s="1">
        <v>123</v>
      </c>
      <c r="O128" s="27">
        <f t="shared" si="27"/>
        <v>30</v>
      </c>
      <c r="P128" s="1">
        <v>34</v>
      </c>
      <c r="Q128" s="1">
        <v>202</v>
      </c>
      <c r="R128" s="27">
        <f t="shared" si="20"/>
        <v>168</v>
      </c>
      <c r="S128" s="1">
        <v>114</v>
      </c>
      <c r="T128" s="1">
        <v>34</v>
      </c>
      <c r="U128" s="1">
        <v>100</v>
      </c>
      <c r="V128" s="1">
        <v>7</v>
      </c>
      <c r="W128" s="1">
        <v>179</v>
      </c>
      <c r="X128" s="1">
        <v>1</v>
      </c>
      <c r="Y128" s="1">
        <v>638</v>
      </c>
      <c r="Z128" s="1">
        <v>1</v>
      </c>
      <c r="AA128" s="1">
        <v>0</v>
      </c>
      <c r="AB128" s="1">
        <v>0</v>
      </c>
      <c r="AC128" s="1">
        <v>4</v>
      </c>
      <c r="AD128" s="1">
        <v>12</v>
      </c>
      <c r="AE128" s="40">
        <f>VLOOKUP(C128,'Salary (2013-2014)'!D189:G614,4,FALSE)</f>
        <v>1422720</v>
      </c>
      <c r="AH128" s="32">
        <f t="shared" si="22"/>
        <v>38413.679999999993</v>
      </c>
      <c r="AI128" s="32">
        <f t="shared" si="23"/>
        <v>21450.615999999998</v>
      </c>
      <c r="AJ128" s="32">
        <f t="shared" si="21"/>
        <v>16963.063999999995</v>
      </c>
      <c r="AK128" s="43">
        <f t="shared" si="24"/>
        <v>11.293651131824232</v>
      </c>
      <c r="AL128" s="41">
        <f t="shared" si="25"/>
        <v>947.21704394141148</v>
      </c>
      <c r="AM128" s="35">
        <f t="shared" si="26"/>
        <v>83.871640170667305</v>
      </c>
    </row>
    <row r="129" spans="1:39">
      <c r="A129" s="1" t="s">
        <v>1796</v>
      </c>
      <c r="B129" s="1" t="s">
        <v>1795</v>
      </c>
      <c r="C129" s="1" t="s">
        <v>285</v>
      </c>
      <c r="D129" s="1" t="s">
        <v>103</v>
      </c>
      <c r="E129" s="1" t="s">
        <v>86</v>
      </c>
      <c r="F129" s="1">
        <v>73</v>
      </c>
      <c r="G129" s="1">
        <v>1494</v>
      </c>
      <c r="H129" s="1">
        <v>209</v>
      </c>
      <c r="I129" s="1">
        <v>501</v>
      </c>
      <c r="J129" s="27">
        <f t="shared" si="19"/>
        <v>292</v>
      </c>
      <c r="K129" s="1">
        <v>62</v>
      </c>
      <c r="L129" s="1">
        <v>184</v>
      </c>
      <c r="M129" s="1">
        <v>64</v>
      </c>
      <c r="N129" s="1">
        <v>74</v>
      </c>
      <c r="O129" s="27">
        <f t="shared" si="27"/>
        <v>10</v>
      </c>
      <c r="P129" s="1">
        <v>21</v>
      </c>
      <c r="Q129" s="1">
        <v>160</v>
      </c>
      <c r="R129" s="27">
        <f t="shared" si="20"/>
        <v>139</v>
      </c>
      <c r="S129" s="1">
        <v>271</v>
      </c>
      <c r="T129" s="1">
        <v>50</v>
      </c>
      <c r="U129" s="1">
        <v>90</v>
      </c>
      <c r="V129" s="1">
        <v>2</v>
      </c>
      <c r="W129" s="1">
        <v>100</v>
      </c>
      <c r="X129" s="1">
        <v>1</v>
      </c>
      <c r="Y129" s="1">
        <v>544</v>
      </c>
      <c r="Z129" s="1">
        <v>0</v>
      </c>
      <c r="AA129" s="1">
        <v>0</v>
      </c>
      <c r="AB129" s="1">
        <v>0</v>
      </c>
      <c r="AC129" s="1">
        <v>11</v>
      </c>
      <c r="AD129" s="1">
        <v>-47</v>
      </c>
      <c r="AE129" s="40">
        <f>VLOOKUP(C129,'Salary (2013-2014)'!D193:G618,4,FALSE)</f>
        <v>884293</v>
      </c>
      <c r="AH129" s="32">
        <f t="shared" si="22"/>
        <v>39200.164000000004</v>
      </c>
      <c r="AI129" s="32">
        <f t="shared" si="23"/>
        <v>18212.519999999997</v>
      </c>
      <c r="AJ129" s="32">
        <f t="shared" si="21"/>
        <v>20987.644000000008</v>
      </c>
      <c r="AK129" s="43">
        <f t="shared" si="24"/>
        <v>14.047954484605091</v>
      </c>
      <c r="AL129" s="41">
        <f t="shared" si="25"/>
        <v>591.8962516733601</v>
      </c>
      <c r="AM129" s="35">
        <f t="shared" si="26"/>
        <v>42.133981308240209</v>
      </c>
    </row>
    <row r="130" spans="1:39">
      <c r="A130" s="1" t="s">
        <v>1781</v>
      </c>
      <c r="B130" s="1" t="s">
        <v>1780</v>
      </c>
      <c r="C130" s="1" t="s">
        <v>365</v>
      </c>
      <c r="D130" s="1" t="s">
        <v>103</v>
      </c>
      <c r="E130" s="1" t="s">
        <v>59</v>
      </c>
      <c r="F130" s="1">
        <v>80</v>
      </c>
      <c r="G130" s="1">
        <v>1484</v>
      </c>
      <c r="H130" s="1">
        <v>301</v>
      </c>
      <c r="I130" s="1">
        <v>628</v>
      </c>
      <c r="J130" s="27">
        <f t="shared" ref="J130:J157" si="28">I130-H130</f>
        <v>327</v>
      </c>
      <c r="K130" s="1">
        <v>62</v>
      </c>
      <c r="L130" s="1">
        <v>200</v>
      </c>
      <c r="M130" s="1">
        <v>103</v>
      </c>
      <c r="N130" s="1">
        <v>132</v>
      </c>
      <c r="O130" s="27">
        <f t="shared" si="27"/>
        <v>29</v>
      </c>
      <c r="P130" s="1">
        <v>62</v>
      </c>
      <c r="Q130" s="1">
        <v>284</v>
      </c>
      <c r="R130" s="27">
        <f t="shared" ref="R130:R157" si="29">Q130-P130</f>
        <v>222</v>
      </c>
      <c r="S130" s="1">
        <v>75</v>
      </c>
      <c r="T130" s="1">
        <v>30</v>
      </c>
      <c r="U130" s="1">
        <v>79</v>
      </c>
      <c r="V130" s="1">
        <v>7</v>
      </c>
      <c r="W130" s="1">
        <v>121</v>
      </c>
      <c r="X130" s="1">
        <v>0</v>
      </c>
      <c r="Y130" s="1">
        <v>767</v>
      </c>
      <c r="Z130" s="1">
        <v>0</v>
      </c>
      <c r="AA130" s="1">
        <v>0</v>
      </c>
      <c r="AB130" s="1">
        <v>0</v>
      </c>
      <c r="AC130" s="1">
        <v>6</v>
      </c>
      <c r="AD130" s="1">
        <v>-192</v>
      </c>
      <c r="AE130" s="40">
        <f>VLOOKUP(C130,'Salary (2013-2014)'!D194:G619,4,FALSE)</f>
        <v>788872</v>
      </c>
      <c r="AH130" s="32">
        <f t="shared" si="22"/>
        <v>44079.628000000004</v>
      </c>
      <c r="AI130" s="32">
        <f t="shared" si="23"/>
        <v>19733.686000000002</v>
      </c>
      <c r="AJ130" s="32">
        <f t="shared" ref="AJ130:AJ157" si="30">AH130-AI130</f>
        <v>24345.942000000003</v>
      </c>
      <c r="AK130" s="43">
        <f t="shared" si="24"/>
        <v>16.405621293800543</v>
      </c>
      <c r="AL130" s="41">
        <f t="shared" si="25"/>
        <v>531.58490566037733</v>
      </c>
      <c r="AM130" s="35">
        <f t="shared" si="26"/>
        <v>32.402607383193462</v>
      </c>
    </row>
    <row r="131" spans="1:39">
      <c r="A131" s="1" t="s">
        <v>2040</v>
      </c>
      <c r="B131" s="1" t="s">
        <v>2258</v>
      </c>
      <c r="C131" s="1" t="s">
        <v>2245</v>
      </c>
      <c r="D131" s="1" t="s">
        <v>63</v>
      </c>
      <c r="E131" s="1" t="s">
        <v>59</v>
      </c>
      <c r="F131" s="1">
        <v>73</v>
      </c>
      <c r="G131" s="1">
        <v>1467</v>
      </c>
      <c r="H131" s="1">
        <v>105</v>
      </c>
      <c r="I131" s="1">
        <v>275</v>
      </c>
      <c r="J131" s="27">
        <f t="shared" si="28"/>
        <v>170</v>
      </c>
      <c r="K131" s="1">
        <v>73</v>
      </c>
      <c r="L131" s="1">
        <v>210</v>
      </c>
      <c r="M131" s="1">
        <v>15</v>
      </c>
      <c r="N131" s="1">
        <v>23</v>
      </c>
      <c r="O131" s="27">
        <f t="shared" si="27"/>
        <v>8</v>
      </c>
      <c r="P131" s="1">
        <v>34</v>
      </c>
      <c r="Q131" s="1">
        <v>137</v>
      </c>
      <c r="R131" s="27">
        <f t="shared" si="29"/>
        <v>103</v>
      </c>
      <c r="S131" s="1">
        <v>63</v>
      </c>
      <c r="T131" s="1">
        <v>50</v>
      </c>
      <c r="U131" s="1">
        <v>22</v>
      </c>
      <c r="V131" s="1">
        <v>39</v>
      </c>
      <c r="W131" s="1">
        <v>124</v>
      </c>
      <c r="X131" s="1">
        <v>0</v>
      </c>
      <c r="Y131" s="1">
        <v>298</v>
      </c>
      <c r="Z131" s="1">
        <v>0</v>
      </c>
      <c r="AA131" s="1">
        <v>0</v>
      </c>
      <c r="AB131" s="1">
        <v>0</v>
      </c>
      <c r="AC131" s="1">
        <v>56</v>
      </c>
      <c r="AD131" s="1">
        <v>195</v>
      </c>
      <c r="AE131" s="40">
        <f>VLOOKUP(C131,'Salary (2013-2014)'!D197:G622,4,FALSE)</f>
        <v>3270000</v>
      </c>
      <c r="AH131" s="32">
        <f t="shared" ref="AH131:AH158" si="31">(H131*$AG$2)+(T131*$AG$3)+(K131*$AG$4)+(M131*$AG$5)+(V131*$AG$6)+(P131*$AG$7)+(S131*$AG$8)+(R131*$AG$9)</f>
        <v>22756.677999999996</v>
      </c>
      <c r="AI131" s="32">
        <f t="shared" ref="AI131:AI158" si="32">(W131*$AG$11)+(O131*$AG$12)+(J131*$AG$13)+(U131*$AG$14)</f>
        <v>10138.338</v>
      </c>
      <c r="AJ131" s="32">
        <f t="shared" si="30"/>
        <v>12618.339999999997</v>
      </c>
      <c r="AK131" s="43">
        <f t="shared" ref="AK131:AK158" si="33">(1/G131)*AJ131</f>
        <v>8.6014587593728677</v>
      </c>
      <c r="AL131" s="41">
        <f t="shared" ref="AL131:AL158" si="34">AE131/G131</f>
        <v>2229.0388548057258</v>
      </c>
      <c r="AM131" s="35">
        <f t="shared" ref="AM131:AM158" si="35">AL131/AK131</f>
        <v>259.14660723993808</v>
      </c>
    </row>
    <row r="132" spans="1:39">
      <c r="A132" s="1" t="s">
        <v>1489</v>
      </c>
      <c r="B132" s="1" t="s">
        <v>2113</v>
      </c>
      <c r="C132" s="1" t="s">
        <v>2091</v>
      </c>
      <c r="D132" s="1" t="s">
        <v>71</v>
      </c>
      <c r="E132" s="1" t="s">
        <v>56</v>
      </c>
      <c r="F132" s="1">
        <v>76</v>
      </c>
      <c r="G132" s="1">
        <v>1427</v>
      </c>
      <c r="H132" s="1">
        <v>238</v>
      </c>
      <c r="I132" s="1">
        <v>520</v>
      </c>
      <c r="J132" s="27">
        <f t="shared" si="28"/>
        <v>282</v>
      </c>
      <c r="K132" s="1">
        <v>88</v>
      </c>
      <c r="L132" s="1">
        <v>195</v>
      </c>
      <c r="M132" s="1">
        <v>72</v>
      </c>
      <c r="N132" s="1">
        <v>87</v>
      </c>
      <c r="O132" s="27">
        <f t="shared" ref="O132:O158" si="36">N132-M132</f>
        <v>15</v>
      </c>
      <c r="P132" s="1">
        <v>29</v>
      </c>
      <c r="Q132" s="1">
        <v>140</v>
      </c>
      <c r="R132" s="27">
        <f t="shared" si="29"/>
        <v>111</v>
      </c>
      <c r="S132" s="1">
        <v>59</v>
      </c>
      <c r="T132" s="1">
        <v>39</v>
      </c>
      <c r="U132" s="1">
        <v>51</v>
      </c>
      <c r="V132" s="1">
        <v>13</v>
      </c>
      <c r="W132" s="1">
        <v>102</v>
      </c>
      <c r="X132" s="1">
        <v>0</v>
      </c>
      <c r="Y132" s="1">
        <v>636</v>
      </c>
      <c r="Z132" s="1">
        <v>0</v>
      </c>
      <c r="AA132" s="1">
        <v>0</v>
      </c>
      <c r="AB132" s="1">
        <v>0</v>
      </c>
      <c r="AC132" s="1">
        <v>9</v>
      </c>
      <c r="AD132" s="1">
        <v>43</v>
      </c>
      <c r="AE132" s="40">
        <f>VLOOKUP(C132,'Salary (2013-2014)'!D201:G626,4,FALSE)</f>
        <v>1027424</v>
      </c>
      <c r="AH132" s="32">
        <f t="shared" si="31"/>
        <v>35800.418999999994</v>
      </c>
      <c r="AI132" s="32">
        <f t="shared" si="32"/>
        <v>15853.439999999999</v>
      </c>
      <c r="AJ132" s="32">
        <f t="shared" si="30"/>
        <v>19946.978999999996</v>
      </c>
      <c r="AK132" s="43">
        <f t="shared" si="33"/>
        <v>13.978261387526276</v>
      </c>
      <c r="AL132" s="41">
        <f t="shared" si="34"/>
        <v>719.98878766643304</v>
      </c>
      <c r="AM132" s="35">
        <f t="shared" si="35"/>
        <v>51.507749619629124</v>
      </c>
    </row>
    <row r="133" spans="1:39">
      <c r="A133" s="1" t="s">
        <v>1555</v>
      </c>
      <c r="B133" s="1" t="s">
        <v>1554</v>
      </c>
      <c r="C133" s="1" t="s">
        <v>117</v>
      </c>
      <c r="D133" s="1" t="s">
        <v>110</v>
      </c>
      <c r="E133" s="1" t="s">
        <v>86</v>
      </c>
      <c r="F133" s="1">
        <v>43</v>
      </c>
      <c r="G133" s="1">
        <v>1416</v>
      </c>
      <c r="H133" s="1">
        <v>265</v>
      </c>
      <c r="I133" s="1">
        <v>556</v>
      </c>
      <c r="J133" s="27">
        <f t="shared" si="28"/>
        <v>291</v>
      </c>
      <c r="K133" s="1">
        <v>50</v>
      </c>
      <c r="L133" s="1">
        <v>140</v>
      </c>
      <c r="M133" s="1">
        <v>183</v>
      </c>
      <c r="N133" s="1">
        <v>237</v>
      </c>
      <c r="O133" s="27">
        <f t="shared" si="36"/>
        <v>54</v>
      </c>
      <c r="P133" s="1">
        <v>27</v>
      </c>
      <c r="Q133" s="1">
        <v>202</v>
      </c>
      <c r="R133" s="27">
        <f t="shared" si="29"/>
        <v>175</v>
      </c>
      <c r="S133" s="1">
        <v>236</v>
      </c>
      <c r="T133" s="1">
        <v>69</v>
      </c>
      <c r="U133" s="1">
        <v>143</v>
      </c>
      <c r="V133" s="1">
        <v>14</v>
      </c>
      <c r="W133" s="1">
        <v>99</v>
      </c>
      <c r="X133" s="1">
        <v>0</v>
      </c>
      <c r="Y133" s="1">
        <v>763</v>
      </c>
      <c r="Z133" s="1">
        <v>3</v>
      </c>
      <c r="AA133" s="1">
        <v>0</v>
      </c>
      <c r="AB133" s="1">
        <v>0</v>
      </c>
      <c r="AC133" s="1">
        <v>40</v>
      </c>
      <c r="AD133" s="1">
        <v>135</v>
      </c>
      <c r="AE133" s="40">
        <f>VLOOKUP(C133,'Salary (2013-2014)'!D203:G628,4,FALSE)</f>
        <v>2626474</v>
      </c>
      <c r="AH133" s="32">
        <f t="shared" si="31"/>
        <v>50009.814999999995</v>
      </c>
      <c r="AI133" s="32">
        <f t="shared" si="32"/>
        <v>21896.700999999997</v>
      </c>
      <c r="AJ133" s="32">
        <f t="shared" si="30"/>
        <v>28113.113999999998</v>
      </c>
      <c r="AK133" s="43">
        <f t="shared" si="33"/>
        <v>19.85389406779661</v>
      </c>
      <c r="AL133" s="41">
        <f t="shared" si="34"/>
        <v>1854.8545197740114</v>
      </c>
      <c r="AM133" s="35">
        <f t="shared" si="35"/>
        <v>93.425224967963359</v>
      </c>
    </row>
    <row r="134" spans="1:39">
      <c r="A134" s="1" t="s">
        <v>2119</v>
      </c>
      <c r="B134" s="1" t="s">
        <v>1586</v>
      </c>
      <c r="C134" s="1" t="s">
        <v>2077</v>
      </c>
      <c r="D134" s="1" t="s">
        <v>55</v>
      </c>
      <c r="E134" s="1" t="s">
        <v>59</v>
      </c>
      <c r="F134" s="1">
        <v>56</v>
      </c>
      <c r="G134" s="1">
        <v>1416</v>
      </c>
      <c r="H134" s="1">
        <v>213</v>
      </c>
      <c r="I134" s="1">
        <v>540</v>
      </c>
      <c r="J134" s="27">
        <f t="shared" si="28"/>
        <v>327</v>
      </c>
      <c r="K134" s="1">
        <v>98</v>
      </c>
      <c r="L134" s="1">
        <v>249</v>
      </c>
      <c r="M134" s="1">
        <v>63</v>
      </c>
      <c r="N134" s="1">
        <v>75</v>
      </c>
      <c r="O134" s="27">
        <f t="shared" si="36"/>
        <v>12</v>
      </c>
      <c r="P134" s="1">
        <v>21</v>
      </c>
      <c r="Q134" s="1">
        <v>229</v>
      </c>
      <c r="R134" s="27">
        <f t="shared" si="29"/>
        <v>208</v>
      </c>
      <c r="S134" s="1">
        <v>82</v>
      </c>
      <c r="T134" s="1">
        <v>47</v>
      </c>
      <c r="U134" s="1">
        <v>61</v>
      </c>
      <c r="V134" s="1">
        <v>17</v>
      </c>
      <c r="W134" s="1">
        <v>120</v>
      </c>
      <c r="X134" s="1">
        <v>1</v>
      </c>
      <c r="Y134" s="1">
        <v>587</v>
      </c>
      <c r="Z134" s="1">
        <v>0</v>
      </c>
      <c r="AA134" s="1">
        <v>0</v>
      </c>
      <c r="AB134" s="1">
        <v>0</v>
      </c>
      <c r="AC134" s="1">
        <v>13</v>
      </c>
      <c r="AD134" s="1">
        <v>-152</v>
      </c>
      <c r="AE134" s="40">
        <f>VLOOKUP(C134,'Salary (2013-2014)'!D205:G630,4,FALSE)</f>
        <v>244489</v>
      </c>
      <c r="AH134" s="32">
        <f t="shared" si="31"/>
        <v>36247.199999999997</v>
      </c>
      <c r="AI134" s="32">
        <f t="shared" si="32"/>
        <v>18404.819</v>
      </c>
      <c r="AJ134" s="32">
        <f t="shared" si="30"/>
        <v>17842.380999999998</v>
      </c>
      <c r="AK134" s="43">
        <f t="shared" si="33"/>
        <v>12.600551553672314</v>
      </c>
      <c r="AL134" s="41">
        <f t="shared" si="34"/>
        <v>172.6617231638418</v>
      </c>
      <c r="AM134" s="35">
        <f t="shared" si="35"/>
        <v>13.702711538331124</v>
      </c>
    </row>
    <row r="135" spans="1:39">
      <c r="A135" s="1" t="s">
        <v>2015</v>
      </c>
      <c r="B135" s="1" t="s">
        <v>2014</v>
      </c>
      <c r="C135" s="1" t="s">
        <v>383</v>
      </c>
      <c r="D135" s="1" t="s">
        <v>58</v>
      </c>
      <c r="E135" s="1" t="s">
        <v>47</v>
      </c>
      <c r="F135" s="1">
        <v>72</v>
      </c>
      <c r="G135" s="1">
        <v>1399</v>
      </c>
      <c r="H135" s="1">
        <v>221</v>
      </c>
      <c r="I135" s="1">
        <v>529</v>
      </c>
      <c r="J135" s="27">
        <f t="shared" si="28"/>
        <v>308</v>
      </c>
      <c r="K135" s="1">
        <v>136</v>
      </c>
      <c r="L135" s="1">
        <v>349</v>
      </c>
      <c r="M135" s="1">
        <v>44</v>
      </c>
      <c r="N135" s="1">
        <v>62</v>
      </c>
      <c r="O135" s="27">
        <f t="shared" si="36"/>
        <v>18</v>
      </c>
      <c r="P135" s="1">
        <v>60</v>
      </c>
      <c r="Q135" s="1">
        <v>266</v>
      </c>
      <c r="R135" s="27">
        <f t="shared" si="29"/>
        <v>206</v>
      </c>
      <c r="S135" s="1">
        <v>57</v>
      </c>
      <c r="T135" s="1">
        <v>29</v>
      </c>
      <c r="U135" s="1">
        <v>54</v>
      </c>
      <c r="V135" s="1">
        <v>23</v>
      </c>
      <c r="W135" s="1">
        <v>143</v>
      </c>
      <c r="X135" s="1">
        <v>0</v>
      </c>
      <c r="Y135" s="1">
        <v>622</v>
      </c>
      <c r="Z135" s="1">
        <v>2</v>
      </c>
      <c r="AA135" s="1">
        <v>0</v>
      </c>
      <c r="AB135" s="1">
        <v>0</v>
      </c>
      <c r="AC135" s="1">
        <v>7</v>
      </c>
      <c r="AD135" s="1">
        <v>-95</v>
      </c>
      <c r="AE135" s="40">
        <f>VLOOKUP(C135,'Salary (2013-2014)'!D208:G633,4,FALSE)</f>
        <v>3229050</v>
      </c>
      <c r="AH135" s="32">
        <f t="shared" si="31"/>
        <v>37908.255999999994</v>
      </c>
      <c r="AI135" s="32">
        <f t="shared" si="32"/>
        <v>17798.477999999999</v>
      </c>
      <c r="AJ135" s="32">
        <f t="shared" si="30"/>
        <v>20109.777999999995</v>
      </c>
      <c r="AK135" s="43">
        <f t="shared" si="33"/>
        <v>14.374394567548245</v>
      </c>
      <c r="AL135" s="41">
        <f t="shared" si="34"/>
        <v>2308.1129378127234</v>
      </c>
      <c r="AM135" s="35">
        <f t="shared" si="35"/>
        <v>160.57114106381488</v>
      </c>
    </row>
    <row r="136" spans="1:39">
      <c r="A136" s="1" t="s">
        <v>1671</v>
      </c>
      <c r="B136" s="1" t="s">
        <v>2132</v>
      </c>
      <c r="C136" s="1" t="s">
        <v>2072</v>
      </c>
      <c r="D136" s="1" t="s">
        <v>63</v>
      </c>
      <c r="E136" s="1" t="s">
        <v>61</v>
      </c>
      <c r="F136" s="1">
        <v>72</v>
      </c>
      <c r="G136" s="1">
        <v>1396</v>
      </c>
      <c r="H136" s="1">
        <v>177</v>
      </c>
      <c r="I136" s="1">
        <v>275</v>
      </c>
      <c r="J136" s="27">
        <f t="shared" si="28"/>
        <v>98</v>
      </c>
      <c r="K136" s="1">
        <v>3</v>
      </c>
      <c r="L136" s="1">
        <v>12</v>
      </c>
      <c r="M136" s="1">
        <v>120</v>
      </c>
      <c r="N136" s="1">
        <v>169</v>
      </c>
      <c r="O136" s="27">
        <f t="shared" si="36"/>
        <v>49</v>
      </c>
      <c r="P136" s="1">
        <v>129</v>
      </c>
      <c r="Q136" s="1">
        <v>379</v>
      </c>
      <c r="R136" s="27">
        <f t="shared" si="29"/>
        <v>250</v>
      </c>
      <c r="S136" s="1">
        <v>19</v>
      </c>
      <c r="T136" s="1">
        <v>32</v>
      </c>
      <c r="U136" s="1">
        <v>53</v>
      </c>
      <c r="V136" s="1">
        <v>97</v>
      </c>
      <c r="W136" s="1">
        <v>162</v>
      </c>
      <c r="X136" s="1">
        <v>1</v>
      </c>
      <c r="Y136" s="1">
        <v>477</v>
      </c>
      <c r="Z136" s="1">
        <v>1</v>
      </c>
      <c r="AA136" s="1">
        <v>0</v>
      </c>
      <c r="AB136" s="1">
        <v>0</v>
      </c>
      <c r="AC136" s="1">
        <v>0</v>
      </c>
      <c r="AD136" s="1">
        <v>162</v>
      </c>
      <c r="AE136" s="40">
        <f>VLOOKUP(C136,'Salary (2013-2014)'!D210:G635,4,FALSE)</f>
        <v>1399507</v>
      </c>
      <c r="AH136" s="32">
        <f t="shared" si="31"/>
        <v>35899.998</v>
      </c>
      <c r="AI136" s="32">
        <f t="shared" si="32"/>
        <v>10463.807999999999</v>
      </c>
      <c r="AJ136" s="32">
        <f t="shared" si="30"/>
        <v>25436.190000000002</v>
      </c>
      <c r="AK136" s="43">
        <f t="shared" si="33"/>
        <v>18.220766475644702</v>
      </c>
      <c r="AL136" s="41">
        <f t="shared" si="34"/>
        <v>1002.5121776504297</v>
      </c>
      <c r="AM136" s="35">
        <f t="shared" si="35"/>
        <v>55.020307679727182</v>
      </c>
    </row>
    <row r="137" spans="1:39">
      <c r="A137" s="1" t="s">
        <v>1578</v>
      </c>
      <c r="B137" s="1" t="s">
        <v>1694</v>
      </c>
      <c r="C137" s="1" t="s">
        <v>330</v>
      </c>
      <c r="D137" s="1" t="s">
        <v>69</v>
      </c>
      <c r="E137" s="1" t="s">
        <v>47</v>
      </c>
      <c r="F137" s="1">
        <v>70</v>
      </c>
      <c r="G137" s="1">
        <v>1396</v>
      </c>
      <c r="H137" s="1">
        <v>234</v>
      </c>
      <c r="I137" s="1">
        <v>501</v>
      </c>
      <c r="J137" s="27">
        <f t="shared" si="28"/>
        <v>267</v>
      </c>
      <c r="K137" s="1">
        <v>40</v>
      </c>
      <c r="L137" s="1">
        <v>113</v>
      </c>
      <c r="M137" s="1">
        <v>99</v>
      </c>
      <c r="N137" s="1">
        <v>122</v>
      </c>
      <c r="O137" s="27">
        <f t="shared" si="36"/>
        <v>23</v>
      </c>
      <c r="P137" s="1">
        <v>140</v>
      </c>
      <c r="Q137" s="1">
        <v>365</v>
      </c>
      <c r="R137" s="27">
        <f t="shared" si="29"/>
        <v>225</v>
      </c>
      <c r="S137" s="1">
        <v>109</v>
      </c>
      <c r="T137" s="1">
        <v>35</v>
      </c>
      <c r="U137" s="1">
        <v>106</v>
      </c>
      <c r="V137" s="1">
        <v>27</v>
      </c>
      <c r="W137" s="1">
        <v>227</v>
      </c>
      <c r="X137" s="1">
        <v>4</v>
      </c>
      <c r="Y137" s="1">
        <v>607</v>
      </c>
      <c r="Z137" s="1">
        <v>0</v>
      </c>
      <c r="AA137" s="1">
        <v>0</v>
      </c>
      <c r="AB137" s="1">
        <v>0</v>
      </c>
      <c r="AC137" s="1">
        <v>9</v>
      </c>
      <c r="AD137" s="1">
        <v>-5</v>
      </c>
      <c r="AE137" s="40">
        <f>VLOOKUP(C137,'Salary (2013-2014)'!D211:G636,4,FALSE)</f>
        <v>1986360</v>
      </c>
      <c r="AH137" s="32">
        <f t="shared" si="31"/>
        <v>42330.867999999995</v>
      </c>
      <c r="AI137" s="32">
        <f t="shared" si="32"/>
        <v>20537.402999999998</v>
      </c>
      <c r="AJ137" s="32">
        <f t="shared" si="30"/>
        <v>21793.464999999997</v>
      </c>
      <c r="AK137" s="43">
        <f t="shared" si="33"/>
        <v>15.611364613180513</v>
      </c>
      <c r="AL137" s="41">
        <f t="shared" si="34"/>
        <v>1422.8939828080229</v>
      </c>
      <c r="AM137" s="35">
        <f t="shared" si="35"/>
        <v>91.14475371401474</v>
      </c>
    </row>
    <row r="138" spans="1:39">
      <c r="A138" s="1" t="s">
        <v>1782</v>
      </c>
      <c r="B138" s="1" t="s">
        <v>1638</v>
      </c>
      <c r="C138" s="1" t="s">
        <v>2080</v>
      </c>
      <c r="D138" s="1" t="s">
        <v>55</v>
      </c>
      <c r="E138" s="1" t="s">
        <v>47</v>
      </c>
      <c r="F138" s="1">
        <v>81</v>
      </c>
      <c r="G138" s="1">
        <v>1357</v>
      </c>
      <c r="H138" s="1">
        <v>134</v>
      </c>
      <c r="I138" s="1">
        <v>241</v>
      </c>
      <c r="J138" s="27">
        <f t="shared" si="28"/>
        <v>107</v>
      </c>
      <c r="K138" s="1">
        <v>4</v>
      </c>
      <c r="L138" s="1">
        <v>17</v>
      </c>
      <c r="M138" s="1">
        <v>66</v>
      </c>
      <c r="N138" s="1">
        <v>93</v>
      </c>
      <c r="O138" s="27">
        <f t="shared" si="36"/>
        <v>27</v>
      </c>
      <c r="P138" s="1">
        <v>116</v>
      </c>
      <c r="Q138" s="1">
        <v>293</v>
      </c>
      <c r="R138" s="27">
        <f t="shared" si="29"/>
        <v>177</v>
      </c>
      <c r="S138" s="1">
        <v>104</v>
      </c>
      <c r="T138" s="1">
        <v>30</v>
      </c>
      <c r="U138" s="1">
        <v>71</v>
      </c>
      <c r="V138" s="1">
        <v>28</v>
      </c>
      <c r="W138" s="1">
        <v>187</v>
      </c>
      <c r="X138" s="1">
        <v>0</v>
      </c>
      <c r="Y138" s="1">
        <v>338</v>
      </c>
      <c r="Z138" s="1">
        <v>2</v>
      </c>
      <c r="AA138" s="1">
        <v>0</v>
      </c>
      <c r="AB138" s="1">
        <v>0</v>
      </c>
      <c r="AC138" s="1">
        <v>0</v>
      </c>
      <c r="AD138" s="1">
        <v>333</v>
      </c>
      <c r="AE138" s="40">
        <f>VLOOKUP(C138,'Salary (2013-2014)'!D213:G638,4,FALSE)</f>
        <v>2585668</v>
      </c>
      <c r="AH138" s="32">
        <f t="shared" si="31"/>
        <v>28280.554999999997</v>
      </c>
      <c r="AI138" s="32">
        <f t="shared" si="32"/>
        <v>11774.011999999999</v>
      </c>
      <c r="AJ138" s="32">
        <f t="shared" si="30"/>
        <v>16506.542999999998</v>
      </c>
      <c r="AK138" s="43">
        <f t="shared" si="33"/>
        <v>12.16399631540162</v>
      </c>
      <c r="AL138" s="41">
        <f t="shared" si="34"/>
        <v>1905.4296241709653</v>
      </c>
      <c r="AM138" s="35">
        <f t="shared" si="35"/>
        <v>156.64503463868843</v>
      </c>
    </row>
    <row r="139" spans="1:39">
      <c r="A139" s="1" t="s">
        <v>1786</v>
      </c>
      <c r="B139" s="1" t="s">
        <v>1785</v>
      </c>
      <c r="C139" s="1" t="s">
        <v>266</v>
      </c>
      <c r="D139" s="1" t="s">
        <v>130</v>
      </c>
      <c r="E139" s="1" t="s">
        <v>61</v>
      </c>
      <c r="F139" s="1">
        <v>80</v>
      </c>
      <c r="G139" s="1">
        <v>1351</v>
      </c>
      <c r="H139" s="1">
        <v>227</v>
      </c>
      <c r="I139" s="1">
        <v>459</v>
      </c>
      <c r="J139" s="27">
        <f t="shared" si="28"/>
        <v>232</v>
      </c>
      <c r="K139" s="1">
        <v>0</v>
      </c>
      <c r="L139" s="1">
        <v>0</v>
      </c>
      <c r="M139" s="1">
        <v>60</v>
      </c>
      <c r="N139" s="1">
        <v>93</v>
      </c>
      <c r="O139" s="27">
        <f t="shared" si="36"/>
        <v>33</v>
      </c>
      <c r="P139" s="1">
        <v>160</v>
      </c>
      <c r="Q139" s="1">
        <v>418</v>
      </c>
      <c r="R139" s="27">
        <f t="shared" si="29"/>
        <v>258</v>
      </c>
      <c r="S139" s="1">
        <v>39</v>
      </c>
      <c r="T139" s="1">
        <v>32</v>
      </c>
      <c r="U139" s="1">
        <v>68</v>
      </c>
      <c r="V139" s="1">
        <v>71</v>
      </c>
      <c r="W139" s="1">
        <v>182</v>
      </c>
      <c r="X139" s="1">
        <v>1</v>
      </c>
      <c r="Y139" s="1">
        <v>514</v>
      </c>
      <c r="Z139" s="1">
        <v>3</v>
      </c>
      <c r="AA139" s="1">
        <v>0</v>
      </c>
      <c r="AB139" s="1">
        <v>0</v>
      </c>
      <c r="AC139" s="1">
        <v>22</v>
      </c>
      <c r="AD139" s="1">
        <v>37</v>
      </c>
      <c r="AE139" s="40">
        <f>VLOOKUP(C139,'Salary (2013-2014)'!D214:G639,4,FALSE)</f>
        <v>3000000</v>
      </c>
      <c r="AH139" s="32">
        <f t="shared" si="31"/>
        <v>38236.673000000003</v>
      </c>
      <c r="AI139" s="32">
        <f t="shared" si="32"/>
        <v>16545.746999999999</v>
      </c>
      <c r="AJ139" s="32">
        <f t="shared" si="30"/>
        <v>21690.926000000003</v>
      </c>
      <c r="AK139" s="43">
        <f t="shared" si="33"/>
        <v>16.055459659511474</v>
      </c>
      <c r="AL139" s="41">
        <f t="shared" si="34"/>
        <v>2220.5773501110289</v>
      </c>
      <c r="AM139" s="35">
        <f t="shared" si="35"/>
        <v>138.30668178942659</v>
      </c>
    </row>
    <row r="140" spans="1:39">
      <c r="A140" s="1" t="s">
        <v>1619</v>
      </c>
      <c r="B140" s="1" t="s">
        <v>1618</v>
      </c>
      <c r="C140" s="1" t="s">
        <v>353</v>
      </c>
      <c r="D140" s="1" t="s">
        <v>71</v>
      </c>
      <c r="E140" s="1" t="s">
        <v>56</v>
      </c>
      <c r="F140" s="1">
        <v>69</v>
      </c>
      <c r="G140" s="1">
        <v>1340</v>
      </c>
      <c r="H140" s="1">
        <v>192</v>
      </c>
      <c r="I140" s="1">
        <v>474</v>
      </c>
      <c r="J140" s="27">
        <f t="shared" si="28"/>
        <v>282</v>
      </c>
      <c r="K140" s="1">
        <v>36</v>
      </c>
      <c r="L140" s="1">
        <v>99</v>
      </c>
      <c r="M140" s="1">
        <v>110</v>
      </c>
      <c r="N140" s="1">
        <v>173</v>
      </c>
      <c r="O140" s="27">
        <f t="shared" si="36"/>
        <v>63</v>
      </c>
      <c r="P140" s="1">
        <v>26</v>
      </c>
      <c r="Q140" s="1">
        <v>129</v>
      </c>
      <c r="R140" s="27">
        <f t="shared" si="29"/>
        <v>103</v>
      </c>
      <c r="S140" s="1">
        <v>160</v>
      </c>
      <c r="T140" s="1">
        <v>45</v>
      </c>
      <c r="U140" s="1">
        <v>77</v>
      </c>
      <c r="V140" s="1">
        <v>9</v>
      </c>
      <c r="W140" s="1">
        <v>134</v>
      </c>
      <c r="X140" s="1">
        <v>0</v>
      </c>
      <c r="Y140" s="1">
        <v>530</v>
      </c>
      <c r="Z140" s="1">
        <v>3</v>
      </c>
      <c r="AA140" s="1">
        <v>0</v>
      </c>
      <c r="AB140" s="1">
        <v>0</v>
      </c>
      <c r="AC140" s="1">
        <v>4</v>
      </c>
      <c r="AD140" s="1">
        <v>-14</v>
      </c>
      <c r="AE140" s="40">
        <f>VLOOKUP(C140,'Salary (2013-2014)'!D216:G641,4,FALSE)</f>
        <v>2339040</v>
      </c>
      <c r="AH140" s="32">
        <f t="shared" si="31"/>
        <v>34371.078000000001</v>
      </c>
      <c r="AI140" s="32">
        <f t="shared" si="32"/>
        <v>18768.698</v>
      </c>
      <c r="AJ140" s="32">
        <f t="shared" si="30"/>
        <v>15602.380000000001</v>
      </c>
      <c r="AK140" s="43">
        <f t="shared" si="33"/>
        <v>11.643567164179105</v>
      </c>
      <c r="AL140" s="41">
        <f t="shared" si="34"/>
        <v>1745.5522388059701</v>
      </c>
      <c r="AM140" s="35">
        <f t="shared" si="35"/>
        <v>149.91558980104315</v>
      </c>
    </row>
    <row r="141" spans="1:39">
      <c r="A141" s="1" t="s">
        <v>1707</v>
      </c>
      <c r="B141" s="1" t="s">
        <v>1578</v>
      </c>
      <c r="C141" s="1" t="s">
        <v>2087</v>
      </c>
      <c r="D141" s="1" t="s">
        <v>94</v>
      </c>
      <c r="E141" s="1" t="s">
        <v>59</v>
      </c>
      <c r="F141" s="1">
        <v>59</v>
      </c>
      <c r="G141" s="1">
        <v>1314</v>
      </c>
      <c r="H141" s="1">
        <v>157</v>
      </c>
      <c r="I141" s="1">
        <v>371</v>
      </c>
      <c r="J141" s="27">
        <f t="shared" si="28"/>
        <v>214</v>
      </c>
      <c r="K141" s="1">
        <v>48</v>
      </c>
      <c r="L141" s="1">
        <v>142</v>
      </c>
      <c r="M141" s="1">
        <v>110</v>
      </c>
      <c r="N141" s="1">
        <v>135</v>
      </c>
      <c r="O141" s="27">
        <f t="shared" si="36"/>
        <v>25</v>
      </c>
      <c r="P141" s="1">
        <v>42</v>
      </c>
      <c r="Q141" s="1">
        <v>219</v>
      </c>
      <c r="R141" s="27">
        <f t="shared" si="29"/>
        <v>177</v>
      </c>
      <c r="S141" s="1">
        <v>95</v>
      </c>
      <c r="T141" s="1">
        <v>32</v>
      </c>
      <c r="U141" s="1">
        <v>47</v>
      </c>
      <c r="V141" s="1">
        <v>45</v>
      </c>
      <c r="W141" s="1">
        <v>147</v>
      </c>
      <c r="X141" s="1">
        <v>0</v>
      </c>
      <c r="Y141" s="1">
        <v>472</v>
      </c>
      <c r="Z141" s="1">
        <v>0</v>
      </c>
      <c r="AA141" s="1">
        <v>0</v>
      </c>
      <c r="AB141" s="1">
        <v>0</v>
      </c>
      <c r="AC141" s="1">
        <v>25</v>
      </c>
      <c r="AD141" s="1">
        <v>-88</v>
      </c>
      <c r="AE141" s="40">
        <f>VLOOKUP(C141,'Salary (2013-2014)'!D218:G643,4,FALSE)</f>
        <v>490180</v>
      </c>
      <c r="AH141" s="32">
        <f t="shared" si="31"/>
        <v>32156.843999999997</v>
      </c>
      <c r="AI141" s="32">
        <f t="shared" si="32"/>
        <v>13946.671999999999</v>
      </c>
      <c r="AJ141" s="32">
        <f t="shared" si="30"/>
        <v>18210.171999999999</v>
      </c>
      <c r="AK141" s="43">
        <f t="shared" si="33"/>
        <v>13.858578386605782</v>
      </c>
      <c r="AL141" s="41">
        <f t="shared" si="34"/>
        <v>373.04414003044138</v>
      </c>
      <c r="AM141" s="35">
        <f t="shared" si="35"/>
        <v>26.917922576458917</v>
      </c>
    </row>
    <row r="142" spans="1:39">
      <c r="A142" s="1" t="s">
        <v>2260</v>
      </c>
      <c r="B142" s="1" t="s">
        <v>2259</v>
      </c>
      <c r="C142" s="1" t="s">
        <v>2107</v>
      </c>
      <c r="D142" s="1" t="s">
        <v>81</v>
      </c>
      <c r="E142" s="1" t="s">
        <v>86</v>
      </c>
      <c r="F142" s="1">
        <v>58</v>
      </c>
      <c r="G142" s="1">
        <v>1307</v>
      </c>
      <c r="H142" s="1">
        <v>170</v>
      </c>
      <c r="I142" s="1">
        <v>389</v>
      </c>
      <c r="J142" s="27">
        <f t="shared" si="28"/>
        <v>219</v>
      </c>
      <c r="K142" s="1">
        <v>18</v>
      </c>
      <c r="L142" s="1">
        <v>62</v>
      </c>
      <c r="M142" s="1">
        <v>59</v>
      </c>
      <c r="N142" s="1">
        <v>90</v>
      </c>
      <c r="O142" s="27">
        <f t="shared" si="36"/>
        <v>31</v>
      </c>
      <c r="P142" s="1">
        <v>33</v>
      </c>
      <c r="Q142" s="1">
        <v>149</v>
      </c>
      <c r="R142" s="27">
        <f t="shared" si="29"/>
        <v>116</v>
      </c>
      <c r="S142" s="1">
        <v>187</v>
      </c>
      <c r="T142" s="1">
        <v>35</v>
      </c>
      <c r="U142" s="1">
        <v>57</v>
      </c>
      <c r="V142" s="1">
        <v>15</v>
      </c>
      <c r="W142" s="1">
        <v>67</v>
      </c>
      <c r="X142" s="1">
        <v>0</v>
      </c>
      <c r="Y142" s="1">
        <v>417</v>
      </c>
      <c r="Z142" s="1">
        <v>0</v>
      </c>
      <c r="AA142" s="1">
        <v>0</v>
      </c>
      <c r="AB142" s="1">
        <v>0</v>
      </c>
      <c r="AC142" s="1">
        <v>31</v>
      </c>
      <c r="AD142" s="1">
        <v>-25</v>
      </c>
      <c r="AE142" s="40">
        <f>VLOOKUP(C142,'Salary (2013-2014)'!D219:G644,4,FALSE)</f>
        <v>500000</v>
      </c>
      <c r="AH142" s="32">
        <f t="shared" si="31"/>
        <v>30258.306999999997</v>
      </c>
      <c r="AI142" s="32">
        <f t="shared" si="32"/>
        <v>13428.217999999997</v>
      </c>
      <c r="AJ142" s="32">
        <f t="shared" si="30"/>
        <v>16830.089</v>
      </c>
      <c r="AK142" s="43">
        <f t="shared" si="33"/>
        <v>12.876885233358836</v>
      </c>
      <c r="AL142" s="41">
        <f t="shared" si="34"/>
        <v>382.55547054322875</v>
      </c>
      <c r="AM142" s="35">
        <f t="shared" si="35"/>
        <v>29.70869613345479</v>
      </c>
    </row>
    <row r="143" spans="1:39">
      <c r="A143" s="1" t="s">
        <v>2037</v>
      </c>
      <c r="B143" s="1" t="s">
        <v>2036</v>
      </c>
      <c r="C143" s="1" t="s">
        <v>143</v>
      </c>
      <c r="D143" s="1" t="s">
        <v>78</v>
      </c>
      <c r="E143" s="1" t="s">
        <v>59</v>
      </c>
      <c r="F143" s="1">
        <v>71</v>
      </c>
      <c r="G143" s="1">
        <v>1284</v>
      </c>
      <c r="H143" s="1">
        <v>173</v>
      </c>
      <c r="I143" s="1">
        <v>410</v>
      </c>
      <c r="J143" s="27">
        <f t="shared" si="28"/>
        <v>237</v>
      </c>
      <c r="K143" s="1">
        <v>61</v>
      </c>
      <c r="L143" s="1">
        <v>176</v>
      </c>
      <c r="M143" s="1">
        <v>83</v>
      </c>
      <c r="N143" s="1">
        <v>122</v>
      </c>
      <c r="O143" s="27">
        <f t="shared" si="36"/>
        <v>39</v>
      </c>
      <c r="P143" s="1">
        <v>55</v>
      </c>
      <c r="Q143" s="1">
        <v>260</v>
      </c>
      <c r="R143" s="27">
        <f t="shared" si="29"/>
        <v>205</v>
      </c>
      <c r="S143" s="1">
        <v>89</v>
      </c>
      <c r="T143" s="1">
        <v>44</v>
      </c>
      <c r="U143" s="1">
        <v>73</v>
      </c>
      <c r="V143" s="1">
        <v>14</v>
      </c>
      <c r="W143" s="1">
        <v>100</v>
      </c>
      <c r="X143" s="1">
        <v>0</v>
      </c>
      <c r="Y143" s="1">
        <v>490</v>
      </c>
      <c r="Z143" s="1">
        <v>0</v>
      </c>
      <c r="AA143" s="1">
        <v>0</v>
      </c>
      <c r="AB143" s="1">
        <v>0</v>
      </c>
      <c r="AC143" s="1">
        <v>2</v>
      </c>
      <c r="AD143" s="1">
        <v>148</v>
      </c>
      <c r="AE143" s="40">
        <f>VLOOKUP(C143,'Salary (2013-2014)'!D221:G646,4,FALSE)</f>
        <v>947907</v>
      </c>
      <c r="AH143" s="32">
        <f t="shared" si="31"/>
        <v>33084.508000000002</v>
      </c>
      <c r="AI143" s="32">
        <f t="shared" si="32"/>
        <v>15723.46</v>
      </c>
      <c r="AJ143" s="32">
        <f t="shared" si="30"/>
        <v>17361.048000000003</v>
      </c>
      <c r="AK143" s="43">
        <f t="shared" si="33"/>
        <v>13.521065420560749</v>
      </c>
      <c r="AL143" s="41">
        <f t="shared" si="34"/>
        <v>738.24532710280369</v>
      </c>
      <c r="AM143" s="35">
        <f t="shared" si="35"/>
        <v>54.599641680617431</v>
      </c>
    </row>
    <row r="144" spans="1:39">
      <c r="A144" s="1" t="s">
        <v>2129</v>
      </c>
      <c r="B144" s="1" t="s">
        <v>2128</v>
      </c>
      <c r="C144" s="1" t="s">
        <v>2096</v>
      </c>
      <c r="D144" s="1" t="s">
        <v>92</v>
      </c>
      <c r="E144" s="1" t="s">
        <v>86</v>
      </c>
      <c r="F144" s="1">
        <v>66</v>
      </c>
      <c r="G144" s="1">
        <v>1284</v>
      </c>
      <c r="H144" s="1">
        <v>88</v>
      </c>
      <c r="I144" s="1">
        <v>191</v>
      </c>
      <c r="J144" s="27">
        <f t="shared" si="28"/>
        <v>103</v>
      </c>
      <c r="K144" s="1">
        <v>65</v>
      </c>
      <c r="L144" s="1">
        <v>140</v>
      </c>
      <c r="M144" s="1">
        <v>11</v>
      </c>
      <c r="N144" s="1">
        <v>12</v>
      </c>
      <c r="O144" s="27">
        <f t="shared" si="36"/>
        <v>1</v>
      </c>
      <c r="P144" s="1">
        <v>36</v>
      </c>
      <c r="Q144" s="1">
        <v>129</v>
      </c>
      <c r="R144" s="27">
        <f t="shared" si="29"/>
        <v>93</v>
      </c>
      <c r="S144" s="1">
        <v>228</v>
      </c>
      <c r="T144" s="1">
        <v>67</v>
      </c>
      <c r="U144" s="1">
        <v>60</v>
      </c>
      <c r="V144" s="1">
        <v>2</v>
      </c>
      <c r="W144" s="1">
        <v>132</v>
      </c>
      <c r="X144" s="1">
        <v>0</v>
      </c>
      <c r="Y144" s="1">
        <v>252</v>
      </c>
      <c r="Z144" s="1">
        <v>2</v>
      </c>
      <c r="AA144" s="1">
        <v>0</v>
      </c>
      <c r="AB144" s="1">
        <v>0</v>
      </c>
      <c r="AC144" s="1">
        <v>27</v>
      </c>
      <c r="AD144" s="1">
        <v>32</v>
      </c>
      <c r="AE144" s="40">
        <f>VLOOKUP(C144,'Salary (2013-2014)'!D222:G647,4,FALSE)</f>
        <v>1591350</v>
      </c>
      <c r="AH144" s="32">
        <f t="shared" si="31"/>
        <v>25814.005999999998</v>
      </c>
      <c r="AI144" s="32">
        <f t="shared" si="32"/>
        <v>9557.4489999999987</v>
      </c>
      <c r="AJ144" s="32">
        <f t="shared" si="30"/>
        <v>16256.556999999999</v>
      </c>
      <c r="AK144" s="43">
        <f t="shared" si="33"/>
        <v>12.660869937694702</v>
      </c>
      <c r="AL144" s="41">
        <f t="shared" si="34"/>
        <v>1239.3691588785048</v>
      </c>
      <c r="AM144" s="35">
        <f t="shared" si="35"/>
        <v>97.889731509568747</v>
      </c>
    </row>
    <row r="145" spans="1:39">
      <c r="A145" s="1" t="s">
        <v>1772</v>
      </c>
      <c r="B145" s="1" t="s">
        <v>1771</v>
      </c>
      <c r="C145" s="1" t="s">
        <v>340</v>
      </c>
      <c r="D145" s="1" t="s">
        <v>58</v>
      </c>
      <c r="E145" s="1" t="s">
        <v>47</v>
      </c>
      <c r="F145" s="1">
        <v>70</v>
      </c>
      <c r="G145" s="1">
        <v>1275</v>
      </c>
      <c r="H145" s="1">
        <v>199</v>
      </c>
      <c r="I145" s="1">
        <v>302</v>
      </c>
      <c r="J145" s="27">
        <f t="shared" si="28"/>
        <v>103</v>
      </c>
      <c r="K145" s="1">
        <v>0</v>
      </c>
      <c r="L145" s="1">
        <v>3</v>
      </c>
      <c r="M145" s="1">
        <v>122</v>
      </c>
      <c r="N145" s="1">
        <v>195</v>
      </c>
      <c r="O145" s="27">
        <f t="shared" si="36"/>
        <v>73</v>
      </c>
      <c r="P145" s="1">
        <v>99</v>
      </c>
      <c r="Q145" s="1">
        <v>308</v>
      </c>
      <c r="R145" s="27">
        <f t="shared" si="29"/>
        <v>209</v>
      </c>
      <c r="S145" s="1">
        <v>60</v>
      </c>
      <c r="T145" s="1">
        <v>49</v>
      </c>
      <c r="U145" s="1">
        <v>77</v>
      </c>
      <c r="V145" s="1">
        <v>55</v>
      </c>
      <c r="W145" s="1">
        <v>171</v>
      </c>
      <c r="X145" s="1">
        <v>3</v>
      </c>
      <c r="Y145" s="1">
        <v>520</v>
      </c>
      <c r="Z145" s="1">
        <v>0</v>
      </c>
      <c r="AA145" s="1">
        <v>0</v>
      </c>
      <c r="AB145" s="1">
        <v>0</v>
      </c>
      <c r="AC145" s="1">
        <v>22</v>
      </c>
      <c r="AD145" s="1">
        <v>-87</v>
      </c>
      <c r="AE145" s="40">
        <f>VLOOKUP(C145,'Salary (2013-2014)'!D225:G650,4,FALSE)</f>
        <v>1298640</v>
      </c>
      <c r="AH145" s="32">
        <f t="shared" si="31"/>
        <v>36641.776000000005</v>
      </c>
      <c r="AI145" s="32">
        <f t="shared" si="32"/>
        <v>12590.036</v>
      </c>
      <c r="AJ145" s="32">
        <f t="shared" si="30"/>
        <v>24051.740000000005</v>
      </c>
      <c r="AK145" s="43">
        <f t="shared" si="33"/>
        <v>18.864109803921572</v>
      </c>
      <c r="AL145" s="41">
        <f t="shared" si="34"/>
        <v>1018.5411764705882</v>
      </c>
      <c r="AM145" s="35">
        <f t="shared" si="35"/>
        <v>53.993598799920491</v>
      </c>
    </row>
    <row r="146" spans="1:39">
      <c r="A146" s="1" t="s">
        <v>1605</v>
      </c>
      <c r="B146" s="1" t="s">
        <v>1604</v>
      </c>
      <c r="C146" s="1" t="s">
        <v>161</v>
      </c>
      <c r="D146" s="1" t="s">
        <v>96</v>
      </c>
      <c r="E146" s="1" t="s">
        <v>59</v>
      </c>
      <c r="F146" s="1">
        <v>78</v>
      </c>
      <c r="G146" s="1">
        <v>1258</v>
      </c>
      <c r="H146" s="1">
        <v>130</v>
      </c>
      <c r="I146" s="1">
        <v>296</v>
      </c>
      <c r="J146" s="27">
        <f t="shared" si="28"/>
        <v>166</v>
      </c>
      <c r="K146" s="1">
        <v>50</v>
      </c>
      <c r="L146" s="1">
        <v>151</v>
      </c>
      <c r="M146" s="1">
        <v>46</v>
      </c>
      <c r="N146" s="1">
        <v>61</v>
      </c>
      <c r="O146" s="27">
        <f t="shared" si="36"/>
        <v>15</v>
      </c>
      <c r="P146" s="1">
        <v>46</v>
      </c>
      <c r="Q146" s="1">
        <v>194</v>
      </c>
      <c r="R146" s="27">
        <f t="shared" si="29"/>
        <v>148</v>
      </c>
      <c r="S146" s="1">
        <v>60</v>
      </c>
      <c r="T146" s="1">
        <v>59</v>
      </c>
      <c r="U146" s="1">
        <v>41</v>
      </c>
      <c r="V146" s="1">
        <v>21</v>
      </c>
      <c r="W146" s="1">
        <v>100</v>
      </c>
      <c r="X146" s="1">
        <v>0</v>
      </c>
      <c r="Y146" s="1">
        <v>356</v>
      </c>
      <c r="Z146" s="1">
        <v>2</v>
      </c>
      <c r="AA146" s="1">
        <v>0</v>
      </c>
      <c r="AB146" s="1">
        <v>0</v>
      </c>
      <c r="AC146" s="1">
        <v>8</v>
      </c>
      <c r="AD146" s="1">
        <v>243</v>
      </c>
      <c r="AE146" s="40">
        <f>VLOOKUP(C146,'Salary (2013-2014)'!D227:G652,4,FALSE)</f>
        <v>788872</v>
      </c>
      <c r="AH146" s="32">
        <f t="shared" si="31"/>
        <v>25973.928999999993</v>
      </c>
      <c r="AI146" s="32">
        <f t="shared" si="32"/>
        <v>10734.082</v>
      </c>
      <c r="AJ146" s="32">
        <f t="shared" si="30"/>
        <v>15239.846999999992</v>
      </c>
      <c r="AK146" s="43">
        <f t="shared" si="33"/>
        <v>12.11434578696343</v>
      </c>
      <c r="AL146" s="41">
        <f t="shared" si="34"/>
        <v>627.08426073131955</v>
      </c>
      <c r="AM146" s="35">
        <f t="shared" si="35"/>
        <v>51.763774268862427</v>
      </c>
    </row>
    <row r="147" spans="1:39">
      <c r="A147" s="1" t="s">
        <v>1623</v>
      </c>
      <c r="B147" s="1" t="s">
        <v>1622</v>
      </c>
      <c r="C147" s="1" t="s">
        <v>377</v>
      </c>
      <c r="D147" s="1" t="s">
        <v>85</v>
      </c>
      <c r="E147" s="1" t="s">
        <v>59</v>
      </c>
      <c r="F147" s="1">
        <v>77</v>
      </c>
      <c r="G147" s="1">
        <v>1235</v>
      </c>
      <c r="H147" s="1">
        <v>129</v>
      </c>
      <c r="I147" s="1">
        <v>336</v>
      </c>
      <c r="J147" s="27">
        <f t="shared" si="28"/>
        <v>207</v>
      </c>
      <c r="K147" s="1">
        <v>57</v>
      </c>
      <c r="L147" s="1">
        <v>178</v>
      </c>
      <c r="M147" s="1">
        <v>31</v>
      </c>
      <c r="N147" s="1">
        <v>41</v>
      </c>
      <c r="O147" s="27">
        <f t="shared" si="36"/>
        <v>10</v>
      </c>
      <c r="P147" s="1">
        <v>19</v>
      </c>
      <c r="Q147" s="1">
        <v>124</v>
      </c>
      <c r="R147" s="27">
        <f t="shared" si="29"/>
        <v>105</v>
      </c>
      <c r="S147" s="1">
        <v>68</v>
      </c>
      <c r="T147" s="1">
        <v>29</v>
      </c>
      <c r="U147" s="1">
        <v>44</v>
      </c>
      <c r="V147" s="1">
        <v>15</v>
      </c>
      <c r="W147" s="1">
        <v>84</v>
      </c>
      <c r="X147" s="1">
        <v>0</v>
      </c>
      <c r="Y147" s="1">
        <v>346</v>
      </c>
      <c r="Z147" s="1">
        <v>0</v>
      </c>
      <c r="AA147" s="1">
        <v>0</v>
      </c>
      <c r="AB147" s="1">
        <v>0</v>
      </c>
      <c r="AC147" s="1">
        <v>12</v>
      </c>
      <c r="AD147" s="1">
        <v>-115</v>
      </c>
      <c r="AE147" s="40">
        <f>VLOOKUP(C147,'Salary (2013-2014)'!D230:G655,4,FALSE)</f>
        <v>1409040</v>
      </c>
      <c r="AH147" s="32">
        <f t="shared" si="31"/>
        <v>22282.477999999999</v>
      </c>
      <c r="AI147" s="32">
        <f t="shared" si="32"/>
        <v>12127.324000000001</v>
      </c>
      <c r="AJ147" s="32">
        <f t="shared" si="30"/>
        <v>10155.153999999999</v>
      </c>
      <c r="AK147" s="43">
        <f t="shared" si="33"/>
        <v>8.2227967611336013</v>
      </c>
      <c r="AL147" s="41">
        <f t="shared" si="34"/>
        <v>1140.9230769230769</v>
      </c>
      <c r="AM147" s="35">
        <f t="shared" si="35"/>
        <v>138.7512193315828</v>
      </c>
    </row>
    <row r="148" spans="1:39">
      <c r="A148" s="1" t="s">
        <v>1653</v>
      </c>
      <c r="B148" s="1" t="s">
        <v>1742</v>
      </c>
      <c r="C148" s="1" t="s">
        <v>2083</v>
      </c>
      <c r="D148" s="1" t="s">
        <v>124</v>
      </c>
      <c r="E148" s="1" t="s">
        <v>59</v>
      </c>
      <c r="F148" s="1">
        <v>66</v>
      </c>
      <c r="G148" s="1">
        <v>1208</v>
      </c>
      <c r="H148" s="1">
        <v>175</v>
      </c>
      <c r="I148" s="1">
        <v>332</v>
      </c>
      <c r="J148" s="27">
        <f t="shared" si="28"/>
        <v>157</v>
      </c>
      <c r="K148" s="1">
        <v>0</v>
      </c>
      <c r="L148" s="1">
        <v>2</v>
      </c>
      <c r="M148" s="1">
        <v>51</v>
      </c>
      <c r="N148" s="1">
        <v>75</v>
      </c>
      <c r="O148" s="27">
        <f t="shared" si="36"/>
        <v>24</v>
      </c>
      <c r="P148" s="1">
        <v>120</v>
      </c>
      <c r="Q148" s="1">
        <v>309</v>
      </c>
      <c r="R148" s="27">
        <f t="shared" si="29"/>
        <v>189</v>
      </c>
      <c r="S148" s="1">
        <v>44</v>
      </c>
      <c r="T148" s="1">
        <v>42</v>
      </c>
      <c r="U148" s="1">
        <v>40</v>
      </c>
      <c r="V148" s="1">
        <v>46</v>
      </c>
      <c r="W148" s="1">
        <v>139</v>
      </c>
      <c r="X148" s="1">
        <v>2</v>
      </c>
      <c r="Y148" s="1">
        <v>401</v>
      </c>
      <c r="Z148" s="1">
        <v>0</v>
      </c>
      <c r="AA148" s="1">
        <v>0</v>
      </c>
      <c r="AB148" s="1">
        <v>0</v>
      </c>
      <c r="AC148" s="1">
        <v>4</v>
      </c>
      <c r="AD148" s="1">
        <v>-177</v>
      </c>
      <c r="AE148" s="40">
        <f>VLOOKUP(C148,'Salary (2013-2014)'!D232:G657,4,FALSE)</f>
        <v>1660257</v>
      </c>
      <c r="AH148" s="32">
        <f t="shared" si="31"/>
        <v>30497.969999999998</v>
      </c>
      <c r="AI148" s="32">
        <f t="shared" si="32"/>
        <v>11178.080000000002</v>
      </c>
      <c r="AJ148" s="32">
        <f t="shared" si="30"/>
        <v>19319.889999999996</v>
      </c>
      <c r="AK148" s="43">
        <f t="shared" si="33"/>
        <v>15.993286423841056</v>
      </c>
      <c r="AL148" s="41">
        <f t="shared" si="34"/>
        <v>1374.3849337748345</v>
      </c>
      <c r="AM148" s="35">
        <f t="shared" si="35"/>
        <v>85.935116607806791</v>
      </c>
    </row>
    <row r="149" spans="1:39">
      <c r="A149" s="1" t="s">
        <v>1532</v>
      </c>
      <c r="B149" s="1" t="s">
        <v>1531</v>
      </c>
      <c r="C149" s="1" t="s">
        <v>60</v>
      </c>
      <c r="D149" s="1" t="s">
        <v>55</v>
      </c>
      <c r="E149" s="1" t="s">
        <v>61</v>
      </c>
      <c r="F149" s="1">
        <v>81</v>
      </c>
      <c r="G149" s="1">
        <v>1200</v>
      </c>
      <c r="H149" s="1">
        <v>93</v>
      </c>
      <c r="I149" s="1">
        <v>185</v>
      </c>
      <c r="J149" s="27">
        <f t="shared" si="28"/>
        <v>92</v>
      </c>
      <c r="K149" s="1">
        <v>0</v>
      </c>
      <c r="L149" s="1">
        <v>0</v>
      </c>
      <c r="M149" s="1">
        <v>79</v>
      </c>
      <c r="N149" s="1">
        <v>136</v>
      </c>
      <c r="O149" s="27">
        <f t="shared" si="36"/>
        <v>57</v>
      </c>
      <c r="P149" s="1">
        <v>142</v>
      </c>
      <c r="Q149" s="1">
        <v>332</v>
      </c>
      <c r="R149" s="27">
        <f t="shared" si="29"/>
        <v>190</v>
      </c>
      <c r="S149" s="1">
        <v>44</v>
      </c>
      <c r="T149" s="1">
        <v>40</v>
      </c>
      <c r="U149" s="1">
        <v>71</v>
      </c>
      <c r="V149" s="1">
        <v>57</v>
      </c>
      <c r="W149" s="1">
        <v>203</v>
      </c>
      <c r="X149" s="1">
        <v>3</v>
      </c>
      <c r="Y149" s="1">
        <v>265</v>
      </c>
      <c r="Z149" s="1">
        <v>1</v>
      </c>
      <c r="AA149" s="1">
        <v>0</v>
      </c>
      <c r="AB149" s="1">
        <v>0</v>
      </c>
      <c r="AC149" s="1">
        <v>20</v>
      </c>
      <c r="AD149" s="1">
        <v>57</v>
      </c>
      <c r="AE149" s="40">
        <f>VLOOKUP(C149,'Salary (2013-2014)'!D234:G659,4,FALSE)</f>
        <v>2090880</v>
      </c>
      <c r="AH149" s="32">
        <f t="shared" si="31"/>
        <v>25965.192999999999</v>
      </c>
      <c r="AI149" s="32">
        <f t="shared" si="32"/>
        <v>12063.675999999999</v>
      </c>
      <c r="AJ149" s="32">
        <f t="shared" si="30"/>
        <v>13901.517</v>
      </c>
      <c r="AK149" s="43">
        <f t="shared" si="33"/>
        <v>11.584597500000001</v>
      </c>
      <c r="AL149" s="41">
        <f t="shared" si="34"/>
        <v>1742.4</v>
      </c>
      <c r="AM149" s="35">
        <f t="shared" si="35"/>
        <v>150.40660670342669</v>
      </c>
    </row>
    <row r="150" spans="1:39">
      <c r="A150" s="1" t="s">
        <v>1951</v>
      </c>
      <c r="B150" s="1" t="s">
        <v>2030</v>
      </c>
      <c r="C150" s="1" t="s">
        <v>1175</v>
      </c>
      <c r="D150" s="1" t="s">
        <v>79</v>
      </c>
      <c r="E150" s="1" t="s">
        <v>86</v>
      </c>
      <c r="F150" s="1">
        <v>64</v>
      </c>
      <c r="G150" s="1">
        <v>1194</v>
      </c>
      <c r="H150" s="1">
        <v>146</v>
      </c>
      <c r="I150" s="1">
        <v>335</v>
      </c>
      <c r="J150" s="27">
        <f t="shared" si="28"/>
        <v>189</v>
      </c>
      <c r="K150" s="1">
        <v>53</v>
      </c>
      <c r="L150" s="1">
        <v>145</v>
      </c>
      <c r="M150" s="1">
        <v>69</v>
      </c>
      <c r="N150" s="1">
        <v>88</v>
      </c>
      <c r="O150" s="27">
        <f t="shared" si="36"/>
        <v>19</v>
      </c>
      <c r="P150" s="1">
        <v>19</v>
      </c>
      <c r="Q150" s="1">
        <v>101</v>
      </c>
      <c r="R150" s="27">
        <f t="shared" si="29"/>
        <v>82</v>
      </c>
      <c r="S150" s="1">
        <v>107</v>
      </c>
      <c r="T150" s="1">
        <v>60</v>
      </c>
      <c r="U150" s="1">
        <v>59</v>
      </c>
      <c r="V150" s="1">
        <v>8</v>
      </c>
      <c r="W150" s="1">
        <v>66</v>
      </c>
      <c r="X150" s="1">
        <v>0</v>
      </c>
      <c r="Y150" s="1">
        <v>414</v>
      </c>
      <c r="Z150" s="1">
        <v>0</v>
      </c>
      <c r="AA150" s="1">
        <v>0</v>
      </c>
      <c r="AB150" s="1">
        <v>0</v>
      </c>
      <c r="AC150" s="1">
        <v>5</v>
      </c>
      <c r="AD150" s="1">
        <v>136</v>
      </c>
      <c r="AE150" s="40">
        <f>VLOOKUP(C150,'Salary (2013-2014)'!D235:G660,4,FALSE)</f>
        <v>2016000</v>
      </c>
      <c r="AH150" s="32">
        <f t="shared" si="31"/>
        <v>27726.648999999998</v>
      </c>
      <c r="AI150" s="32">
        <f t="shared" si="32"/>
        <v>12102.045999999998</v>
      </c>
      <c r="AJ150" s="32">
        <f t="shared" si="30"/>
        <v>15624.602999999999</v>
      </c>
      <c r="AK150" s="43">
        <f t="shared" si="33"/>
        <v>13.08593216080402</v>
      </c>
      <c r="AL150" s="41">
        <f t="shared" si="34"/>
        <v>1688.4422110552764</v>
      </c>
      <c r="AM150" s="35">
        <f t="shared" si="35"/>
        <v>129.02727832508768</v>
      </c>
    </row>
    <row r="151" spans="1:39">
      <c r="A151" s="1" t="s">
        <v>1782</v>
      </c>
      <c r="B151" s="1" t="s">
        <v>2261</v>
      </c>
      <c r="C151" s="1" t="s">
        <v>2079</v>
      </c>
      <c r="D151" s="1" t="s">
        <v>130</v>
      </c>
      <c r="E151" s="1" t="s">
        <v>56</v>
      </c>
      <c r="F151" s="1">
        <v>71</v>
      </c>
      <c r="G151" s="1">
        <v>1174</v>
      </c>
      <c r="H151" s="1">
        <v>142</v>
      </c>
      <c r="I151" s="1">
        <v>311</v>
      </c>
      <c r="J151" s="27">
        <f t="shared" si="28"/>
        <v>169</v>
      </c>
      <c r="K151" s="1">
        <v>19</v>
      </c>
      <c r="L151" s="1">
        <v>61</v>
      </c>
      <c r="M151" s="1">
        <v>44</v>
      </c>
      <c r="N151" s="1">
        <v>72</v>
      </c>
      <c r="O151" s="27">
        <f t="shared" si="36"/>
        <v>28</v>
      </c>
      <c r="P151" s="1">
        <v>23</v>
      </c>
      <c r="Q151" s="1">
        <v>137</v>
      </c>
      <c r="R151" s="27">
        <f t="shared" si="29"/>
        <v>114</v>
      </c>
      <c r="S151" s="1">
        <v>209</v>
      </c>
      <c r="T151" s="1">
        <v>65</v>
      </c>
      <c r="U151" s="1">
        <v>101</v>
      </c>
      <c r="V151" s="1">
        <v>8</v>
      </c>
      <c r="W151" s="1">
        <v>117</v>
      </c>
      <c r="X151" s="1">
        <v>0</v>
      </c>
      <c r="Y151" s="1">
        <v>347</v>
      </c>
      <c r="Z151" s="1">
        <v>1</v>
      </c>
      <c r="AA151" s="1">
        <v>0</v>
      </c>
      <c r="AB151" s="1">
        <v>0</v>
      </c>
      <c r="AC151" s="1">
        <v>7</v>
      </c>
      <c r="AD151" s="1">
        <v>19</v>
      </c>
      <c r="AE151" s="40">
        <f>VLOOKUP(C151,'Salary (2013-2014)'!D237:G662,4,FALSE)</f>
        <v>490180</v>
      </c>
      <c r="AH151" s="32">
        <f t="shared" si="31"/>
        <v>28886.069</v>
      </c>
      <c r="AI151" s="32">
        <f t="shared" si="32"/>
        <v>14638.612999999999</v>
      </c>
      <c r="AJ151" s="32">
        <f t="shared" si="30"/>
        <v>14247.456</v>
      </c>
      <c r="AK151" s="43">
        <f t="shared" si="33"/>
        <v>12.135822827938672</v>
      </c>
      <c r="AL151" s="41">
        <f t="shared" si="34"/>
        <v>417.52981260647357</v>
      </c>
      <c r="AM151" s="35">
        <f t="shared" si="35"/>
        <v>34.404738642463606</v>
      </c>
    </row>
    <row r="152" spans="1:39">
      <c r="A152" s="1" t="s">
        <v>1473</v>
      </c>
      <c r="B152" s="1" t="s">
        <v>2262</v>
      </c>
      <c r="C152" s="1" t="s">
        <v>2092</v>
      </c>
      <c r="D152" s="1" t="s">
        <v>64</v>
      </c>
      <c r="E152" s="1" t="s">
        <v>47</v>
      </c>
      <c r="F152" s="1">
        <v>76</v>
      </c>
      <c r="G152" s="1">
        <v>1172</v>
      </c>
      <c r="H152" s="1">
        <v>180</v>
      </c>
      <c r="I152" s="1">
        <v>420</v>
      </c>
      <c r="J152" s="27">
        <f t="shared" si="28"/>
        <v>240</v>
      </c>
      <c r="K152" s="1">
        <v>28</v>
      </c>
      <c r="L152" s="1">
        <v>89</v>
      </c>
      <c r="M152" s="1">
        <v>47</v>
      </c>
      <c r="N152" s="1">
        <v>57</v>
      </c>
      <c r="O152" s="27">
        <f t="shared" si="36"/>
        <v>10</v>
      </c>
      <c r="P152" s="1">
        <v>53</v>
      </c>
      <c r="Q152" s="1">
        <v>255</v>
      </c>
      <c r="R152" s="27">
        <f t="shared" si="29"/>
        <v>202</v>
      </c>
      <c r="S152" s="1">
        <v>25</v>
      </c>
      <c r="T152" s="1">
        <v>18</v>
      </c>
      <c r="U152" s="1">
        <v>51</v>
      </c>
      <c r="V152" s="1">
        <v>23</v>
      </c>
      <c r="W152" s="1">
        <v>150</v>
      </c>
      <c r="X152" s="1">
        <v>2</v>
      </c>
      <c r="Y152" s="1">
        <v>435</v>
      </c>
      <c r="Z152" s="1">
        <v>1</v>
      </c>
      <c r="AA152" s="1">
        <v>0</v>
      </c>
      <c r="AB152" s="1">
        <v>0</v>
      </c>
      <c r="AC152" s="1">
        <v>5</v>
      </c>
      <c r="AD152" s="1">
        <v>-153</v>
      </c>
      <c r="AE152" s="40">
        <f>VLOOKUP(C152,'Salary (2013-2014)'!D238:G663,4,FALSE)</f>
        <v>1482000</v>
      </c>
      <c r="AH152" s="32">
        <f t="shared" si="31"/>
        <v>26901.036</v>
      </c>
      <c r="AI152" s="32">
        <f t="shared" si="32"/>
        <v>14931.356999999998</v>
      </c>
      <c r="AJ152" s="32">
        <f t="shared" si="30"/>
        <v>11969.679000000002</v>
      </c>
      <c r="AK152" s="43">
        <f t="shared" si="33"/>
        <v>10.213036689419797</v>
      </c>
      <c r="AL152" s="41">
        <f t="shared" si="34"/>
        <v>1264.5051194539249</v>
      </c>
      <c r="AM152" s="35">
        <f t="shared" si="35"/>
        <v>123.81284410383935</v>
      </c>
    </row>
    <row r="153" spans="1:39">
      <c r="A153" s="1" t="s">
        <v>2263</v>
      </c>
      <c r="B153" s="1" t="s">
        <v>1514</v>
      </c>
      <c r="C153" s="1" t="s">
        <v>2104</v>
      </c>
      <c r="D153" s="1" t="s">
        <v>75</v>
      </c>
      <c r="E153" s="1" t="s">
        <v>56</v>
      </c>
      <c r="F153" s="1">
        <v>67</v>
      </c>
      <c r="G153" s="1">
        <v>1157</v>
      </c>
      <c r="H153" s="1">
        <v>140</v>
      </c>
      <c r="I153" s="1">
        <v>337</v>
      </c>
      <c r="J153" s="27">
        <f t="shared" si="28"/>
        <v>197</v>
      </c>
      <c r="K153" s="1">
        <v>37</v>
      </c>
      <c r="L153" s="1">
        <v>125</v>
      </c>
      <c r="M153" s="1">
        <v>87</v>
      </c>
      <c r="N153" s="1">
        <v>119</v>
      </c>
      <c r="O153" s="27">
        <f t="shared" si="36"/>
        <v>32</v>
      </c>
      <c r="P153" s="1">
        <v>30</v>
      </c>
      <c r="Q153" s="1">
        <v>130</v>
      </c>
      <c r="R153" s="27">
        <f t="shared" si="29"/>
        <v>100</v>
      </c>
      <c r="S153" s="1">
        <v>72</v>
      </c>
      <c r="T153" s="1">
        <v>35</v>
      </c>
      <c r="U153" s="1">
        <v>68</v>
      </c>
      <c r="V153" s="1">
        <v>3</v>
      </c>
      <c r="W153" s="1">
        <v>126</v>
      </c>
      <c r="X153" s="1">
        <v>0</v>
      </c>
      <c r="Y153" s="1">
        <v>404</v>
      </c>
      <c r="Z153" s="1">
        <v>0</v>
      </c>
      <c r="AA153" s="1">
        <v>0</v>
      </c>
      <c r="AB153" s="1">
        <v>0</v>
      </c>
      <c r="AC153" s="1">
        <v>2</v>
      </c>
      <c r="AD153" s="1">
        <v>-366</v>
      </c>
      <c r="AE153" s="40">
        <f>VLOOKUP(C153,'Salary (2013-2014)'!D240:G665,4,FALSE)</f>
        <v>797545</v>
      </c>
      <c r="AH153" s="32">
        <f t="shared" si="31"/>
        <v>25165.032999999999</v>
      </c>
      <c r="AI153" s="32">
        <f t="shared" si="32"/>
        <v>14192.261999999999</v>
      </c>
      <c r="AJ153" s="32">
        <f t="shared" si="30"/>
        <v>10972.771000000001</v>
      </c>
      <c r="AK153" s="43">
        <f t="shared" si="33"/>
        <v>9.4838124459809858</v>
      </c>
      <c r="AL153" s="41">
        <f t="shared" si="34"/>
        <v>689.32152117545377</v>
      </c>
      <c r="AM153" s="35">
        <f t="shared" si="35"/>
        <v>72.684010265046084</v>
      </c>
    </row>
    <row r="154" spans="1:39">
      <c r="A154" s="1" t="s">
        <v>2265</v>
      </c>
      <c r="B154" s="1" t="s">
        <v>2264</v>
      </c>
      <c r="C154" s="1" t="s">
        <v>2084</v>
      </c>
      <c r="D154" s="1" t="s">
        <v>78</v>
      </c>
      <c r="E154" s="1" t="s">
        <v>56</v>
      </c>
      <c r="F154" s="1">
        <v>55</v>
      </c>
      <c r="G154" s="1">
        <v>1083</v>
      </c>
      <c r="H154" s="1">
        <v>118</v>
      </c>
      <c r="I154" s="1">
        <v>294</v>
      </c>
      <c r="J154" s="27">
        <f t="shared" si="28"/>
        <v>176</v>
      </c>
      <c r="K154" s="1">
        <v>69</v>
      </c>
      <c r="L154" s="1">
        <v>193</v>
      </c>
      <c r="M154" s="1">
        <v>10</v>
      </c>
      <c r="N154" s="1">
        <v>19</v>
      </c>
      <c r="O154" s="27">
        <f t="shared" si="36"/>
        <v>9</v>
      </c>
      <c r="P154" s="1">
        <v>21</v>
      </c>
      <c r="Q154" s="1">
        <v>122</v>
      </c>
      <c r="R154" s="27">
        <f t="shared" si="29"/>
        <v>101</v>
      </c>
      <c r="S154" s="1">
        <v>63</v>
      </c>
      <c r="T154" s="1">
        <v>27</v>
      </c>
      <c r="U154" s="1">
        <v>30</v>
      </c>
      <c r="V154" s="1">
        <v>33</v>
      </c>
      <c r="W154" s="1">
        <v>120</v>
      </c>
      <c r="X154" s="1">
        <v>1</v>
      </c>
      <c r="Y154" s="1">
        <v>315</v>
      </c>
      <c r="Z154" s="1">
        <v>1</v>
      </c>
      <c r="AA154" s="1">
        <v>0</v>
      </c>
      <c r="AB154" s="1">
        <v>0</v>
      </c>
      <c r="AC154" s="1">
        <v>4</v>
      </c>
      <c r="AD154" s="1">
        <v>32</v>
      </c>
      <c r="AE154" s="40">
        <f>VLOOKUP(C154,'Salary (2013-2014)'!D247:G672,4,FALSE)</f>
        <v>1265977</v>
      </c>
      <c r="AH154" s="32">
        <f t="shared" si="31"/>
        <v>21418.6</v>
      </c>
      <c r="AI154" s="32">
        <f t="shared" si="32"/>
        <v>10756.048999999999</v>
      </c>
      <c r="AJ154" s="32">
        <f t="shared" si="30"/>
        <v>10662.550999999999</v>
      </c>
      <c r="AK154" s="43">
        <f t="shared" si="33"/>
        <v>9.8453841181902106</v>
      </c>
      <c r="AL154" s="41">
        <f t="shared" si="34"/>
        <v>1168.9538319482917</v>
      </c>
      <c r="AM154" s="35">
        <f t="shared" si="35"/>
        <v>118.73115542425074</v>
      </c>
    </row>
    <row r="155" spans="1:39">
      <c r="A155" s="1" t="s">
        <v>2266</v>
      </c>
      <c r="B155" s="1" t="s">
        <v>1737</v>
      </c>
      <c r="C155" s="1" t="s">
        <v>2248</v>
      </c>
      <c r="D155" s="1" t="s">
        <v>124</v>
      </c>
      <c r="E155" s="1" t="s">
        <v>56</v>
      </c>
      <c r="F155" s="1">
        <v>71</v>
      </c>
      <c r="G155" s="1">
        <v>1050</v>
      </c>
      <c r="H155" s="1">
        <v>101</v>
      </c>
      <c r="I155" s="1">
        <v>265</v>
      </c>
      <c r="J155" s="27">
        <f t="shared" si="28"/>
        <v>164</v>
      </c>
      <c r="K155" s="1">
        <v>36</v>
      </c>
      <c r="L155" s="1">
        <v>96</v>
      </c>
      <c r="M155" s="1">
        <v>10</v>
      </c>
      <c r="N155" s="1">
        <v>12</v>
      </c>
      <c r="O155" s="27">
        <f t="shared" si="36"/>
        <v>2</v>
      </c>
      <c r="P155" s="1">
        <v>11</v>
      </c>
      <c r="Q155" s="1">
        <v>97</v>
      </c>
      <c r="R155" s="27">
        <f t="shared" si="29"/>
        <v>86</v>
      </c>
      <c r="S155" s="1">
        <v>120</v>
      </c>
      <c r="T155" s="1">
        <v>41</v>
      </c>
      <c r="U155" s="1">
        <v>75</v>
      </c>
      <c r="V155" s="1">
        <v>5</v>
      </c>
      <c r="W155" s="1">
        <v>75</v>
      </c>
      <c r="X155" s="1">
        <v>0</v>
      </c>
      <c r="Y155" s="1">
        <v>248</v>
      </c>
      <c r="Z155" s="1">
        <v>0</v>
      </c>
      <c r="AA155" s="1">
        <v>0</v>
      </c>
      <c r="AB155" s="1">
        <v>0</v>
      </c>
      <c r="AC155" s="1">
        <v>0</v>
      </c>
      <c r="AD155" s="1">
        <v>-116</v>
      </c>
      <c r="AE155" s="40">
        <f>VLOOKUP(C155,'Salary (2013-2014)'!D253:G678,4,FALSE)</f>
        <v>719266</v>
      </c>
      <c r="AH155" s="32">
        <f t="shared" si="31"/>
        <v>19271.471000000001</v>
      </c>
      <c r="AI155" s="32">
        <f t="shared" si="32"/>
        <v>11797.666999999999</v>
      </c>
      <c r="AJ155" s="32">
        <f t="shared" si="30"/>
        <v>7473.8040000000019</v>
      </c>
      <c r="AK155" s="43">
        <f t="shared" si="33"/>
        <v>7.1179085714285728</v>
      </c>
      <c r="AL155" s="41">
        <f t="shared" si="34"/>
        <v>685.01523809523815</v>
      </c>
      <c r="AM155" s="35">
        <f t="shared" si="35"/>
        <v>96.238274378081087</v>
      </c>
    </row>
    <row r="156" spans="1:39">
      <c r="A156" s="1" t="s">
        <v>1621</v>
      </c>
      <c r="B156" s="1" t="s">
        <v>1826</v>
      </c>
      <c r="C156" s="1" t="s">
        <v>420</v>
      </c>
      <c r="D156" s="1" t="s">
        <v>138</v>
      </c>
      <c r="E156" s="1" t="s">
        <v>47</v>
      </c>
      <c r="F156" s="1">
        <v>70</v>
      </c>
      <c r="G156" s="1">
        <v>1050</v>
      </c>
      <c r="H156" s="1">
        <v>156</v>
      </c>
      <c r="I156" s="1">
        <v>290</v>
      </c>
      <c r="J156" s="27">
        <f t="shared" si="28"/>
        <v>134</v>
      </c>
      <c r="K156" s="1">
        <v>0</v>
      </c>
      <c r="L156" s="1">
        <v>1</v>
      </c>
      <c r="M156" s="1">
        <v>87</v>
      </c>
      <c r="N156" s="1">
        <v>121</v>
      </c>
      <c r="O156" s="27">
        <f t="shared" si="36"/>
        <v>34</v>
      </c>
      <c r="P156" s="1">
        <v>102</v>
      </c>
      <c r="Q156" s="1">
        <v>281</v>
      </c>
      <c r="R156" s="27">
        <f t="shared" si="29"/>
        <v>179</v>
      </c>
      <c r="S156" s="1">
        <v>35</v>
      </c>
      <c r="T156" s="1">
        <v>18</v>
      </c>
      <c r="U156" s="1">
        <v>60</v>
      </c>
      <c r="V156" s="1">
        <v>38</v>
      </c>
      <c r="W156" s="1">
        <v>137</v>
      </c>
      <c r="X156" s="1">
        <v>1</v>
      </c>
      <c r="Y156" s="1">
        <v>399</v>
      </c>
      <c r="Z156" s="1">
        <v>1</v>
      </c>
      <c r="AA156" s="1">
        <v>0</v>
      </c>
      <c r="AB156" s="1">
        <v>0</v>
      </c>
      <c r="AC156" s="1">
        <v>9</v>
      </c>
      <c r="AD156" s="1">
        <v>-5</v>
      </c>
      <c r="AE156" s="40">
        <f>VLOOKUP(C156,'Salary (2013-2014)'!D254:G679,4,FALSE)</f>
        <v>1633440</v>
      </c>
      <c r="AH156" s="32">
        <f t="shared" si="31"/>
        <v>27780.469000000001</v>
      </c>
      <c r="AI156" s="32">
        <f t="shared" si="32"/>
        <v>11521.212</v>
      </c>
      <c r="AJ156" s="32">
        <f t="shared" si="30"/>
        <v>16259.257000000001</v>
      </c>
      <c r="AK156" s="43">
        <f t="shared" si="33"/>
        <v>15.485006666666669</v>
      </c>
      <c r="AL156" s="41">
        <f t="shared" si="34"/>
        <v>1555.6571428571428</v>
      </c>
      <c r="AM156" s="35">
        <f t="shared" si="35"/>
        <v>100.46215518950218</v>
      </c>
    </row>
    <row r="157" spans="1:39">
      <c r="A157" s="1" t="s">
        <v>1541</v>
      </c>
      <c r="B157" s="1" t="s">
        <v>2012</v>
      </c>
      <c r="C157" s="1" t="s">
        <v>2085</v>
      </c>
      <c r="D157" s="1" t="s">
        <v>78</v>
      </c>
      <c r="E157" s="1" t="s">
        <v>59</v>
      </c>
      <c r="F157" s="1">
        <v>60</v>
      </c>
      <c r="G157" s="1">
        <v>1019</v>
      </c>
      <c r="H157" s="1">
        <v>147</v>
      </c>
      <c r="I157" s="1">
        <v>375</v>
      </c>
      <c r="J157" s="27">
        <f t="shared" si="28"/>
        <v>228</v>
      </c>
      <c r="K157" s="1">
        <v>70</v>
      </c>
      <c r="L157" s="1">
        <v>197</v>
      </c>
      <c r="M157" s="1">
        <v>40</v>
      </c>
      <c r="N157" s="1">
        <v>51</v>
      </c>
      <c r="O157" s="27">
        <f t="shared" si="36"/>
        <v>11</v>
      </c>
      <c r="P157" s="1">
        <v>32</v>
      </c>
      <c r="Q157" s="1">
        <v>194</v>
      </c>
      <c r="R157" s="27">
        <f t="shared" si="29"/>
        <v>162</v>
      </c>
      <c r="S157" s="1">
        <v>52</v>
      </c>
      <c r="T157" s="1">
        <v>44</v>
      </c>
      <c r="U157" s="1">
        <v>47</v>
      </c>
      <c r="V157" s="1">
        <v>20</v>
      </c>
      <c r="W157" s="1">
        <v>67</v>
      </c>
      <c r="X157" s="1">
        <v>0</v>
      </c>
      <c r="Y157" s="1">
        <v>404</v>
      </c>
      <c r="Z157" s="1">
        <v>1</v>
      </c>
      <c r="AA157" s="1">
        <v>0</v>
      </c>
      <c r="AB157" s="1">
        <v>0</v>
      </c>
      <c r="AC157" s="1">
        <v>12</v>
      </c>
      <c r="AD157" s="1">
        <v>-104</v>
      </c>
      <c r="AE157" s="40">
        <f>VLOOKUP(C157,'Salary (2013-2014)'!D256:G681,4,FALSE)</f>
        <v>1169880</v>
      </c>
      <c r="AH157" s="32">
        <f t="shared" si="31"/>
        <v>26720.645999999997</v>
      </c>
      <c r="AI157" s="32">
        <f t="shared" si="32"/>
        <v>12840.137999999999</v>
      </c>
      <c r="AJ157" s="32">
        <f t="shared" si="30"/>
        <v>13880.507999999998</v>
      </c>
      <c r="AK157" s="43">
        <f t="shared" si="33"/>
        <v>13.621695780176641</v>
      </c>
      <c r="AL157" s="41">
        <f t="shared" si="34"/>
        <v>1148.0667320902846</v>
      </c>
      <c r="AM157" s="35">
        <f t="shared" si="35"/>
        <v>84.282217913061999</v>
      </c>
    </row>
    <row r="158" spans="1:39">
      <c r="A158" s="1" t="s">
        <v>1624</v>
      </c>
      <c r="B158" s="1" t="s">
        <v>1576</v>
      </c>
      <c r="C158" s="1" t="s">
        <v>374</v>
      </c>
      <c r="D158" s="1" t="s">
        <v>110</v>
      </c>
      <c r="E158" s="1" t="s">
        <v>86</v>
      </c>
      <c r="F158" s="1">
        <v>70</v>
      </c>
      <c r="G158" s="1">
        <v>1011</v>
      </c>
      <c r="H158" s="1">
        <v>119</v>
      </c>
      <c r="I158" s="1">
        <v>281</v>
      </c>
      <c r="J158" s="27">
        <f t="shared" ref="J158" si="37">I158-H158</f>
        <v>162</v>
      </c>
      <c r="K158" s="1">
        <v>1</v>
      </c>
      <c r="L158" s="1">
        <v>24</v>
      </c>
      <c r="M158" s="1">
        <v>22</v>
      </c>
      <c r="N158" s="1">
        <v>39</v>
      </c>
      <c r="O158" s="27">
        <f t="shared" si="36"/>
        <v>17</v>
      </c>
      <c r="P158" s="1">
        <v>31</v>
      </c>
      <c r="Q158" s="1">
        <v>129</v>
      </c>
      <c r="R158" s="27">
        <f t="shared" ref="R158" si="38">Q158-P158</f>
        <v>98</v>
      </c>
      <c r="S158" s="1">
        <v>179</v>
      </c>
      <c r="T158" s="1">
        <v>49</v>
      </c>
      <c r="U158" s="1">
        <v>65</v>
      </c>
      <c r="V158" s="1">
        <v>13</v>
      </c>
      <c r="W158" s="1">
        <v>66</v>
      </c>
      <c r="X158" s="1">
        <v>0</v>
      </c>
      <c r="Y158" s="1">
        <v>261</v>
      </c>
      <c r="Z158" s="1">
        <v>0</v>
      </c>
      <c r="AA158" s="1">
        <v>0</v>
      </c>
      <c r="AB158" s="1">
        <v>0</v>
      </c>
      <c r="AC158" s="1">
        <v>1</v>
      </c>
      <c r="AD158" s="1">
        <v>-10</v>
      </c>
      <c r="AE158" s="40">
        <f>VLOOKUP(C158,'Salary (2013-2014)'!D258:G683,4,FALSE)</f>
        <v>951463</v>
      </c>
      <c r="AH158" s="32">
        <f t="shared" si="31"/>
        <v>23319.418999999998</v>
      </c>
      <c r="AI158" s="32">
        <f t="shared" si="32"/>
        <v>11327.116</v>
      </c>
      <c r="AJ158" s="32">
        <f t="shared" ref="AJ158" si="39">AH158-AI158</f>
        <v>11992.302999999998</v>
      </c>
      <c r="AK158" s="43">
        <f t="shared" si="33"/>
        <v>11.861822947576654</v>
      </c>
      <c r="AL158" s="41">
        <f t="shared" si="34"/>
        <v>941.11078140454993</v>
      </c>
      <c r="AM158" s="35">
        <f t="shared" si="35"/>
        <v>79.339472993636022</v>
      </c>
    </row>
  </sheetData>
  <sortState xmlns:xlrd2="http://schemas.microsoft.com/office/spreadsheetml/2017/richdata2" ref="C2:AD158">
    <sortCondition descending="1" ref="G2:G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C2AA-7F65-D849-B411-2D6D80AA8542}">
  <dimension ref="A1:G427"/>
  <sheetViews>
    <sheetView topLeftCell="A411" workbookViewId="0"/>
  </sheetViews>
  <sheetFormatPr baseColWidth="10" defaultRowHeight="16"/>
  <cols>
    <col min="1" max="1" width="4.1640625" style="1" bestFit="1" customWidth="1"/>
    <col min="2" max="2" width="10" style="1" bestFit="1" customWidth="1"/>
    <col min="3" max="3" width="15.1640625" style="1" bestFit="1" customWidth="1"/>
    <col min="4" max="4" width="22.5" style="1" bestFit="1" customWidth="1"/>
    <col min="5" max="5" width="7.83203125" style="1" bestFit="1" customWidth="1"/>
    <col min="6" max="6" width="22.1640625" style="1" bestFit="1" customWidth="1"/>
    <col min="7" max="7" width="11.83203125" style="1" bestFit="1" customWidth="1"/>
    <col min="8" max="16384" width="10.83203125" style="1"/>
  </cols>
  <sheetData>
    <row r="1" spans="1:7">
      <c r="A1" s="2" t="s">
        <v>421</v>
      </c>
      <c r="B1" s="5" t="s">
        <v>430</v>
      </c>
      <c r="C1" s="5" t="s">
        <v>429</v>
      </c>
      <c r="D1" s="5" t="s">
        <v>30</v>
      </c>
      <c r="E1" s="5" t="s">
        <v>1149</v>
      </c>
      <c r="F1" s="2" t="s">
        <v>422</v>
      </c>
      <c r="G1" s="2" t="s">
        <v>423</v>
      </c>
    </row>
    <row r="2" spans="1:7">
      <c r="A2" s="1">
        <v>1</v>
      </c>
      <c r="B2" s="1" t="s">
        <v>1843</v>
      </c>
      <c r="C2" s="1" t="s">
        <v>1844</v>
      </c>
      <c r="D2" s="1" t="str">
        <f>CONCATENATE(C2,B2)</f>
        <v>Bryant,Kobe</v>
      </c>
      <c r="E2" s="1" t="s">
        <v>59</v>
      </c>
      <c r="F2" s="1" t="s">
        <v>16</v>
      </c>
      <c r="G2" s="6">
        <v>30453805</v>
      </c>
    </row>
    <row r="3" spans="1:7">
      <c r="A3" s="1">
        <v>2</v>
      </c>
      <c r="B3" s="1" t="s">
        <v>763</v>
      </c>
      <c r="C3" s="1" t="s">
        <v>764</v>
      </c>
      <c r="D3" s="1" t="str">
        <f t="shared" ref="D3:D66" si="0">CONCATENATE(C3,B3)</f>
        <v>Nowitzki,Dirk</v>
      </c>
      <c r="E3" s="1" t="s">
        <v>47</v>
      </c>
      <c r="F3" s="1" t="s">
        <v>26</v>
      </c>
      <c r="G3" s="6">
        <v>22721381</v>
      </c>
    </row>
    <row r="4" spans="1:7">
      <c r="A4" s="1">
        <v>3</v>
      </c>
      <c r="B4" s="1" t="s">
        <v>2225</v>
      </c>
      <c r="C4" s="1" t="s">
        <v>2226</v>
      </c>
      <c r="D4" s="1" t="str">
        <f t="shared" si="0"/>
        <v>Stoudemire,Amar'e</v>
      </c>
      <c r="E4" s="1" t="s">
        <v>61</v>
      </c>
      <c r="F4" s="1" t="s">
        <v>18</v>
      </c>
      <c r="G4" s="6">
        <v>21679893</v>
      </c>
    </row>
    <row r="5" spans="1:7">
      <c r="A5" s="1">
        <v>4</v>
      </c>
      <c r="B5" s="1" t="s">
        <v>575</v>
      </c>
      <c r="C5" s="1" t="s">
        <v>510</v>
      </c>
      <c r="D5" s="1" t="str">
        <f t="shared" si="0"/>
        <v>Johnson,Joe</v>
      </c>
      <c r="E5" s="1" t="s">
        <v>544</v>
      </c>
      <c r="F5" s="1" t="s">
        <v>22</v>
      </c>
      <c r="G5" s="6">
        <v>21466718</v>
      </c>
    </row>
    <row r="6" spans="1:7">
      <c r="A6" s="1">
        <v>5</v>
      </c>
      <c r="B6" s="1" t="s">
        <v>451</v>
      </c>
      <c r="C6" s="1" t="s">
        <v>452</v>
      </c>
      <c r="D6" s="1" t="str">
        <f t="shared" si="0"/>
        <v>Anthony,Carmelo</v>
      </c>
      <c r="E6" s="1" t="s">
        <v>453</v>
      </c>
      <c r="F6" s="1" t="s">
        <v>18</v>
      </c>
      <c r="G6" s="6">
        <v>21388953</v>
      </c>
    </row>
    <row r="7" spans="1:7">
      <c r="A7" s="1">
        <v>6</v>
      </c>
      <c r="B7" s="1" t="s">
        <v>478</v>
      </c>
      <c r="C7" s="1" t="s">
        <v>479</v>
      </c>
      <c r="D7" s="1" t="str">
        <f t="shared" si="0"/>
        <v>Howard,Dwight</v>
      </c>
      <c r="E7" s="1" t="s">
        <v>61</v>
      </c>
      <c r="F7" s="1" t="s">
        <v>1</v>
      </c>
      <c r="G7" s="6">
        <v>20513178</v>
      </c>
    </row>
    <row r="8" spans="1:7">
      <c r="A8" s="1">
        <v>7</v>
      </c>
      <c r="B8" s="1" t="s">
        <v>558</v>
      </c>
      <c r="C8" s="1" t="s">
        <v>489</v>
      </c>
      <c r="D8" s="1" t="str">
        <f t="shared" si="0"/>
        <v>Gasol,Pau</v>
      </c>
      <c r="E8" s="1" t="s">
        <v>61</v>
      </c>
      <c r="F8" s="1" t="s">
        <v>16</v>
      </c>
      <c r="G8" s="6">
        <v>19285850</v>
      </c>
    </row>
    <row r="9" spans="1:7">
      <c r="A9" s="1">
        <v>8</v>
      </c>
      <c r="B9" s="1" t="s">
        <v>468</v>
      </c>
      <c r="C9" s="1" t="s">
        <v>1180</v>
      </c>
      <c r="D9" s="1" t="str">
        <f t="shared" si="0"/>
        <v>Bosh,Chris</v>
      </c>
      <c r="E9" s="1" t="s">
        <v>47</v>
      </c>
      <c r="F9" s="1" t="s">
        <v>14</v>
      </c>
      <c r="G9" s="6">
        <v>19067500</v>
      </c>
    </row>
    <row r="10" spans="1:7">
      <c r="A10" s="1">
        <v>9</v>
      </c>
      <c r="B10" s="1" t="s">
        <v>1178</v>
      </c>
      <c r="C10" s="1" t="s">
        <v>1179</v>
      </c>
      <c r="D10" s="1" t="str">
        <f t="shared" si="0"/>
        <v>James,LeBron</v>
      </c>
      <c r="E10" s="1" t="s">
        <v>59</v>
      </c>
      <c r="F10" s="1" t="s">
        <v>14</v>
      </c>
      <c r="G10" s="6">
        <v>19067500</v>
      </c>
    </row>
    <row r="11" spans="1:7">
      <c r="A11" s="1">
        <v>10</v>
      </c>
      <c r="B11" s="1" t="s">
        <v>1181</v>
      </c>
      <c r="C11" s="1" t="s">
        <v>1182</v>
      </c>
      <c r="D11" s="1" t="str">
        <f t="shared" si="0"/>
        <v>Wade,Dwyane</v>
      </c>
      <c r="E11" s="1" t="s">
        <v>56</v>
      </c>
      <c r="F11" s="1" t="s">
        <v>14</v>
      </c>
      <c r="G11" s="6">
        <v>18673000</v>
      </c>
    </row>
    <row r="12" spans="1:7">
      <c r="A12" s="1">
        <v>11</v>
      </c>
      <c r="B12" s="1" t="s">
        <v>468</v>
      </c>
      <c r="C12" s="1" t="s">
        <v>469</v>
      </c>
      <c r="D12" s="1" t="str">
        <f t="shared" si="0"/>
        <v>Paul,Chris</v>
      </c>
      <c r="E12" s="1" t="s">
        <v>86</v>
      </c>
      <c r="F12" s="1" t="s">
        <v>424</v>
      </c>
      <c r="G12" s="6">
        <v>18668431</v>
      </c>
    </row>
    <row r="13" spans="1:7">
      <c r="A13" s="1">
        <v>12</v>
      </c>
      <c r="B13" s="1" t="s">
        <v>1320</v>
      </c>
      <c r="C13" s="1" t="s">
        <v>580</v>
      </c>
      <c r="D13" s="1" t="str">
        <f t="shared" si="0"/>
        <v>Williams,Deron</v>
      </c>
      <c r="E13" s="1" t="s">
        <v>86</v>
      </c>
      <c r="F13" s="1" t="s">
        <v>22</v>
      </c>
      <c r="G13" s="6">
        <v>18466130</v>
      </c>
    </row>
    <row r="14" spans="1:7">
      <c r="A14" s="1">
        <v>13</v>
      </c>
      <c r="B14" s="1" t="s">
        <v>610</v>
      </c>
      <c r="C14" s="1" t="s">
        <v>611</v>
      </c>
      <c r="D14" s="1" t="str">
        <f t="shared" si="0"/>
        <v>Randolph,Zach</v>
      </c>
      <c r="E14" s="1" t="s">
        <v>453</v>
      </c>
      <c r="F14" s="1" t="s">
        <v>9</v>
      </c>
      <c r="G14" s="6">
        <v>18238333</v>
      </c>
    </row>
    <row r="15" spans="1:7">
      <c r="A15" s="1">
        <v>14</v>
      </c>
      <c r="B15" s="1" t="s">
        <v>494</v>
      </c>
      <c r="C15" s="1" t="s">
        <v>671</v>
      </c>
      <c r="D15" s="1" t="str">
        <f t="shared" si="0"/>
        <v>Gay,Rudy</v>
      </c>
      <c r="E15" s="1" t="s">
        <v>59</v>
      </c>
      <c r="F15" s="1" t="s">
        <v>15</v>
      </c>
      <c r="G15" s="6">
        <v>17888932</v>
      </c>
    </row>
    <row r="16" spans="1:7">
      <c r="A16" s="1">
        <v>15</v>
      </c>
      <c r="B16" s="1" t="s">
        <v>472</v>
      </c>
      <c r="C16" s="1" t="s">
        <v>1845</v>
      </c>
      <c r="D16" s="1" t="str">
        <f t="shared" si="0"/>
        <v>Durant,Kevin</v>
      </c>
      <c r="E16" s="1" t="s">
        <v>59</v>
      </c>
      <c r="F16" s="1" t="s">
        <v>8</v>
      </c>
      <c r="G16" s="6">
        <v>17832627</v>
      </c>
    </row>
    <row r="17" spans="1:7">
      <c r="A17" s="1">
        <v>16</v>
      </c>
      <c r="B17" s="1" t="s">
        <v>619</v>
      </c>
      <c r="C17" s="1" t="s">
        <v>1122</v>
      </c>
      <c r="D17" s="1" t="str">
        <f t="shared" si="0"/>
        <v>Rose,Derrick</v>
      </c>
      <c r="E17" s="1" t="s">
        <v>86</v>
      </c>
      <c r="F17" s="1" t="s">
        <v>19</v>
      </c>
      <c r="G17" s="6">
        <v>17632688</v>
      </c>
    </row>
    <row r="18" spans="1:7">
      <c r="A18" s="1">
        <v>17</v>
      </c>
      <c r="B18" s="1" t="s">
        <v>433</v>
      </c>
      <c r="C18" s="1" t="s">
        <v>434</v>
      </c>
      <c r="D18" s="1" t="str">
        <f t="shared" si="0"/>
        <v>Griffin,Blake</v>
      </c>
      <c r="E18" s="1" t="s">
        <v>47</v>
      </c>
      <c r="F18" s="1" t="s">
        <v>424</v>
      </c>
      <c r="G18" s="6">
        <v>16441500</v>
      </c>
    </row>
    <row r="19" spans="1:7">
      <c r="A19" s="1">
        <v>18</v>
      </c>
      <c r="B19" s="1" t="s">
        <v>435</v>
      </c>
      <c r="C19" s="1" t="s">
        <v>821</v>
      </c>
      <c r="D19" s="1" t="str">
        <f t="shared" si="0"/>
        <v>Pierce,Paul</v>
      </c>
      <c r="E19" s="1" t="s">
        <v>59</v>
      </c>
      <c r="F19" s="1" t="s">
        <v>22</v>
      </c>
      <c r="G19" s="6">
        <v>15333334</v>
      </c>
    </row>
    <row r="20" spans="1:7">
      <c r="A20" s="1">
        <v>19</v>
      </c>
      <c r="B20" s="1" t="s">
        <v>2157</v>
      </c>
      <c r="C20" s="1" t="s">
        <v>2158</v>
      </c>
      <c r="D20" s="1" t="str">
        <f t="shared" si="0"/>
        <v>Boozer,Carlos</v>
      </c>
      <c r="E20" s="1" t="s">
        <v>47</v>
      </c>
      <c r="F20" s="1" t="s">
        <v>19</v>
      </c>
      <c r="G20" s="6">
        <v>15300000</v>
      </c>
    </row>
    <row r="21" spans="1:7">
      <c r="A21" s="1">
        <v>20</v>
      </c>
      <c r="B21" s="1" t="s">
        <v>498</v>
      </c>
      <c r="C21" s="1" t="s">
        <v>499</v>
      </c>
      <c r="D21" s="1" t="str">
        <f t="shared" si="0"/>
        <v>Aldridge,LaMarcus</v>
      </c>
      <c r="E21" s="1" t="s">
        <v>61</v>
      </c>
      <c r="F21" s="1" t="s">
        <v>2</v>
      </c>
      <c r="G21" s="6">
        <v>14878000</v>
      </c>
    </row>
    <row r="22" spans="1:7">
      <c r="A22" s="1">
        <v>21</v>
      </c>
      <c r="B22" s="1" t="s">
        <v>488</v>
      </c>
      <c r="C22" s="1" t="s">
        <v>489</v>
      </c>
      <c r="D22" s="1" t="str">
        <f t="shared" si="0"/>
        <v>Gasol,Marc</v>
      </c>
      <c r="E22" s="1" t="s">
        <v>61</v>
      </c>
      <c r="F22" s="1" t="s">
        <v>9</v>
      </c>
      <c r="G22" s="6">
        <v>14860523</v>
      </c>
    </row>
    <row r="23" spans="1:7">
      <c r="A23" s="1">
        <v>22</v>
      </c>
      <c r="B23" s="1" t="s">
        <v>443</v>
      </c>
      <c r="C23" s="1" t="s">
        <v>444</v>
      </c>
      <c r="D23" s="1" t="str">
        <f t="shared" si="0"/>
        <v>Westbrook,Russell</v>
      </c>
      <c r="E23" s="1" t="s">
        <v>86</v>
      </c>
      <c r="F23" s="1" t="s">
        <v>8</v>
      </c>
      <c r="G23" s="6">
        <v>14693906</v>
      </c>
    </row>
    <row r="24" spans="1:7">
      <c r="A24" s="1">
        <v>23</v>
      </c>
      <c r="B24" s="1" t="s">
        <v>472</v>
      </c>
      <c r="C24" s="1" t="s">
        <v>473</v>
      </c>
      <c r="D24" s="1" t="str">
        <f t="shared" si="0"/>
        <v>Love,Kevin</v>
      </c>
      <c r="E24" s="1" t="s">
        <v>47</v>
      </c>
      <c r="F24" s="1" t="s">
        <v>12</v>
      </c>
      <c r="G24" s="6">
        <v>14693906</v>
      </c>
    </row>
    <row r="25" spans="1:7">
      <c r="A25" s="1">
        <v>24</v>
      </c>
      <c r="B25" s="1" t="s">
        <v>1101</v>
      </c>
      <c r="C25" s="1" t="s">
        <v>1102</v>
      </c>
      <c r="D25" s="1" t="str">
        <f t="shared" si="0"/>
        <v>Okafor,Emeka</v>
      </c>
      <c r="E25" s="1" t="s">
        <v>61</v>
      </c>
      <c r="F25" s="1" t="s">
        <v>4</v>
      </c>
      <c r="G25" s="6">
        <v>14487500</v>
      </c>
    </row>
    <row r="26" spans="1:7">
      <c r="A26" s="1">
        <v>25</v>
      </c>
      <c r="B26" s="1" t="s">
        <v>567</v>
      </c>
      <c r="C26" s="1" t="s">
        <v>595</v>
      </c>
      <c r="D26" s="1" t="str">
        <f t="shared" si="0"/>
        <v>Gordon,Eric</v>
      </c>
      <c r="E26" s="1" t="s">
        <v>56</v>
      </c>
      <c r="F26" s="1" t="s">
        <v>10</v>
      </c>
      <c r="G26" s="6">
        <v>14283844</v>
      </c>
    </row>
    <row r="27" spans="1:7">
      <c r="A27" s="1">
        <v>26</v>
      </c>
      <c r="B27" s="1" t="s">
        <v>1211</v>
      </c>
      <c r="C27" s="1" t="s">
        <v>1212</v>
      </c>
      <c r="D27" s="1" t="str">
        <f t="shared" si="0"/>
        <v>Hibbert,Roy</v>
      </c>
      <c r="E27" s="1" t="s">
        <v>61</v>
      </c>
      <c r="F27" s="1" t="s">
        <v>24</v>
      </c>
      <c r="G27" s="6">
        <v>14283844</v>
      </c>
    </row>
    <row r="28" spans="1:7">
      <c r="A28" s="1">
        <v>27</v>
      </c>
      <c r="B28" s="1" t="s">
        <v>545</v>
      </c>
      <c r="C28" s="1" t="s">
        <v>546</v>
      </c>
      <c r="D28" s="1" t="str">
        <f t="shared" si="0"/>
        <v>Deng,Luol</v>
      </c>
      <c r="E28" s="1" t="s">
        <v>59</v>
      </c>
      <c r="F28" s="1" t="s">
        <v>17</v>
      </c>
      <c r="G28" s="6">
        <v>14275000</v>
      </c>
    </row>
    <row r="29" spans="1:7">
      <c r="A29" s="1">
        <v>28</v>
      </c>
      <c r="B29" s="1" t="s">
        <v>593</v>
      </c>
      <c r="C29" s="1" t="s">
        <v>594</v>
      </c>
      <c r="D29" s="1" t="str">
        <f t="shared" si="0"/>
        <v>Chandler,Tyson</v>
      </c>
      <c r="E29" s="1" t="s">
        <v>61</v>
      </c>
      <c r="F29" s="1" t="s">
        <v>18</v>
      </c>
      <c r="G29" s="6">
        <v>14100538</v>
      </c>
    </row>
    <row r="30" spans="1:7">
      <c r="A30" s="1">
        <v>29</v>
      </c>
      <c r="B30" s="1" t="s">
        <v>690</v>
      </c>
      <c r="C30" s="1" t="s">
        <v>1326</v>
      </c>
      <c r="D30" s="1" t="str">
        <f t="shared" si="0"/>
        <v>Bogut,Andrew</v>
      </c>
      <c r="E30" s="1" t="s">
        <v>61</v>
      </c>
      <c r="F30" s="1" t="s">
        <v>23</v>
      </c>
      <c r="G30" s="6">
        <v>14000000</v>
      </c>
    </row>
    <row r="31" spans="1:7">
      <c r="A31" s="1">
        <v>30</v>
      </c>
      <c r="B31" s="1" t="s">
        <v>1145</v>
      </c>
      <c r="C31" s="1" t="s">
        <v>613</v>
      </c>
      <c r="D31" s="1" t="str">
        <f t="shared" si="0"/>
        <v>Lee,David</v>
      </c>
      <c r="E31" s="1" t="s">
        <v>47</v>
      </c>
      <c r="F31" s="1" t="s">
        <v>23</v>
      </c>
      <c r="G31" s="6">
        <v>13878000</v>
      </c>
    </row>
    <row r="32" spans="1:7">
      <c r="A32" s="1">
        <v>31</v>
      </c>
      <c r="B32" s="1" t="s">
        <v>445</v>
      </c>
      <c r="C32" s="1" t="s">
        <v>446</v>
      </c>
      <c r="D32" s="1" t="str">
        <f t="shared" si="0"/>
        <v>Harden,James</v>
      </c>
      <c r="E32" s="1" t="s">
        <v>86</v>
      </c>
      <c r="F32" s="1" t="s">
        <v>1</v>
      </c>
      <c r="G32" s="6">
        <v>13701250</v>
      </c>
    </row>
    <row r="33" spans="1:7">
      <c r="A33" s="1">
        <v>32</v>
      </c>
      <c r="B33" s="1" t="s">
        <v>449</v>
      </c>
      <c r="C33" s="1" t="s">
        <v>648</v>
      </c>
      <c r="D33" s="1" t="str">
        <f t="shared" si="0"/>
        <v>Jefferson,Al</v>
      </c>
      <c r="E33" s="1" t="s">
        <v>61</v>
      </c>
      <c r="F33" s="1" t="s">
        <v>2267</v>
      </c>
      <c r="G33" s="6">
        <v>13500000</v>
      </c>
    </row>
    <row r="34" spans="1:7">
      <c r="A34" s="1">
        <v>33</v>
      </c>
      <c r="B34" s="1" t="s">
        <v>655</v>
      </c>
      <c r="C34" s="1" t="s">
        <v>571</v>
      </c>
      <c r="D34" s="1" t="str">
        <f t="shared" si="0"/>
        <v>Smith,Josh</v>
      </c>
      <c r="E34" s="1" t="s">
        <v>47</v>
      </c>
      <c r="F34" s="1" t="s">
        <v>20</v>
      </c>
      <c r="G34" s="6">
        <v>13500000</v>
      </c>
    </row>
    <row r="35" spans="1:7">
      <c r="A35" s="1">
        <v>34</v>
      </c>
      <c r="B35" s="1" t="s">
        <v>823</v>
      </c>
      <c r="C35" s="1" t="s">
        <v>824</v>
      </c>
      <c r="D35" s="1" t="str">
        <f t="shared" si="0"/>
        <v>Hilario,Nene</v>
      </c>
      <c r="E35" s="1" t="s">
        <v>61</v>
      </c>
      <c r="F35" s="1" t="s">
        <v>7</v>
      </c>
      <c r="G35" s="6">
        <v>13000000</v>
      </c>
    </row>
    <row r="36" spans="1:7">
      <c r="A36" s="1">
        <v>35</v>
      </c>
      <c r="B36" s="1" t="s">
        <v>462</v>
      </c>
      <c r="C36" s="1" t="s">
        <v>569</v>
      </c>
      <c r="D36" s="1" t="str">
        <f t="shared" si="0"/>
        <v>Iguodala,Andre</v>
      </c>
      <c r="E36" s="1" t="s">
        <v>56</v>
      </c>
      <c r="F36" s="1" t="s">
        <v>23</v>
      </c>
      <c r="G36" s="6">
        <v>12868632</v>
      </c>
    </row>
    <row r="37" spans="1:7">
      <c r="A37" s="1">
        <v>36</v>
      </c>
      <c r="B37" s="1" t="s">
        <v>563</v>
      </c>
      <c r="C37" s="1" t="s">
        <v>564</v>
      </c>
      <c r="D37" s="1" t="str">
        <f t="shared" si="0"/>
        <v>Parker,Tony</v>
      </c>
      <c r="E37" s="1" t="s">
        <v>86</v>
      </c>
      <c r="F37" s="1" t="s">
        <v>11</v>
      </c>
      <c r="G37" s="6">
        <v>12500000</v>
      </c>
    </row>
    <row r="38" spans="1:7">
      <c r="A38" s="1">
        <v>37</v>
      </c>
      <c r="B38" s="1" t="s">
        <v>472</v>
      </c>
      <c r="C38" s="1" t="s">
        <v>676</v>
      </c>
      <c r="D38" s="1" t="str">
        <f t="shared" si="0"/>
        <v>Garnett,Kevin</v>
      </c>
      <c r="E38" s="1" t="s">
        <v>47</v>
      </c>
      <c r="F38" s="1" t="s">
        <v>22</v>
      </c>
      <c r="G38" s="6">
        <v>12433735</v>
      </c>
    </row>
    <row r="39" spans="1:7">
      <c r="A39" s="1">
        <v>38</v>
      </c>
      <c r="B39" s="1" t="s">
        <v>496</v>
      </c>
      <c r="C39" s="1" t="s">
        <v>497</v>
      </c>
      <c r="D39" s="1" t="str">
        <f t="shared" si="0"/>
        <v>Ibaka,Serge</v>
      </c>
      <c r="E39" s="1" t="s">
        <v>61</v>
      </c>
      <c r="F39" s="1" t="s">
        <v>8</v>
      </c>
      <c r="G39" s="6">
        <v>12350000</v>
      </c>
    </row>
    <row r="40" spans="1:7">
      <c r="A40" s="1">
        <v>39</v>
      </c>
      <c r="B40" s="1" t="s">
        <v>600</v>
      </c>
      <c r="C40" s="1" t="s">
        <v>615</v>
      </c>
      <c r="D40" s="1" t="str">
        <f t="shared" si="0"/>
        <v>Pekovic,Nikola</v>
      </c>
      <c r="E40" s="1" t="s">
        <v>61</v>
      </c>
      <c r="F40" s="1" t="s">
        <v>12</v>
      </c>
      <c r="G40" s="6">
        <v>12100000</v>
      </c>
    </row>
    <row r="41" spans="1:7">
      <c r="A41" s="1">
        <v>40</v>
      </c>
      <c r="B41" s="1" t="s">
        <v>792</v>
      </c>
      <c r="C41" s="1" t="s">
        <v>1217</v>
      </c>
      <c r="D41" s="1" t="str">
        <f t="shared" si="0"/>
        <v>Humphries,Kris</v>
      </c>
      <c r="E41" s="1" t="s">
        <v>47</v>
      </c>
      <c r="F41" s="1" t="s">
        <v>21</v>
      </c>
      <c r="G41" s="6">
        <v>12000000</v>
      </c>
    </row>
    <row r="42" spans="1:7">
      <c r="A42" s="1">
        <v>41</v>
      </c>
      <c r="B42" s="1" t="s">
        <v>449</v>
      </c>
      <c r="C42" s="1" t="s">
        <v>450</v>
      </c>
      <c r="D42" s="1" t="str">
        <f t="shared" si="0"/>
        <v>Horford,Al</v>
      </c>
      <c r="E42" s="1" t="s">
        <v>61</v>
      </c>
      <c r="F42" s="1" t="s">
        <v>28</v>
      </c>
      <c r="G42" s="6">
        <v>12000000</v>
      </c>
    </row>
    <row r="43" spans="1:7">
      <c r="A43" s="1">
        <v>41</v>
      </c>
      <c r="B43" s="1" t="s">
        <v>449</v>
      </c>
      <c r="C43" s="1" t="s">
        <v>450</v>
      </c>
      <c r="D43" s="1" t="str">
        <f t="shared" si="0"/>
        <v>Horford,Al</v>
      </c>
      <c r="E43" s="1" t="s">
        <v>61</v>
      </c>
      <c r="F43" s="1" t="s">
        <v>28</v>
      </c>
      <c r="G43" s="6">
        <v>12000000</v>
      </c>
    </row>
    <row r="44" spans="1:7">
      <c r="A44" s="1">
        <v>42</v>
      </c>
      <c r="B44" s="1" t="s">
        <v>839</v>
      </c>
      <c r="C44" s="1" t="s">
        <v>840</v>
      </c>
      <c r="D44" s="1" t="str">
        <f t="shared" si="0"/>
        <v>Rondo,Rajon</v>
      </c>
      <c r="E44" s="1" t="s">
        <v>86</v>
      </c>
      <c r="F44" s="1" t="s">
        <v>21</v>
      </c>
      <c r="G44" s="6">
        <v>11954545</v>
      </c>
    </row>
    <row r="45" spans="1:7">
      <c r="A45" s="1">
        <v>42</v>
      </c>
      <c r="B45" s="1" t="s">
        <v>839</v>
      </c>
      <c r="C45" s="1" t="s">
        <v>840</v>
      </c>
      <c r="D45" s="1" t="str">
        <f t="shared" si="0"/>
        <v>Rondo,Rajon</v>
      </c>
      <c r="E45" s="1" t="s">
        <v>86</v>
      </c>
      <c r="F45" s="1" t="s">
        <v>21</v>
      </c>
      <c r="G45" s="6">
        <v>11954545</v>
      </c>
    </row>
    <row r="46" spans="1:7">
      <c r="A46" s="1">
        <v>43</v>
      </c>
      <c r="B46" s="1" t="s">
        <v>1879</v>
      </c>
      <c r="C46" s="1" t="s">
        <v>1880</v>
      </c>
      <c r="D46" s="1" t="str">
        <f t="shared" si="0"/>
        <v>Bargnani,Andrea</v>
      </c>
      <c r="E46" s="1" t="s">
        <v>61</v>
      </c>
      <c r="F46" s="1" t="s">
        <v>18</v>
      </c>
      <c r="G46" s="6">
        <v>11862500</v>
      </c>
    </row>
    <row r="47" spans="1:7">
      <c r="A47" s="1">
        <v>43</v>
      </c>
      <c r="B47" s="1" t="s">
        <v>1879</v>
      </c>
      <c r="C47" s="1" t="s">
        <v>1880</v>
      </c>
      <c r="D47" s="1" t="str">
        <f t="shared" si="0"/>
        <v>Bargnani,Andrea</v>
      </c>
      <c r="E47" s="1" t="s">
        <v>61</v>
      </c>
      <c r="F47" s="1" t="s">
        <v>18</v>
      </c>
      <c r="G47" s="6">
        <v>11862500</v>
      </c>
    </row>
    <row r="48" spans="1:7">
      <c r="A48" s="1">
        <v>44</v>
      </c>
      <c r="B48" s="1" t="s">
        <v>844</v>
      </c>
      <c r="C48" s="1" t="s">
        <v>845</v>
      </c>
      <c r="D48" s="1" t="str">
        <f t="shared" si="0"/>
        <v>Evans,Tyreke</v>
      </c>
      <c r="E48" s="1" t="s">
        <v>56</v>
      </c>
      <c r="F48" s="1" t="s">
        <v>10</v>
      </c>
      <c r="G48" s="6">
        <v>11796247</v>
      </c>
    </row>
    <row r="49" spans="1:7">
      <c r="A49" s="1">
        <v>44</v>
      </c>
      <c r="B49" s="1" t="s">
        <v>844</v>
      </c>
      <c r="C49" s="1" t="s">
        <v>845</v>
      </c>
      <c r="D49" s="1" t="str">
        <f t="shared" si="0"/>
        <v>Evans,Tyreke</v>
      </c>
      <c r="E49" s="1" t="s">
        <v>56</v>
      </c>
      <c r="F49" s="1" t="s">
        <v>10</v>
      </c>
      <c r="G49" s="6">
        <v>11796247</v>
      </c>
    </row>
    <row r="50" spans="1:7">
      <c r="A50" s="1">
        <v>45</v>
      </c>
      <c r="B50" s="1" t="s">
        <v>474</v>
      </c>
      <c r="C50" s="1" t="s">
        <v>475</v>
      </c>
      <c r="D50" s="1" t="str">
        <f t="shared" si="0"/>
        <v>Batum,Nicolas</v>
      </c>
      <c r="E50" s="1" t="s">
        <v>59</v>
      </c>
      <c r="F50" s="1" t="s">
        <v>2</v>
      </c>
      <c r="G50" s="6">
        <v>11295250</v>
      </c>
    </row>
    <row r="51" spans="1:7">
      <c r="A51" s="1">
        <v>45</v>
      </c>
      <c r="B51" s="1" t="s">
        <v>474</v>
      </c>
      <c r="C51" s="1" t="s">
        <v>475</v>
      </c>
      <c r="D51" s="1" t="str">
        <f t="shared" si="0"/>
        <v>Batum,Nicolas</v>
      </c>
      <c r="E51" s="1" t="s">
        <v>59</v>
      </c>
      <c r="F51" s="1" t="s">
        <v>2</v>
      </c>
      <c r="G51" s="6">
        <v>11295250</v>
      </c>
    </row>
    <row r="52" spans="1:7">
      <c r="A52" s="1">
        <v>46</v>
      </c>
      <c r="B52" s="1" t="s">
        <v>523</v>
      </c>
      <c r="C52" s="1" t="s">
        <v>524</v>
      </c>
      <c r="D52" s="1" t="str">
        <f t="shared" si="0"/>
        <v>Noah,Joakim</v>
      </c>
      <c r="E52" s="1" t="s">
        <v>61</v>
      </c>
      <c r="F52" s="1" t="s">
        <v>19</v>
      </c>
      <c r="G52" s="6">
        <v>11100000</v>
      </c>
    </row>
    <row r="53" spans="1:7">
      <c r="A53" s="1">
        <v>46</v>
      </c>
      <c r="B53" s="1" t="s">
        <v>523</v>
      </c>
      <c r="C53" s="1" t="s">
        <v>524</v>
      </c>
      <c r="D53" s="1" t="str">
        <f t="shared" si="0"/>
        <v>Noah,Joakim</v>
      </c>
      <c r="E53" s="1" t="s">
        <v>61</v>
      </c>
      <c r="F53" s="1" t="s">
        <v>19</v>
      </c>
      <c r="G53" s="6">
        <v>11100000</v>
      </c>
    </row>
    <row r="54" spans="1:7">
      <c r="A54" s="1">
        <v>47</v>
      </c>
      <c r="B54" s="1" t="s">
        <v>1003</v>
      </c>
      <c r="C54" s="1" t="s">
        <v>648</v>
      </c>
      <c r="D54" s="1" t="str">
        <f t="shared" si="0"/>
        <v>Jefferson,Richard</v>
      </c>
      <c r="E54" s="1" t="s">
        <v>453</v>
      </c>
      <c r="F54" s="1" t="s">
        <v>3</v>
      </c>
      <c r="G54" s="6">
        <v>11046000</v>
      </c>
    </row>
    <row r="55" spans="1:7">
      <c r="A55" s="1">
        <v>47</v>
      </c>
      <c r="B55" s="1" t="s">
        <v>1003</v>
      </c>
      <c r="C55" s="1" t="s">
        <v>648</v>
      </c>
      <c r="D55" s="1" t="str">
        <f t="shared" si="0"/>
        <v>Jefferson,Richard</v>
      </c>
      <c r="E55" s="1" t="s">
        <v>453</v>
      </c>
      <c r="F55" s="1" t="s">
        <v>3</v>
      </c>
      <c r="G55" s="6">
        <v>11046000</v>
      </c>
    </row>
    <row r="56" spans="1:7">
      <c r="A56" s="1">
        <v>48</v>
      </c>
      <c r="B56" s="1" t="s">
        <v>490</v>
      </c>
      <c r="C56" s="1" t="s">
        <v>491</v>
      </c>
      <c r="D56" s="1" t="str">
        <f t="shared" si="0"/>
        <v>Jordan,DeAndre</v>
      </c>
      <c r="E56" s="1" t="s">
        <v>61</v>
      </c>
      <c r="F56" s="1" t="s">
        <v>424</v>
      </c>
      <c r="G56" s="6">
        <v>10986550</v>
      </c>
    </row>
    <row r="57" spans="1:7">
      <c r="A57" s="1">
        <v>48</v>
      </c>
      <c r="B57" s="1" t="s">
        <v>490</v>
      </c>
      <c r="C57" s="1" t="s">
        <v>491</v>
      </c>
      <c r="D57" s="1" t="str">
        <f t="shared" si="0"/>
        <v>Jordan,DeAndre</v>
      </c>
      <c r="E57" s="1" t="s">
        <v>61</v>
      </c>
      <c r="F57" s="1" t="s">
        <v>424</v>
      </c>
      <c r="G57" s="6">
        <v>10986550</v>
      </c>
    </row>
    <row r="58" spans="1:7">
      <c r="A58" s="1">
        <v>49</v>
      </c>
      <c r="B58" s="1" t="s">
        <v>1279</v>
      </c>
      <c r="C58" s="1" t="s">
        <v>1280</v>
      </c>
      <c r="D58" s="1" t="str">
        <f t="shared" si="0"/>
        <v>Lawson,Ty</v>
      </c>
      <c r="E58" s="1" t="s">
        <v>544</v>
      </c>
      <c r="F58" s="1" t="s">
        <v>13</v>
      </c>
      <c r="G58" s="6">
        <v>10786517</v>
      </c>
    </row>
    <row r="59" spans="1:7">
      <c r="A59" s="1">
        <v>49</v>
      </c>
      <c r="B59" s="1" t="s">
        <v>1279</v>
      </c>
      <c r="C59" s="1" t="s">
        <v>1280</v>
      </c>
      <c r="D59" s="1" t="str">
        <f t="shared" si="0"/>
        <v>Lawson,Ty</v>
      </c>
      <c r="E59" s="1" t="s">
        <v>544</v>
      </c>
      <c r="F59" s="1" t="s">
        <v>13</v>
      </c>
      <c r="G59" s="6">
        <v>10786517</v>
      </c>
    </row>
    <row r="60" spans="1:7">
      <c r="A60" s="1">
        <v>50</v>
      </c>
      <c r="B60" s="1" t="s">
        <v>1248</v>
      </c>
      <c r="C60" s="1" t="s">
        <v>1249</v>
      </c>
      <c r="D60" s="1" t="str">
        <f t="shared" si="0"/>
        <v>McGee,JaVale</v>
      </c>
      <c r="E60" s="1" t="s">
        <v>61</v>
      </c>
      <c r="F60" s="1" t="s">
        <v>13</v>
      </c>
      <c r="G60" s="6">
        <v>10750000</v>
      </c>
    </row>
    <row r="61" spans="1:7">
      <c r="A61" s="1">
        <v>50</v>
      </c>
      <c r="B61" s="1" t="s">
        <v>1248</v>
      </c>
      <c r="C61" s="1" t="s">
        <v>1249</v>
      </c>
      <c r="D61" s="1" t="str">
        <f t="shared" si="0"/>
        <v>McGee,JaVale</v>
      </c>
      <c r="E61" s="1" t="s">
        <v>61</v>
      </c>
      <c r="F61" s="1" t="s">
        <v>13</v>
      </c>
      <c r="G61" s="6">
        <v>10750000</v>
      </c>
    </row>
    <row r="62" spans="1:7">
      <c r="A62" s="1">
        <v>51</v>
      </c>
      <c r="B62" s="1" t="s">
        <v>542</v>
      </c>
      <c r="C62" s="1" t="s">
        <v>726</v>
      </c>
      <c r="D62" s="1" t="str">
        <f t="shared" si="0"/>
        <v>Duncan,Tim</v>
      </c>
      <c r="E62" s="1" t="s">
        <v>61</v>
      </c>
      <c r="F62" s="1" t="s">
        <v>11</v>
      </c>
      <c r="G62" s="6">
        <v>10361446</v>
      </c>
    </row>
    <row r="63" spans="1:7">
      <c r="A63" s="1">
        <v>51</v>
      </c>
      <c r="B63" s="1" t="s">
        <v>542</v>
      </c>
      <c r="C63" s="1" t="s">
        <v>726</v>
      </c>
      <c r="D63" s="1" t="str">
        <f t="shared" si="0"/>
        <v>Duncan,Tim</v>
      </c>
      <c r="E63" s="1" t="s">
        <v>61</v>
      </c>
      <c r="F63" s="1" t="s">
        <v>11</v>
      </c>
      <c r="G63" s="6">
        <v>10361446</v>
      </c>
    </row>
    <row r="64" spans="1:7">
      <c r="A64" s="1">
        <v>52</v>
      </c>
      <c r="B64" s="1" t="s">
        <v>502</v>
      </c>
      <c r="C64" s="1" t="s">
        <v>503</v>
      </c>
      <c r="D64" s="1" t="str">
        <f t="shared" si="0"/>
        <v>Gallinari,Danilo</v>
      </c>
      <c r="E64" s="1" t="s">
        <v>59</v>
      </c>
      <c r="F64" s="1" t="s">
        <v>424</v>
      </c>
      <c r="G64" s="6">
        <v>10146925</v>
      </c>
    </row>
    <row r="65" spans="1:7">
      <c r="A65" s="1">
        <v>52</v>
      </c>
      <c r="B65" s="1" t="s">
        <v>502</v>
      </c>
      <c r="C65" s="1" t="s">
        <v>503</v>
      </c>
      <c r="D65" s="1" t="str">
        <f t="shared" si="0"/>
        <v>Gallinari,Danilo</v>
      </c>
      <c r="E65" s="1" t="s">
        <v>59</v>
      </c>
      <c r="F65" s="1" t="s">
        <v>424</v>
      </c>
      <c r="G65" s="6">
        <v>10146925</v>
      </c>
    </row>
    <row r="66" spans="1:7">
      <c r="A66" s="1">
        <v>53</v>
      </c>
      <c r="B66" s="1" t="s">
        <v>658</v>
      </c>
      <c r="C66" s="1" t="s">
        <v>1848</v>
      </c>
      <c r="D66" s="1" t="str">
        <f t="shared" si="0"/>
        <v>Wallace,Gerald</v>
      </c>
      <c r="E66" s="1" t="s">
        <v>59</v>
      </c>
      <c r="F66" s="1" t="s">
        <v>21</v>
      </c>
      <c r="G66" s="6">
        <v>10105855</v>
      </c>
    </row>
    <row r="67" spans="1:7">
      <c r="A67" s="1">
        <v>53</v>
      </c>
      <c r="B67" s="1" t="s">
        <v>658</v>
      </c>
      <c r="C67" s="1" t="s">
        <v>1848</v>
      </c>
      <c r="D67" s="1" t="str">
        <f t="shared" ref="D67:D130" si="1">CONCATENATE(C67,B67)</f>
        <v>Wallace,Gerald</v>
      </c>
      <c r="E67" s="1" t="s">
        <v>59</v>
      </c>
      <c r="F67" s="1" t="s">
        <v>21</v>
      </c>
      <c r="G67" s="6">
        <v>10105855</v>
      </c>
    </row>
    <row r="68" spans="1:7">
      <c r="A68" s="1">
        <v>54</v>
      </c>
      <c r="B68" s="1" t="s">
        <v>1191</v>
      </c>
      <c r="C68" s="1" t="s">
        <v>1192</v>
      </c>
      <c r="D68" s="1" t="str">
        <f t="shared" si="1"/>
        <v>Splitter,Tiago</v>
      </c>
      <c r="E68" s="1" t="s">
        <v>61</v>
      </c>
      <c r="F68" s="1" t="s">
        <v>11</v>
      </c>
      <c r="G68" s="6">
        <v>10000000</v>
      </c>
    </row>
    <row r="69" spans="1:7">
      <c r="A69" s="1">
        <v>54</v>
      </c>
      <c r="B69" s="1" t="s">
        <v>1191</v>
      </c>
      <c r="C69" s="1" t="s">
        <v>1192</v>
      </c>
      <c r="D69" s="1" t="str">
        <f t="shared" si="1"/>
        <v>Splitter,Tiago</v>
      </c>
      <c r="E69" s="1" t="s">
        <v>61</v>
      </c>
      <c r="F69" s="1" t="s">
        <v>11</v>
      </c>
      <c r="G69" s="6">
        <v>10000000</v>
      </c>
    </row>
    <row r="70" spans="1:7">
      <c r="A70" s="1">
        <v>55</v>
      </c>
      <c r="B70" s="1" t="s">
        <v>431</v>
      </c>
      <c r="C70" s="1" t="s">
        <v>432</v>
      </c>
      <c r="D70" s="1" t="str">
        <f t="shared" si="1"/>
        <v>Curry,Stephen</v>
      </c>
      <c r="E70" s="1" t="s">
        <v>86</v>
      </c>
      <c r="F70" s="1" t="s">
        <v>23</v>
      </c>
      <c r="G70" s="6">
        <v>9887642</v>
      </c>
    </row>
    <row r="71" spans="1:7">
      <c r="A71" s="1">
        <v>55</v>
      </c>
      <c r="B71" s="1" t="s">
        <v>431</v>
      </c>
      <c r="C71" s="1" t="s">
        <v>432</v>
      </c>
      <c r="D71" s="1" t="str">
        <f t="shared" si="1"/>
        <v>Curry,Stephen</v>
      </c>
      <c r="E71" s="1" t="s">
        <v>86</v>
      </c>
      <c r="F71" s="1" t="s">
        <v>23</v>
      </c>
      <c r="G71" s="6">
        <v>9887642</v>
      </c>
    </row>
    <row r="72" spans="1:7">
      <c r="A72" s="1">
        <v>56</v>
      </c>
      <c r="B72" s="1" t="s">
        <v>458</v>
      </c>
      <c r="C72" s="1" t="s">
        <v>459</v>
      </c>
      <c r="D72" s="1" t="str">
        <f t="shared" si="1"/>
        <v>Holiday,Jrue</v>
      </c>
      <c r="E72" s="1" t="s">
        <v>86</v>
      </c>
      <c r="F72" s="1" t="s">
        <v>10</v>
      </c>
      <c r="G72" s="6">
        <v>9713484</v>
      </c>
    </row>
    <row r="73" spans="1:7">
      <c r="A73" s="1">
        <v>56</v>
      </c>
      <c r="B73" s="1" t="s">
        <v>458</v>
      </c>
      <c r="C73" s="1" t="s">
        <v>459</v>
      </c>
      <c r="D73" s="1" t="str">
        <f t="shared" si="1"/>
        <v>Holiday,Jrue</v>
      </c>
      <c r="E73" s="1" t="s">
        <v>86</v>
      </c>
      <c r="F73" s="1" t="s">
        <v>10</v>
      </c>
      <c r="G73" s="6">
        <v>9713484</v>
      </c>
    </row>
    <row r="74" spans="1:7">
      <c r="A74" s="1">
        <v>57</v>
      </c>
      <c r="B74" s="1" t="s">
        <v>447</v>
      </c>
      <c r="C74" s="1" t="s">
        <v>448</v>
      </c>
      <c r="D74" s="1" t="str">
        <f t="shared" si="1"/>
        <v>DeRozan,DeMar</v>
      </c>
      <c r="E74" s="1" t="s">
        <v>56</v>
      </c>
      <c r="F74" s="1" t="s">
        <v>15</v>
      </c>
      <c r="G74" s="6">
        <v>9500000</v>
      </c>
    </row>
    <row r="75" spans="1:7">
      <c r="A75" s="1">
        <v>57</v>
      </c>
      <c r="B75" s="1" t="s">
        <v>447</v>
      </c>
      <c r="C75" s="1" t="s">
        <v>448</v>
      </c>
      <c r="D75" s="1" t="str">
        <f t="shared" si="1"/>
        <v>DeRozan,DeMar</v>
      </c>
      <c r="E75" s="1" t="s">
        <v>56</v>
      </c>
      <c r="F75" s="1" t="s">
        <v>15</v>
      </c>
      <c r="G75" s="6">
        <v>9500000</v>
      </c>
    </row>
    <row r="76" spans="1:7">
      <c r="A76" s="1">
        <v>58</v>
      </c>
      <c r="B76" s="1" t="s">
        <v>435</v>
      </c>
      <c r="C76" s="1" t="s">
        <v>436</v>
      </c>
      <c r="D76" s="1" t="str">
        <f t="shared" si="1"/>
        <v>Millsap,Paul</v>
      </c>
      <c r="E76" s="1" t="s">
        <v>47</v>
      </c>
      <c r="F76" s="1" t="s">
        <v>28</v>
      </c>
      <c r="G76" s="6">
        <v>9500000</v>
      </c>
    </row>
    <row r="77" spans="1:7">
      <c r="A77" s="1">
        <v>58</v>
      </c>
      <c r="B77" s="1" t="s">
        <v>435</v>
      </c>
      <c r="C77" s="1" t="s">
        <v>436</v>
      </c>
      <c r="D77" s="1" t="str">
        <f t="shared" si="1"/>
        <v>Millsap,Paul</v>
      </c>
      <c r="E77" s="1" t="s">
        <v>47</v>
      </c>
      <c r="F77" s="1" t="s">
        <v>28</v>
      </c>
      <c r="G77" s="6">
        <v>9500000</v>
      </c>
    </row>
    <row r="78" spans="1:7">
      <c r="A78" s="1">
        <v>59</v>
      </c>
      <c r="B78" s="1" t="s">
        <v>1330</v>
      </c>
      <c r="C78" s="1" t="s">
        <v>2268</v>
      </c>
      <c r="D78" s="1" t="str">
        <f t="shared" si="1"/>
        <v>Marion,Shawn</v>
      </c>
      <c r="E78" s="1" t="s">
        <v>56</v>
      </c>
      <c r="F78" s="1" t="s">
        <v>26</v>
      </c>
      <c r="G78" s="6">
        <v>9316796</v>
      </c>
    </row>
    <row r="79" spans="1:7">
      <c r="A79" s="1">
        <v>59</v>
      </c>
      <c r="B79" s="1" t="s">
        <v>1330</v>
      </c>
      <c r="C79" s="1" t="s">
        <v>2268</v>
      </c>
      <c r="D79" s="1" t="str">
        <f t="shared" si="1"/>
        <v>Marion,Shawn</v>
      </c>
      <c r="E79" s="1" t="s">
        <v>56</v>
      </c>
      <c r="F79" s="1" t="s">
        <v>26</v>
      </c>
      <c r="G79" s="6">
        <v>9316796</v>
      </c>
    </row>
    <row r="80" spans="1:7">
      <c r="A80" s="1">
        <v>60</v>
      </c>
      <c r="B80" s="1" t="s">
        <v>1865</v>
      </c>
      <c r="C80" s="1" t="s">
        <v>2142</v>
      </c>
      <c r="D80" s="1" t="str">
        <f t="shared" si="1"/>
        <v>Nash,Steve</v>
      </c>
      <c r="E80" s="1" t="s">
        <v>86</v>
      </c>
      <c r="F80" s="1" t="s">
        <v>16</v>
      </c>
      <c r="G80" s="6">
        <v>9300500</v>
      </c>
    </row>
    <row r="81" spans="1:7">
      <c r="A81" s="1">
        <v>60</v>
      </c>
      <c r="B81" s="1" t="s">
        <v>1865</v>
      </c>
      <c r="C81" s="1" t="s">
        <v>2142</v>
      </c>
      <c r="D81" s="1" t="str">
        <f t="shared" si="1"/>
        <v>Nash,Steve</v>
      </c>
      <c r="E81" s="1" t="s">
        <v>86</v>
      </c>
      <c r="F81" s="1" t="s">
        <v>16</v>
      </c>
      <c r="G81" s="6">
        <v>9300500</v>
      </c>
    </row>
    <row r="82" spans="1:7">
      <c r="A82" s="1">
        <v>61</v>
      </c>
      <c r="B82" s="1" t="s">
        <v>1051</v>
      </c>
      <c r="C82" s="1" t="s">
        <v>1052</v>
      </c>
      <c r="D82" s="1" t="str">
        <f t="shared" si="1"/>
        <v>Varejao,Anderson</v>
      </c>
      <c r="E82" s="1" t="s">
        <v>61</v>
      </c>
      <c r="F82" s="1" t="s">
        <v>17</v>
      </c>
      <c r="G82" s="6">
        <v>9036364</v>
      </c>
    </row>
    <row r="83" spans="1:7">
      <c r="A83" s="1">
        <v>61</v>
      </c>
      <c r="B83" s="1" t="s">
        <v>1051</v>
      </c>
      <c r="C83" s="1" t="s">
        <v>1052</v>
      </c>
      <c r="D83" s="1" t="str">
        <f t="shared" si="1"/>
        <v>Varejao,Anderson</v>
      </c>
      <c r="E83" s="1" t="s">
        <v>61</v>
      </c>
      <c r="F83" s="1" t="s">
        <v>17</v>
      </c>
      <c r="G83" s="6">
        <v>9036364</v>
      </c>
    </row>
    <row r="84" spans="1:7">
      <c r="A84" s="1">
        <v>62</v>
      </c>
      <c r="B84" s="1" t="s">
        <v>585</v>
      </c>
      <c r="C84" s="1" t="s">
        <v>586</v>
      </c>
      <c r="D84" s="1" t="str">
        <f t="shared" si="1"/>
        <v>Young,Thaddeus</v>
      </c>
      <c r="E84" s="1" t="s">
        <v>47</v>
      </c>
      <c r="F84" s="1" t="s">
        <v>4</v>
      </c>
      <c r="G84" s="6">
        <v>8850000</v>
      </c>
    </row>
    <row r="85" spans="1:7">
      <c r="A85" s="1">
        <v>62</v>
      </c>
      <c r="B85" s="1" t="s">
        <v>585</v>
      </c>
      <c r="C85" s="1" t="s">
        <v>586</v>
      </c>
      <c r="D85" s="1" t="str">
        <f t="shared" si="1"/>
        <v>Young,Thaddeus</v>
      </c>
      <c r="E85" s="1" t="s">
        <v>47</v>
      </c>
      <c r="F85" s="1" t="s">
        <v>4</v>
      </c>
      <c r="G85" s="6">
        <v>8850000</v>
      </c>
    </row>
    <row r="86" spans="1:7">
      <c r="A86" s="1">
        <v>63</v>
      </c>
      <c r="B86" s="1" t="s">
        <v>902</v>
      </c>
      <c r="C86" s="1" t="s">
        <v>903</v>
      </c>
      <c r="D86" s="1" t="str">
        <f t="shared" si="1"/>
        <v>Perkins,Kendrick</v>
      </c>
      <c r="E86" s="1" t="s">
        <v>61</v>
      </c>
      <c r="F86" s="1" t="s">
        <v>8</v>
      </c>
      <c r="G86" s="6">
        <v>8727437</v>
      </c>
    </row>
    <row r="87" spans="1:7">
      <c r="A87" s="1">
        <v>63</v>
      </c>
      <c r="B87" s="1" t="s">
        <v>902</v>
      </c>
      <c r="C87" s="1" t="s">
        <v>903</v>
      </c>
      <c r="D87" s="1" t="str">
        <f t="shared" si="1"/>
        <v>Perkins,Kendrick</v>
      </c>
      <c r="E87" s="1" t="s">
        <v>61</v>
      </c>
      <c r="F87" s="1" t="s">
        <v>8</v>
      </c>
      <c r="G87" s="6">
        <v>8727437</v>
      </c>
    </row>
    <row r="88" spans="1:7">
      <c r="A88" s="1">
        <v>64</v>
      </c>
      <c r="B88" s="1" t="s">
        <v>513</v>
      </c>
      <c r="C88" s="1" t="s">
        <v>540</v>
      </c>
      <c r="D88" s="1" t="str">
        <f t="shared" si="1"/>
        <v>Green,Jeff</v>
      </c>
      <c r="E88" s="1" t="s">
        <v>59</v>
      </c>
      <c r="F88" s="1" t="s">
        <v>21</v>
      </c>
      <c r="G88" s="6">
        <v>8700000</v>
      </c>
    </row>
    <row r="89" spans="1:7">
      <c r="A89" s="1">
        <v>64</v>
      </c>
      <c r="B89" s="1" t="s">
        <v>513</v>
      </c>
      <c r="C89" s="1" t="s">
        <v>540</v>
      </c>
      <c r="D89" s="1" t="str">
        <f t="shared" si="1"/>
        <v>Green,Jeff</v>
      </c>
      <c r="E89" s="1" t="s">
        <v>59</v>
      </c>
      <c r="F89" s="1" t="s">
        <v>21</v>
      </c>
      <c r="G89" s="6">
        <v>8700000</v>
      </c>
    </row>
    <row r="90" spans="1:7">
      <c r="A90" s="1">
        <v>65</v>
      </c>
      <c r="B90" s="1" t="s">
        <v>441</v>
      </c>
      <c r="C90" s="1" t="s">
        <v>442</v>
      </c>
      <c r="D90" s="1" t="str">
        <f t="shared" si="1"/>
        <v>Conley,Mike</v>
      </c>
      <c r="E90" s="1" t="s">
        <v>86</v>
      </c>
      <c r="F90" s="1" t="s">
        <v>9</v>
      </c>
      <c r="G90" s="6">
        <v>8600001</v>
      </c>
    </row>
    <row r="91" spans="1:7">
      <c r="A91" s="1">
        <v>65</v>
      </c>
      <c r="B91" s="1" t="s">
        <v>441</v>
      </c>
      <c r="C91" s="1" t="s">
        <v>442</v>
      </c>
      <c r="D91" s="1" t="str">
        <f t="shared" si="1"/>
        <v>Conley,Mike</v>
      </c>
      <c r="E91" s="1" t="s">
        <v>86</v>
      </c>
      <c r="F91" s="1" t="s">
        <v>9</v>
      </c>
      <c r="G91" s="6">
        <v>8600001</v>
      </c>
    </row>
    <row r="92" spans="1:7">
      <c r="A92" s="1">
        <v>66</v>
      </c>
      <c r="B92" s="1" t="s">
        <v>2269</v>
      </c>
      <c r="C92" s="1" t="s">
        <v>2270</v>
      </c>
      <c r="D92" s="1" t="str">
        <f t="shared" si="1"/>
        <v>Villanueva,Charlie</v>
      </c>
      <c r="E92" s="1" t="s">
        <v>47</v>
      </c>
      <c r="F92" s="1" t="s">
        <v>20</v>
      </c>
      <c r="G92" s="6">
        <v>8580000</v>
      </c>
    </row>
    <row r="93" spans="1:7">
      <c r="A93" s="1">
        <v>66</v>
      </c>
      <c r="B93" s="1" t="s">
        <v>2269</v>
      </c>
      <c r="C93" s="1" t="s">
        <v>2270</v>
      </c>
      <c r="D93" s="1" t="str">
        <f t="shared" si="1"/>
        <v>Villanueva,Charlie</v>
      </c>
      <c r="E93" s="1" t="s">
        <v>47</v>
      </c>
      <c r="F93" s="1" t="s">
        <v>20</v>
      </c>
      <c r="G93" s="6">
        <v>8580000</v>
      </c>
    </row>
    <row r="94" spans="1:7">
      <c r="A94" s="1">
        <v>67</v>
      </c>
      <c r="B94" s="1" t="s">
        <v>1199</v>
      </c>
      <c r="C94" s="1" t="s">
        <v>1200</v>
      </c>
      <c r="D94" s="1" t="str">
        <f t="shared" si="1"/>
        <v>Stuckey,Rodney</v>
      </c>
      <c r="E94" s="1" t="s">
        <v>86</v>
      </c>
      <c r="F94" s="1" t="s">
        <v>20</v>
      </c>
      <c r="G94" s="6">
        <v>8500000</v>
      </c>
    </row>
    <row r="95" spans="1:7">
      <c r="A95" s="1">
        <v>67</v>
      </c>
      <c r="B95" s="1" t="s">
        <v>1199</v>
      </c>
      <c r="C95" s="1" t="s">
        <v>1200</v>
      </c>
      <c r="D95" s="1" t="str">
        <f t="shared" si="1"/>
        <v>Stuckey,Rodney</v>
      </c>
      <c r="E95" s="1" t="s">
        <v>86</v>
      </c>
      <c r="F95" s="1" t="s">
        <v>20</v>
      </c>
      <c r="G95" s="6">
        <v>8500000</v>
      </c>
    </row>
    <row r="96" spans="1:7">
      <c r="A96" s="1">
        <v>68</v>
      </c>
      <c r="B96" s="1" t="s">
        <v>606</v>
      </c>
      <c r="C96" s="1" t="s">
        <v>607</v>
      </c>
      <c r="D96" s="1" t="str">
        <f t="shared" si="1"/>
        <v>Lin,Jeremy</v>
      </c>
      <c r="E96" s="1" t="s">
        <v>86</v>
      </c>
      <c r="F96" s="1" t="s">
        <v>1</v>
      </c>
      <c r="G96" s="6">
        <v>8374646</v>
      </c>
    </row>
    <row r="97" spans="1:7">
      <c r="A97" s="1">
        <v>68</v>
      </c>
      <c r="B97" s="1" t="s">
        <v>606</v>
      </c>
      <c r="C97" s="1" t="s">
        <v>607</v>
      </c>
      <c r="D97" s="1" t="str">
        <f t="shared" si="1"/>
        <v>Lin,Jeremy</v>
      </c>
      <c r="E97" s="1" t="s">
        <v>86</v>
      </c>
      <c r="F97" s="1" t="s">
        <v>1</v>
      </c>
      <c r="G97" s="6">
        <v>8374646</v>
      </c>
    </row>
    <row r="98" spans="1:7">
      <c r="A98" s="1">
        <v>69</v>
      </c>
      <c r="B98" s="1" t="s">
        <v>624</v>
      </c>
      <c r="C98" s="1" t="s">
        <v>625</v>
      </c>
      <c r="D98" s="1" t="str">
        <f t="shared" si="1"/>
        <v>Asik,Omer</v>
      </c>
      <c r="E98" s="1" t="s">
        <v>61</v>
      </c>
      <c r="F98" s="1" t="s">
        <v>1</v>
      </c>
      <c r="G98" s="6">
        <v>8374646</v>
      </c>
    </row>
    <row r="99" spans="1:7">
      <c r="A99" s="1">
        <v>69</v>
      </c>
      <c r="B99" s="1" t="s">
        <v>624</v>
      </c>
      <c r="C99" s="1" t="s">
        <v>625</v>
      </c>
      <c r="D99" s="1" t="str">
        <f t="shared" si="1"/>
        <v>Asik,Omer</v>
      </c>
      <c r="E99" s="1" t="s">
        <v>61</v>
      </c>
      <c r="F99" s="1" t="s">
        <v>1</v>
      </c>
      <c r="G99" s="6">
        <v>8374646</v>
      </c>
    </row>
    <row r="100" spans="1:7">
      <c r="A100" s="1">
        <v>70</v>
      </c>
      <c r="B100" s="1" t="s">
        <v>504</v>
      </c>
      <c r="C100" s="1" t="s">
        <v>505</v>
      </c>
      <c r="D100" s="1" t="str">
        <f t="shared" si="1"/>
        <v>Anderson,Ryan</v>
      </c>
      <c r="E100" s="1" t="s">
        <v>47</v>
      </c>
      <c r="F100" s="1" t="s">
        <v>10</v>
      </c>
      <c r="G100" s="6">
        <v>8308500</v>
      </c>
    </row>
    <row r="101" spans="1:7">
      <c r="A101" s="1">
        <v>70</v>
      </c>
      <c r="B101" s="1" t="s">
        <v>504</v>
      </c>
      <c r="C101" s="1" t="s">
        <v>505</v>
      </c>
      <c r="D101" s="1" t="str">
        <f t="shared" si="1"/>
        <v>Anderson,Ryan</v>
      </c>
      <c r="E101" s="1" t="s">
        <v>47</v>
      </c>
      <c r="F101" s="1" t="s">
        <v>10</v>
      </c>
      <c r="G101" s="6">
        <v>8308500</v>
      </c>
    </row>
    <row r="102" spans="1:7">
      <c r="A102" s="1">
        <v>71</v>
      </c>
      <c r="B102" s="1" t="s">
        <v>765</v>
      </c>
      <c r="C102" s="1" t="s">
        <v>1063</v>
      </c>
      <c r="D102" s="1" t="str">
        <f t="shared" si="1"/>
        <v>Thornton,Marcus</v>
      </c>
      <c r="E102" s="1" t="s">
        <v>56</v>
      </c>
      <c r="F102" s="1" t="s">
        <v>0</v>
      </c>
      <c r="G102" s="6">
        <v>8050000</v>
      </c>
    </row>
    <row r="103" spans="1:7">
      <c r="A103" s="1">
        <v>71</v>
      </c>
      <c r="B103" s="1" t="s">
        <v>765</v>
      </c>
      <c r="C103" s="1" t="s">
        <v>1063</v>
      </c>
      <c r="D103" s="1" t="str">
        <f t="shared" si="1"/>
        <v>Thornton,Marcus</v>
      </c>
      <c r="E103" s="1" t="s">
        <v>56</v>
      </c>
      <c r="F103" s="1" t="s">
        <v>0</v>
      </c>
      <c r="G103" s="6">
        <v>8050000</v>
      </c>
    </row>
    <row r="104" spans="1:7">
      <c r="A104" s="1">
        <v>72</v>
      </c>
      <c r="B104" s="1" t="s">
        <v>515</v>
      </c>
      <c r="C104" s="1" t="s">
        <v>516</v>
      </c>
      <c r="D104" s="1" t="str">
        <f t="shared" si="1"/>
        <v>Hill,George</v>
      </c>
      <c r="E104" s="1" t="s">
        <v>86</v>
      </c>
      <c r="F104" s="1" t="s">
        <v>24</v>
      </c>
      <c r="G104" s="6">
        <v>8000000</v>
      </c>
    </row>
    <row r="105" spans="1:7">
      <c r="A105" s="1">
        <v>72</v>
      </c>
      <c r="B105" s="1" t="s">
        <v>515</v>
      </c>
      <c r="C105" s="1" t="s">
        <v>516</v>
      </c>
      <c r="D105" s="1" t="str">
        <f t="shared" si="1"/>
        <v>Hill,George</v>
      </c>
      <c r="E105" s="1" t="s">
        <v>86</v>
      </c>
      <c r="F105" s="1" t="s">
        <v>24</v>
      </c>
      <c r="G105" s="6">
        <v>8000000</v>
      </c>
    </row>
    <row r="106" spans="1:7">
      <c r="A106" s="1">
        <v>73</v>
      </c>
      <c r="B106" s="1" t="s">
        <v>2143</v>
      </c>
      <c r="C106" s="1" t="s">
        <v>2144</v>
      </c>
      <c r="D106" s="1" t="str">
        <f t="shared" si="1"/>
        <v>Mayo,O.J.</v>
      </c>
      <c r="E106" s="1" t="s">
        <v>56</v>
      </c>
      <c r="F106" s="1" t="s">
        <v>5</v>
      </c>
      <c r="G106" s="6">
        <v>8000000</v>
      </c>
    </row>
    <row r="107" spans="1:7">
      <c r="A107" s="1">
        <v>73</v>
      </c>
      <c r="B107" s="1" t="s">
        <v>2143</v>
      </c>
      <c r="C107" s="1" t="s">
        <v>2144</v>
      </c>
      <c r="D107" s="1" t="str">
        <f t="shared" si="1"/>
        <v>Mayo,O.J.</v>
      </c>
      <c r="E107" s="1" t="s">
        <v>56</v>
      </c>
      <c r="F107" s="1" t="s">
        <v>5</v>
      </c>
      <c r="G107" s="6">
        <v>8000000</v>
      </c>
    </row>
    <row r="108" spans="1:7">
      <c r="A108" s="1">
        <v>74</v>
      </c>
      <c r="B108" s="1" t="s">
        <v>513</v>
      </c>
      <c r="C108" s="1" t="s">
        <v>514</v>
      </c>
      <c r="D108" s="1" t="str">
        <f t="shared" si="1"/>
        <v>Teague,Jeff</v>
      </c>
      <c r="E108" s="1" t="s">
        <v>86</v>
      </c>
      <c r="F108" s="1" t="s">
        <v>28</v>
      </c>
      <c r="G108" s="6">
        <v>8000000</v>
      </c>
    </row>
    <row r="109" spans="1:7">
      <c r="A109" s="1">
        <v>74</v>
      </c>
      <c r="B109" s="1" t="s">
        <v>513</v>
      </c>
      <c r="C109" s="1" t="s">
        <v>514</v>
      </c>
      <c r="D109" s="1" t="str">
        <f t="shared" si="1"/>
        <v>Teague,Jeff</v>
      </c>
      <c r="E109" s="1" t="s">
        <v>86</v>
      </c>
      <c r="F109" s="1" t="s">
        <v>28</v>
      </c>
      <c r="G109" s="6">
        <v>8000000</v>
      </c>
    </row>
    <row r="110" spans="1:7">
      <c r="A110" s="1">
        <v>75</v>
      </c>
      <c r="B110" s="1" t="s">
        <v>626</v>
      </c>
      <c r="C110" s="1" t="s">
        <v>627</v>
      </c>
      <c r="D110" s="1" t="str">
        <f t="shared" si="1"/>
        <v>Ellis,Monta</v>
      </c>
      <c r="E110" s="1" t="s">
        <v>56</v>
      </c>
      <c r="F110" s="1" t="s">
        <v>26</v>
      </c>
      <c r="G110" s="6">
        <v>8000000</v>
      </c>
    </row>
    <row r="111" spans="1:7">
      <c r="A111" s="1">
        <v>75</v>
      </c>
      <c r="B111" s="1" t="s">
        <v>626</v>
      </c>
      <c r="C111" s="1" t="s">
        <v>627</v>
      </c>
      <c r="D111" s="1" t="str">
        <f t="shared" si="1"/>
        <v>Ellis,Monta</v>
      </c>
      <c r="E111" s="1" t="s">
        <v>56</v>
      </c>
      <c r="F111" s="1" t="s">
        <v>26</v>
      </c>
      <c r="G111" s="6">
        <v>8000000</v>
      </c>
    </row>
    <row r="112" spans="1:7">
      <c r="A112" s="1">
        <v>76</v>
      </c>
      <c r="B112" s="1" t="s">
        <v>1193</v>
      </c>
      <c r="C112" s="1" t="s">
        <v>1194</v>
      </c>
      <c r="D112" s="1" t="str">
        <f t="shared" si="1"/>
        <v>Ilyasova,Ersan</v>
      </c>
      <c r="E112" s="1" t="s">
        <v>47</v>
      </c>
      <c r="F112" s="1" t="s">
        <v>5</v>
      </c>
      <c r="G112" s="6">
        <v>7900000</v>
      </c>
    </row>
    <row r="113" spans="1:7">
      <c r="A113" s="1">
        <v>76</v>
      </c>
      <c r="B113" s="1" t="s">
        <v>1193</v>
      </c>
      <c r="C113" s="1" t="s">
        <v>1194</v>
      </c>
      <c r="D113" s="1" t="str">
        <f t="shared" si="1"/>
        <v>Ilyasova,Ersan</v>
      </c>
      <c r="E113" s="1" t="s">
        <v>47</v>
      </c>
      <c r="F113" s="1" t="s">
        <v>5</v>
      </c>
      <c r="G113" s="6">
        <v>7900000</v>
      </c>
    </row>
    <row r="114" spans="1:7">
      <c r="A114" s="1">
        <v>77</v>
      </c>
      <c r="B114" s="1" t="s">
        <v>698</v>
      </c>
      <c r="C114" s="1" t="s">
        <v>699</v>
      </c>
      <c r="D114" s="1" t="str">
        <f t="shared" si="1"/>
        <v>Ariza,Trevor</v>
      </c>
      <c r="E114" s="1" t="s">
        <v>59</v>
      </c>
      <c r="F114" s="1" t="s">
        <v>7</v>
      </c>
      <c r="G114" s="6">
        <v>7727280</v>
      </c>
    </row>
    <row r="115" spans="1:7">
      <c r="A115" s="1">
        <v>77</v>
      </c>
      <c r="B115" s="1" t="s">
        <v>698</v>
      </c>
      <c r="C115" s="1" t="s">
        <v>699</v>
      </c>
      <c r="D115" s="1" t="str">
        <f t="shared" si="1"/>
        <v>Ariza,Trevor</v>
      </c>
      <c r="E115" s="1" t="s">
        <v>59</v>
      </c>
      <c r="F115" s="1" t="s">
        <v>7</v>
      </c>
      <c r="G115" s="6">
        <v>7727280</v>
      </c>
    </row>
    <row r="116" spans="1:7">
      <c r="A116" s="1">
        <v>78</v>
      </c>
      <c r="B116" s="1" t="s">
        <v>598</v>
      </c>
      <c r="C116" s="1" t="s">
        <v>599</v>
      </c>
      <c r="D116" s="1" t="str">
        <f t="shared" si="1"/>
        <v>Gortat,Marcin</v>
      </c>
      <c r="E116" s="1" t="s">
        <v>61</v>
      </c>
      <c r="F116" s="1" t="s">
        <v>7</v>
      </c>
      <c r="G116" s="6">
        <v>7727280</v>
      </c>
    </row>
    <row r="117" spans="1:7">
      <c r="A117" s="1">
        <v>78</v>
      </c>
      <c r="B117" s="1" t="s">
        <v>598</v>
      </c>
      <c r="C117" s="1" t="s">
        <v>599</v>
      </c>
      <c r="D117" s="1" t="str">
        <f t="shared" si="1"/>
        <v>Gortat,Marcin</v>
      </c>
      <c r="E117" s="1" t="s">
        <v>61</v>
      </c>
      <c r="F117" s="1" t="s">
        <v>7</v>
      </c>
      <c r="G117" s="6">
        <v>7727280</v>
      </c>
    </row>
    <row r="118" spans="1:7">
      <c r="A118" s="1">
        <v>79</v>
      </c>
      <c r="B118" s="1" t="s">
        <v>587</v>
      </c>
      <c r="C118" s="1" t="s">
        <v>919</v>
      </c>
      <c r="D118" s="1" t="str">
        <f t="shared" si="1"/>
        <v>Jennings,Brandon</v>
      </c>
      <c r="E118" s="1" t="s">
        <v>544</v>
      </c>
      <c r="F118" s="1" t="s">
        <v>20</v>
      </c>
      <c r="G118" s="6">
        <v>7655503</v>
      </c>
    </row>
    <row r="119" spans="1:7">
      <c r="A119" s="1">
        <v>79</v>
      </c>
      <c r="B119" s="1" t="s">
        <v>587</v>
      </c>
      <c r="C119" s="1" t="s">
        <v>919</v>
      </c>
      <c r="D119" s="1" t="str">
        <f t="shared" si="1"/>
        <v>Jennings,Brandon</v>
      </c>
      <c r="E119" s="1" t="s">
        <v>544</v>
      </c>
      <c r="F119" s="1" t="s">
        <v>20</v>
      </c>
      <c r="G119" s="6">
        <v>7655503</v>
      </c>
    </row>
    <row r="120" spans="1:7">
      <c r="A120" s="1">
        <v>80</v>
      </c>
      <c r="B120" s="1" t="s">
        <v>511</v>
      </c>
      <c r="C120" s="1" t="s">
        <v>2165</v>
      </c>
      <c r="D120" s="1" t="str">
        <f t="shared" si="1"/>
        <v>Salmons,John</v>
      </c>
      <c r="E120" s="1" t="s">
        <v>59</v>
      </c>
      <c r="F120" s="1" t="s">
        <v>15</v>
      </c>
      <c r="G120" s="6">
        <v>7583000</v>
      </c>
    </row>
    <row r="121" spans="1:7">
      <c r="A121" s="1">
        <v>80</v>
      </c>
      <c r="B121" s="1" t="s">
        <v>511</v>
      </c>
      <c r="C121" s="1" t="s">
        <v>2165</v>
      </c>
      <c r="D121" s="1" t="str">
        <f t="shared" si="1"/>
        <v>Salmons,John</v>
      </c>
      <c r="E121" s="1" t="s">
        <v>59</v>
      </c>
      <c r="F121" s="1" t="s">
        <v>15</v>
      </c>
      <c r="G121" s="6">
        <v>7583000</v>
      </c>
    </row>
    <row r="122" spans="1:7">
      <c r="A122" s="1">
        <v>81</v>
      </c>
      <c r="B122" s="1" t="s">
        <v>583</v>
      </c>
      <c r="C122" s="1" t="s">
        <v>584</v>
      </c>
      <c r="D122" s="1" t="str">
        <f t="shared" si="1"/>
        <v>Gibson,Taj</v>
      </c>
      <c r="E122" s="1" t="s">
        <v>47</v>
      </c>
      <c r="F122" s="1" t="s">
        <v>19</v>
      </c>
      <c r="G122" s="6">
        <v>7550000</v>
      </c>
    </row>
    <row r="123" spans="1:7">
      <c r="A123" s="1">
        <v>82</v>
      </c>
      <c r="B123" s="1" t="s">
        <v>893</v>
      </c>
      <c r="C123" s="1" t="s">
        <v>894</v>
      </c>
      <c r="D123" s="1" t="str">
        <f t="shared" si="1"/>
        <v>Ginobili,Manu</v>
      </c>
      <c r="E123" s="1" t="s">
        <v>544</v>
      </c>
      <c r="F123" s="1" t="s">
        <v>11</v>
      </c>
      <c r="G123" s="6">
        <v>7500000</v>
      </c>
    </row>
    <row r="124" spans="1:7">
      <c r="A124" s="1">
        <v>83</v>
      </c>
      <c r="B124" s="1" t="s">
        <v>579</v>
      </c>
      <c r="C124" s="1" t="s">
        <v>580</v>
      </c>
      <c r="D124" s="1" t="str">
        <f t="shared" si="1"/>
        <v>Williams,Marvin</v>
      </c>
      <c r="E124" s="1" t="s">
        <v>47</v>
      </c>
      <c r="F124" s="1" t="s">
        <v>3</v>
      </c>
      <c r="G124" s="6">
        <v>7500000</v>
      </c>
    </row>
    <row r="125" spans="1:7">
      <c r="A125" s="1">
        <v>84</v>
      </c>
      <c r="B125" s="1" t="s">
        <v>527</v>
      </c>
      <c r="C125" s="1" t="s">
        <v>528</v>
      </c>
      <c r="D125" s="1" t="str">
        <f t="shared" si="1"/>
        <v>Dragic,Goran</v>
      </c>
      <c r="E125" s="1" t="s">
        <v>86</v>
      </c>
      <c r="F125" s="1" t="s">
        <v>27</v>
      </c>
      <c r="G125" s="6">
        <v>7500000</v>
      </c>
    </row>
    <row r="126" spans="1:7">
      <c r="A126" s="1">
        <v>85</v>
      </c>
      <c r="B126" s="1" t="s">
        <v>511</v>
      </c>
      <c r="C126" s="1" t="s">
        <v>512</v>
      </c>
      <c r="D126" s="1" t="str">
        <f t="shared" si="1"/>
        <v>Wall,John</v>
      </c>
      <c r="E126" s="1" t="s">
        <v>86</v>
      </c>
      <c r="F126" s="1" t="s">
        <v>7</v>
      </c>
      <c r="G126" s="6">
        <v>7459925</v>
      </c>
    </row>
    <row r="127" spans="1:7">
      <c r="A127" s="1">
        <v>86</v>
      </c>
      <c r="B127" s="1" t="s">
        <v>1898</v>
      </c>
      <c r="C127" s="1" t="s">
        <v>892</v>
      </c>
      <c r="D127" s="1" t="str">
        <f t="shared" si="1"/>
        <v>Prince,Tayshaun</v>
      </c>
      <c r="E127" s="1" t="s">
        <v>59</v>
      </c>
      <c r="F127" s="1" t="s">
        <v>9</v>
      </c>
      <c r="G127" s="6">
        <v>7235955</v>
      </c>
    </row>
    <row r="128" spans="1:7">
      <c r="A128" s="1">
        <v>87</v>
      </c>
      <c r="B128" s="1" t="s">
        <v>533</v>
      </c>
      <c r="C128" s="1" t="s">
        <v>534</v>
      </c>
      <c r="D128" s="1" t="str">
        <f t="shared" si="1"/>
        <v>Matthews,Wesley</v>
      </c>
      <c r="E128" s="1" t="s">
        <v>56</v>
      </c>
      <c r="F128" s="1" t="s">
        <v>2</v>
      </c>
      <c r="G128" s="6">
        <v>6875480</v>
      </c>
    </row>
    <row r="129" spans="1:7">
      <c r="A129" s="1">
        <v>88</v>
      </c>
      <c r="B129" s="1" t="s">
        <v>1323</v>
      </c>
      <c r="C129" s="1" t="s">
        <v>1324</v>
      </c>
      <c r="D129" s="1" t="str">
        <f t="shared" si="1"/>
        <v>Calderon,Jose</v>
      </c>
      <c r="E129" s="1" t="s">
        <v>86</v>
      </c>
      <c r="F129" s="1" t="s">
        <v>26</v>
      </c>
      <c r="G129" s="6">
        <v>6791570</v>
      </c>
    </row>
    <row r="130" spans="1:7">
      <c r="A130" s="1">
        <v>89</v>
      </c>
      <c r="B130" s="1" t="s">
        <v>437</v>
      </c>
      <c r="C130" s="1" t="s">
        <v>692</v>
      </c>
      <c r="D130" s="1" t="str">
        <f t="shared" si="1"/>
        <v>Korver,Kyle</v>
      </c>
      <c r="E130" s="1" t="s">
        <v>56</v>
      </c>
      <c r="F130" s="1" t="s">
        <v>28</v>
      </c>
      <c r="G130" s="6">
        <v>6760563</v>
      </c>
    </row>
    <row r="131" spans="1:7">
      <c r="A131" s="1">
        <v>90</v>
      </c>
      <c r="B131" s="1" t="s">
        <v>547</v>
      </c>
      <c r="C131" s="1" t="s">
        <v>548</v>
      </c>
      <c r="D131" s="1" t="str">
        <f t="shared" ref="D131:D194" si="2">CONCATENATE(C131,B131)</f>
        <v>Turner,Evan</v>
      </c>
      <c r="E131" s="1" t="s">
        <v>56</v>
      </c>
      <c r="F131" s="1" t="s">
        <v>4</v>
      </c>
      <c r="G131" s="6">
        <v>6679867</v>
      </c>
    </row>
    <row r="132" spans="1:7">
      <c r="A132" s="1">
        <v>91</v>
      </c>
      <c r="B132" s="1" t="s">
        <v>722</v>
      </c>
      <c r="C132" s="1" t="s">
        <v>723</v>
      </c>
      <c r="D132" s="1" t="str">
        <f t="shared" si="2"/>
        <v>Landry,Carl</v>
      </c>
      <c r="E132" s="1" t="s">
        <v>47</v>
      </c>
      <c r="F132" s="1" t="s">
        <v>0</v>
      </c>
      <c r="G132" s="6">
        <v>6500000</v>
      </c>
    </row>
    <row r="133" spans="1:7">
      <c r="A133" s="1">
        <v>92</v>
      </c>
      <c r="B133" s="1" t="s">
        <v>472</v>
      </c>
      <c r="C133" s="1" t="s">
        <v>1254</v>
      </c>
      <c r="D133" s="1" t="str">
        <f t="shared" si="2"/>
        <v>Martin,Kevin</v>
      </c>
      <c r="E133" s="1" t="s">
        <v>56</v>
      </c>
      <c r="F133" s="1" t="s">
        <v>12</v>
      </c>
      <c r="G133" s="6">
        <v>6500000</v>
      </c>
    </row>
    <row r="134" spans="1:7">
      <c r="A134" s="1">
        <v>93</v>
      </c>
      <c r="B134" s="1" t="s">
        <v>1197</v>
      </c>
      <c r="C134" s="1" t="s">
        <v>1198</v>
      </c>
      <c r="D134" s="1" t="str">
        <f t="shared" si="2"/>
        <v>Redick,JJ</v>
      </c>
      <c r="E134" s="1" t="s">
        <v>56</v>
      </c>
      <c r="F134" s="1" t="s">
        <v>424</v>
      </c>
      <c r="G134" s="6">
        <v>6500000</v>
      </c>
    </row>
    <row r="135" spans="1:7">
      <c r="A135" s="1">
        <v>94</v>
      </c>
      <c r="B135" s="1" t="s">
        <v>734</v>
      </c>
      <c r="C135" s="1" t="s">
        <v>735</v>
      </c>
      <c r="D135" s="1" t="str">
        <f t="shared" si="2"/>
        <v>Hawes,Spencer</v>
      </c>
      <c r="E135" s="1" t="s">
        <v>47</v>
      </c>
      <c r="F135" s="1" t="s">
        <v>4</v>
      </c>
      <c r="G135" s="6">
        <v>6500000</v>
      </c>
    </row>
    <row r="136" spans="1:7">
      <c r="A136" s="1">
        <v>95</v>
      </c>
      <c r="B136" s="1" t="s">
        <v>587</v>
      </c>
      <c r="C136" s="1" t="s">
        <v>1855</v>
      </c>
      <c r="D136" s="1" t="str">
        <f t="shared" si="2"/>
        <v>Bass,Brandon</v>
      </c>
      <c r="E136" s="1" t="s">
        <v>47</v>
      </c>
      <c r="F136" s="1" t="s">
        <v>21</v>
      </c>
      <c r="G136" s="6">
        <v>6450000</v>
      </c>
    </row>
    <row r="137" spans="1:7">
      <c r="A137" s="1">
        <v>96</v>
      </c>
      <c r="B137" s="1" t="s">
        <v>700</v>
      </c>
      <c r="C137" s="1" t="s">
        <v>701</v>
      </c>
      <c r="D137" s="1" t="str">
        <f t="shared" si="2"/>
        <v>Frye,Channing</v>
      </c>
      <c r="E137" s="1" t="s">
        <v>47</v>
      </c>
      <c r="F137" s="1" t="s">
        <v>27</v>
      </c>
      <c r="G137" s="6">
        <v>6400000</v>
      </c>
    </row>
    <row r="138" spans="1:7">
      <c r="A138" s="1">
        <v>97</v>
      </c>
      <c r="B138" s="1" t="s">
        <v>616</v>
      </c>
      <c r="C138" s="1" t="s">
        <v>594</v>
      </c>
      <c r="D138" s="1" t="str">
        <f t="shared" si="2"/>
        <v>Chandler,Wilson</v>
      </c>
      <c r="E138" s="1" t="s">
        <v>59</v>
      </c>
      <c r="F138" s="1" t="s">
        <v>13</v>
      </c>
      <c r="G138" s="6">
        <v>6344164</v>
      </c>
    </row>
    <row r="139" spans="1:7">
      <c r="A139" s="1">
        <v>98</v>
      </c>
      <c r="B139" s="1" t="s">
        <v>930</v>
      </c>
      <c r="C139" s="1" t="s">
        <v>1335</v>
      </c>
      <c r="D139" s="1" t="str">
        <f t="shared" si="2"/>
        <v>Jack,Jarrett</v>
      </c>
      <c r="E139" s="1" t="s">
        <v>544</v>
      </c>
      <c r="F139" s="1" t="s">
        <v>17</v>
      </c>
      <c r="G139" s="6">
        <v>6300000</v>
      </c>
    </row>
    <row r="140" spans="1:7">
      <c r="A140" s="1">
        <v>99</v>
      </c>
      <c r="B140" s="1" t="s">
        <v>2145</v>
      </c>
      <c r="C140" s="1" t="s">
        <v>2146</v>
      </c>
      <c r="D140" s="1" t="str">
        <f t="shared" si="2"/>
        <v>Fields,Landry</v>
      </c>
      <c r="E140" s="1" t="s">
        <v>56</v>
      </c>
      <c r="F140" s="1" t="s">
        <v>15</v>
      </c>
      <c r="G140" s="6">
        <v>6250000</v>
      </c>
    </row>
    <row r="141" spans="1:7">
      <c r="A141" s="1">
        <v>100</v>
      </c>
      <c r="B141" s="1" t="s">
        <v>437</v>
      </c>
      <c r="C141" s="1" t="s">
        <v>438</v>
      </c>
      <c r="D141" s="1" t="str">
        <f t="shared" si="2"/>
        <v>Lowry,Kyle</v>
      </c>
      <c r="E141" s="1" t="s">
        <v>86</v>
      </c>
      <c r="F141" s="1" t="s">
        <v>15</v>
      </c>
      <c r="G141" s="6">
        <v>6210000</v>
      </c>
    </row>
    <row r="142" spans="1:7">
      <c r="A142" s="1">
        <v>101</v>
      </c>
      <c r="B142" s="1" t="s">
        <v>756</v>
      </c>
      <c r="C142" s="1" t="s">
        <v>656</v>
      </c>
      <c r="D142" s="1" t="str">
        <f t="shared" si="2"/>
        <v>Richardson,Jason</v>
      </c>
      <c r="E142" s="1" t="s">
        <v>56</v>
      </c>
      <c r="F142" s="1" t="s">
        <v>28</v>
      </c>
      <c r="G142" s="6">
        <v>6204250</v>
      </c>
    </row>
    <row r="143" spans="1:7">
      <c r="A143" s="1">
        <v>102</v>
      </c>
      <c r="B143" s="1" t="s">
        <v>619</v>
      </c>
      <c r="C143" s="1" t="s">
        <v>620</v>
      </c>
      <c r="D143" s="1" t="str">
        <f t="shared" si="2"/>
        <v>Favors,Derrick</v>
      </c>
      <c r="E143" s="1" t="s">
        <v>47</v>
      </c>
      <c r="F143" s="1" t="s">
        <v>3</v>
      </c>
      <c r="G143" s="6">
        <v>6008196</v>
      </c>
    </row>
    <row r="144" spans="1:7">
      <c r="A144" s="1">
        <v>103</v>
      </c>
      <c r="B144" s="1" t="s">
        <v>658</v>
      </c>
      <c r="C144" s="1" t="s">
        <v>659</v>
      </c>
      <c r="D144" s="1" t="str">
        <f t="shared" si="2"/>
        <v>Henderson,Gerald</v>
      </c>
      <c r="E144" s="1" t="s">
        <v>56</v>
      </c>
      <c r="F144" s="1" t="s">
        <v>2267</v>
      </c>
      <c r="G144" s="6">
        <v>6000000</v>
      </c>
    </row>
    <row r="145" spans="1:7">
      <c r="A145" s="1">
        <v>104</v>
      </c>
      <c r="B145" s="1" t="s">
        <v>572</v>
      </c>
      <c r="C145" s="1" t="s">
        <v>487</v>
      </c>
      <c r="D145" s="1" t="str">
        <f t="shared" si="2"/>
        <v>Lopez,Robin</v>
      </c>
      <c r="E145" s="1" t="s">
        <v>61</v>
      </c>
      <c r="F145" s="1" t="s">
        <v>2</v>
      </c>
      <c r="G145" s="6">
        <v>5904261</v>
      </c>
    </row>
    <row r="146" spans="1:7">
      <c r="A146" s="1">
        <v>105</v>
      </c>
      <c r="B146" s="1" t="s">
        <v>2147</v>
      </c>
      <c r="C146" s="1" t="s">
        <v>1144</v>
      </c>
      <c r="D146" s="1" t="str">
        <f t="shared" si="2"/>
        <v>Hayes,Chuck</v>
      </c>
      <c r="E146" s="1" t="s">
        <v>47</v>
      </c>
      <c r="F146" s="1" t="s">
        <v>15</v>
      </c>
      <c r="G146" s="6">
        <v>5722500</v>
      </c>
    </row>
    <row r="147" spans="1:7">
      <c r="A147" s="1">
        <v>106</v>
      </c>
      <c r="B147" s="1" t="s">
        <v>756</v>
      </c>
      <c r="C147" s="1" t="s">
        <v>536</v>
      </c>
      <c r="D147" s="1" t="str">
        <f t="shared" si="2"/>
        <v>Thompson,Jason</v>
      </c>
      <c r="E147" s="1" t="s">
        <v>47</v>
      </c>
      <c r="F147" s="1" t="s">
        <v>0</v>
      </c>
      <c r="G147" s="6">
        <v>5643750</v>
      </c>
    </row>
    <row r="148" spans="1:7">
      <c r="A148" s="1">
        <v>107</v>
      </c>
      <c r="B148" s="1" t="s">
        <v>756</v>
      </c>
      <c r="C148" s="1" t="s">
        <v>2148</v>
      </c>
      <c r="D148" s="1" t="str">
        <f t="shared" si="2"/>
        <v>Terry,Jason</v>
      </c>
      <c r="E148" s="1" t="s">
        <v>544</v>
      </c>
      <c r="F148" s="1" t="s">
        <v>22</v>
      </c>
      <c r="G148" s="6">
        <v>5625313</v>
      </c>
    </row>
    <row r="149" spans="1:7">
      <c r="A149" s="1">
        <v>108</v>
      </c>
      <c r="B149" s="1" t="s">
        <v>519</v>
      </c>
      <c r="C149" s="1" t="s">
        <v>520</v>
      </c>
      <c r="D149" s="1" t="str">
        <f t="shared" si="2"/>
        <v>Irving,Kyrie</v>
      </c>
      <c r="E149" s="1" t="s">
        <v>86</v>
      </c>
      <c r="F149" s="1" t="s">
        <v>17</v>
      </c>
      <c r="G149" s="6">
        <v>5607240</v>
      </c>
    </row>
    <row r="150" spans="1:7">
      <c r="A150" s="1">
        <v>109</v>
      </c>
      <c r="B150" s="1" t="s">
        <v>570</v>
      </c>
      <c r="C150" s="1" t="s">
        <v>571</v>
      </c>
      <c r="D150" s="1" t="str">
        <f t="shared" si="2"/>
        <v>Smith,JR</v>
      </c>
      <c r="E150" s="1" t="s">
        <v>56</v>
      </c>
      <c r="F150" s="1" t="s">
        <v>18</v>
      </c>
      <c r="G150" s="6">
        <v>5565000</v>
      </c>
    </row>
    <row r="151" spans="1:7">
      <c r="A151" s="1">
        <v>110</v>
      </c>
      <c r="B151" s="1" t="s">
        <v>480</v>
      </c>
      <c r="C151" s="1" t="s">
        <v>481</v>
      </c>
      <c r="D151" s="1" t="str">
        <f t="shared" si="2"/>
        <v>Davis,Anthony</v>
      </c>
      <c r="E151" s="1" t="s">
        <v>47</v>
      </c>
      <c r="F151" s="1" t="s">
        <v>10</v>
      </c>
      <c r="G151" s="6">
        <v>5375760</v>
      </c>
    </row>
    <row r="152" spans="1:7">
      <c r="A152" s="1">
        <v>111</v>
      </c>
      <c r="B152" s="1" t="s">
        <v>480</v>
      </c>
      <c r="C152" s="1" t="s">
        <v>1048</v>
      </c>
      <c r="D152" s="1" t="str">
        <f t="shared" si="2"/>
        <v>Bennett,Anthony</v>
      </c>
      <c r="E152" s="1" t="s">
        <v>47</v>
      </c>
      <c r="F152" s="1" t="s">
        <v>17</v>
      </c>
      <c r="G152" s="6">
        <v>5324280</v>
      </c>
    </row>
    <row r="153" spans="1:7">
      <c r="A153" s="1">
        <v>112</v>
      </c>
      <c r="B153" s="1" t="s">
        <v>788</v>
      </c>
      <c r="C153" s="1" t="s">
        <v>789</v>
      </c>
      <c r="D153" s="1" t="str">
        <f t="shared" si="2"/>
        <v>Crawford,Jamal</v>
      </c>
      <c r="E153" s="1" t="s">
        <v>56</v>
      </c>
      <c r="F153" s="1" t="s">
        <v>424</v>
      </c>
      <c r="G153" s="6">
        <v>5225000</v>
      </c>
    </row>
    <row r="154" spans="1:7">
      <c r="A154" s="1">
        <v>113</v>
      </c>
      <c r="B154" s="1" t="s">
        <v>612</v>
      </c>
      <c r="C154" s="1" t="s">
        <v>613</v>
      </c>
      <c r="D154" s="1" t="str">
        <f t="shared" si="2"/>
        <v>Lee,Courtney</v>
      </c>
      <c r="E154" s="1" t="s">
        <v>56</v>
      </c>
      <c r="F154" s="1" t="s">
        <v>9</v>
      </c>
      <c r="G154" s="6">
        <v>5225000</v>
      </c>
    </row>
    <row r="155" spans="1:7">
      <c r="A155" s="1">
        <v>114</v>
      </c>
      <c r="B155" s="1" t="s">
        <v>825</v>
      </c>
      <c r="C155" s="1" t="s">
        <v>826</v>
      </c>
      <c r="D155" s="1" t="str">
        <f t="shared" si="2"/>
        <v>Pachulia,Zaza</v>
      </c>
      <c r="E155" s="1" t="s">
        <v>61</v>
      </c>
      <c r="F155" s="1" t="s">
        <v>5</v>
      </c>
      <c r="G155" s="6">
        <v>5200000</v>
      </c>
    </row>
    <row r="156" spans="1:7">
      <c r="A156" s="1">
        <v>115</v>
      </c>
      <c r="B156" s="1" t="s">
        <v>1197</v>
      </c>
      <c r="C156" s="1" t="s">
        <v>1929</v>
      </c>
      <c r="D156" s="1" t="str">
        <f t="shared" si="2"/>
        <v>Hickson,JJ</v>
      </c>
      <c r="E156" s="1" t="s">
        <v>61</v>
      </c>
      <c r="F156" s="1" t="s">
        <v>13</v>
      </c>
      <c r="G156" s="6">
        <v>5150000</v>
      </c>
    </row>
    <row r="157" spans="1:7">
      <c r="A157" s="1">
        <v>116</v>
      </c>
      <c r="B157" s="1" t="s">
        <v>1849</v>
      </c>
      <c r="C157" s="1" t="s">
        <v>1850</v>
      </c>
      <c r="D157" s="1" t="str">
        <f t="shared" si="2"/>
        <v>Webster,Martell</v>
      </c>
      <c r="E157" s="1" t="s">
        <v>59</v>
      </c>
      <c r="F157" s="1" t="s">
        <v>7</v>
      </c>
      <c r="G157" s="6">
        <v>5150000</v>
      </c>
    </row>
    <row r="158" spans="1:7">
      <c r="A158" s="1">
        <v>117</v>
      </c>
      <c r="B158" s="1" t="s">
        <v>1942</v>
      </c>
      <c r="C158" s="1" t="s">
        <v>2150</v>
      </c>
      <c r="D158" s="1" t="str">
        <f t="shared" si="2"/>
        <v>Bogans,Keith</v>
      </c>
      <c r="E158" s="1" t="s">
        <v>56</v>
      </c>
      <c r="F158" s="1" t="s">
        <v>21</v>
      </c>
      <c r="G158" s="6">
        <v>5058198</v>
      </c>
    </row>
    <row r="159" spans="1:7">
      <c r="A159" s="1">
        <v>118</v>
      </c>
      <c r="B159" s="1" t="s">
        <v>619</v>
      </c>
      <c r="C159" s="1" t="s">
        <v>580</v>
      </c>
      <c r="D159" s="1" t="str">
        <f t="shared" si="2"/>
        <v>Williams,Derrick</v>
      </c>
      <c r="E159" s="1" t="s">
        <v>47</v>
      </c>
      <c r="F159" s="1" t="s">
        <v>0</v>
      </c>
      <c r="G159" s="6">
        <v>5016960</v>
      </c>
    </row>
    <row r="160" spans="1:7">
      <c r="A160" s="1">
        <v>119</v>
      </c>
      <c r="B160" s="1" t="s">
        <v>462</v>
      </c>
      <c r="C160" s="1" t="s">
        <v>822</v>
      </c>
      <c r="D160" s="1" t="str">
        <f t="shared" si="2"/>
        <v>Miller,Andre</v>
      </c>
      <c r="E160" s="1" t="s">
        <v>86</v>
      </c>
      <c r="F160" s="1" t="s">
        <v>7</v>
      </c>
      <c r="G160" s="6">
        <v>5000000</v>
      </c>
    </row>
    <row r="161" spans="1:7">
      <c r="A161" s="1">
        <v>120</v>
      </c>
      <c r="B161" s="1" t="s">
        <v>1205</v>
      </c>
      <c r="C161" s="1" t="s">
        <v>1206</v>
      </c>
      <c r="D161" s="1" t="str">
        <f t="shared" si="2"/>
        <v>Sessions,Ramon</v>
      </c>
      <c r="E161" s="1" t="s">
        <v>544</v>
      </c>
      <c r="F161" s="1" t="s">
        <v>2267</v>
      </c>
      <c r="G161" s="6">
        <v>5000000</v>
      </c>
    </row>
    <row r="162" spans="1:7">
      <c r="A162" s="1">
        <v>121</v>
      </c>
      <c r="B162" s="1" t="s">
        <v>688</v>
      </c>
      <c r="C162" s="1" t="s">
        <v>689</v>
      </c>
      <c r="D162" s="1" t="str">
        <f t="shared" si="2"/>
        <v>Brewer,Corey</v>
      </c>
      <c r="E162" s="1" t="s">
        <v>56</v>
      </c>
      <c r="F162" s="1" t="s">
        <v>12</v>
      </c>
      <c r="G162" s="6">
        <v>5000000</v>
      </c>
    </row>
    <row r="163" spans="1:7">
      <c r="A163" s="1">
        <v>122</v>
      </c>
      <c r="B163" s="1" t="s">
        <v>1119</v>
      </c>
      <c r="C163" s="1" t="s">
        <v>887</v>
      </c>
      <c r="D163" s="1" t="str">
        <f t="shared" si="2"/>
        <v>Wright,Brandan</v>
      </c>
      <c r="E163" s="1" t="s">
        <v>453</v>
      </c>
      <c r="F163" s="1" t="s">
        <v>26</v>
      </c>
      <c r="G163" s="6">
        <v>5000000</v>
      </c>
    </row>
    <row r="164" spans="1:7">
      <c r="A164" s="1">
        <v>123</v>
      </c>
      <c r="B164" s="1" t="s">
        <v>531</v>
      </c>
      <c r="C164" s="1" t="s">
        <v>532</v>
      </c>
      <c r="D164" s="1" t="str">
        <f t="shared" si="2"/>
        <v>Cousins,DeMarcus</v>
      </c>
      <c r="E164" s="1" t="s">
        <v>61</v>
      </c>
      <c r="F164" s="1" t="s">
        <v>0</v>
      </c>
      <c r="G164" s="6">
        <v>4916974</v>
      </c>
    </row>
    <row r="165" spans="1:7">
      <c r="A165" s="1">
        <v>124</v>
      </c>
      <c r="B165" s="1" t="s">
        <v>591</v>
      </c>
      <c r="C165" s="1" t="s">
        <v>592</v>
      </c>
      <c r="D165" s="1" t="str">
        <f t="shared" si="2"/>
        <v>Kidd-Gilchrist,Michael</v>
      </c>
      <c r="E165" s="1" t="s">
        <v>59</v>
      </c>
      <c r="F165" s="1" t="s">
        <v>2267</v>
      </c>
      <c r="G165" s="6">
        <v>4809840</v>
      </c>
    </row>
    <row r="166" spans="1:7">
      <c r="A166" s="1">
        <v>125</v>
      </c>
      <c r="B166" s="1" t="s">
        <v>500</v>
      </c>
      <c r="C166" s="1" t="s">
        <v>501</v>
      </c>
      <c r="D166" s="1" t="str">
        <f t="shared" si="2"/>
        <v>Oladipo,Victor</v>
      </c>
      <c r="E166" s="1" t="s">
        <v>56</v>
      </c>
      <c r="F166" s="1" t="s">
        <v>6</v>
      </c>
      <c r="G166" s="6">
        <v>4763760</v>
      </c>
    </row>
    <row r="167" spans="1:7">
      <c r="A167" s="1">
        <v>126</v>
      </c>
      <c r="B167" s="1" t="s">
        <v>693</v>
      </c>
      <c r="C167" s="1" t="s">
        <v>694</v>
      </c>
      <c r="D167" s="1" t="str">
        <f t="shared" si="2"/>
        <v>Diaw,Boris</v>
      </c>
      <c r="E167" s="1" t="s">
        <v>61</v>
      </c>
      <c r="F167" s="1" t="s">
        <v>11</v>
      </c>
      <c r="G167" s="6">
        <v>4702500</v>
      </c>
    </row>
    <row r="168" spans="1:7">
      <c r="A168" s="1">
        <v>127</v>
      </c>
      <c r="B168" s="1" t="s">
        <v>808</v>
      </c>
      <c r="C168" s="1" t="s">
        <v>809</v>
      </c>
      <c r="D168" s="1" t="str">
        <f t="shared" si="2"/>
        <v>Barea,J.J.</v>
      </c>
      <c r="E168" s="1" t="s">
        <v>86</v>
      </c>
      <c r="F168" s="1" t="s">
        <v>12</v>
      </c>
      <c r="G168" s="6">
        <v>4687000</v>
      </c>
    </row>
    <row r="169" spans="1:7">
      <c r="A169" s="1">
        <v>128</v>
      </c>
      <c r="B169" s="1" t="s">
        <v>1238</v>
      </c>
      <c r="C169" s="1" t="s">
        <v>2151</v>
      </c>
      <c r="D169" s="1" t="str">
        <f t="shared" si="2"/>
        <v>MbahLuc</v>
      </c>
      <c r="E169" s="1" t="s">
        <v>2152</v>
      </c>
      <c r="F169" s="1" t="s">
        <v>0</v>
      </c>
      <c r="G169" s="6">
        <v>4588384</v>
      </c>
    </row>
    <row r="170" spans="1:7">
      <c r="A170" s="1">
        <v>129</v>
      </c>
      <c r="B170" s="1" t="s">
        <v>754</v>
      </c>
      <c r="C170" s="1" t="s">
        <v>755</v>
      </c>
      <c r="D170" s="1" t="str">
        <f t="shared" si="2"/>
        <v>Scola,Luis</v>
      </c>
      <c r="E170" s="1" t="s">
        <v>453</v>
      </c>
      <c r="F170" s="1" t="s">
        <v>24</v>
      </c>
      <c r="G170" s="6">
        <v>4508504</v>
      </c>
    </row>
    <row r="171" spans="1:7">
      <c r="A171" s="1">
        <v>130</v>
      </c>
      <c r="B171" s="1" t="s">
        <v>521</v>
      </c>
      <c r="C171" s="1" t="s">
        <v>522</v>
      </c>
      <c r="D171" s="1" t="str">
        <f t="shared" si="2"/>
        <v>Kanter,Enes</v>
      </c>
      <c r="E171" s="1" t="s">
        <v>61</v>
      </c>
      <c r="F171" s="1" t="s">
        <v>3</v>
      </c>
      <c r="G171" s="6">
        <v>4505280</v>
      </c>
    </row>
    <row r="172" spans="1:7">
      <c r="A172" s="1">
        <v>131</v>
      </c>
      <c r="B172" s="1" t="s">
        <v>554</v>
      </c>
      <c r="C172" s="1" t="s">
        <v>804</v>
      </c>
      <c r="D172" s="1" t="str">
        <f t="shared" si="2"/>
        <v>Jerebko,Jonas</v>
      </c>
      <c r="E172" s="1" t="s">
        <v>47</v>
      </c>
      <c r="F172" s="1" t="s">
        <v>20</v>
      </c>
      <c r="G172" s="6">
        <v>4500000</v>
      </c>
    </row>
    <row r="173" spans="1:7">
      <c r="A173" s="1">
        <v>132</v>
      </c>
      <c r="B173" s="1" t="s">
        <v>563</v>
      </c>
      <c r="C173" s="1" t="s">
        <v>931</v>
      </c>
      <c r="D173" s="1" t="str">
        <f t="shared" si="2"/>
        <v>Allen,Tony</v>
      </c>
      <c r="E173" s="1" t="s">
        <v>56</v>
      </c>
      <c r="F173" s="1" t="s">
        <v>9</v>
      </c>
      <c r="G173" s="6">
        <v>4494383</v>
      </c>
    </row>
    <row r="174" spans="1:7">
      <c r="A174" s="1">
        <v>133</v>
      </c>
      <c r="B174" s="1" t="s">
        <v>854</v>
      </c>
      <c r="C174" s="1" t="s">
        <v>855</v>
      </c>
      <c r="D174" s="1" t="str">
        <f t="shared" si="2"/>
        <v>Udoh,Ekpe</v>
      </c>
      <c r="E174" s="1" t="s">
        <v>61</v>
      </c>
      <c r="F174" s="1" t="s">
        <v>5</v>
      </c>
      <c r="G174" s="6">
        <v>4469548</v>
      </c>
    </row>
    <row r="175" spans="1:7">
      <c r="A175" s="1">
        <v>134</v>
      </c>
      <c r="B175" s="1" t="s">
        <v>848</v>
      </c>
      <c r="C175" s="1" t="s">
        <v>1863</v>
      </c>
      <c r="D175" s="1" t="str">
        <f t="shared" si="2"/>
        <v>Ridnour,Luke</v>
      </c>
      <c r="E175" s="1" t="s">
        <v>86</v>
      </c>
      <c r="F175" s="1" t="s">
        <v>2267</v>
      </c>
      <c r="G175" s="6">
        <v>4420000</v>
      </c>
    </row>
    <row r="176" spans="1:7">
      <c r="A176" s="1">
        <v>135</v>
      </c>
      <c r="B176" s="1" t="s">
        <v>1184</v>
      </c>
      <c r="C176" s="1" t="s">
        <v>1185</v>
      </c>
      <c r="D176" s="1" t="str">
        <f t="shared" si="2"/>
        <v>Mozgov,Timofey</v>
      </c>
      <c r="E176" s="1" t="s">
        <v>61</v>
      </c>
      <c r="F176" s="1" t="s">
        <v>13</v>
      </c>
      <c r="G176" s="6">
        <v>4400000</v>
      </c>
    </row>
    <row r="177" spans="1:7">
      <c r="A177" s="1">
        <v>136</v>
      </c>
      <c r="B177" s="1" t="s">
        <v>1856</v>
      </c>
      <c r="C177" s="1" t="s">
        <v>1857</v>
      </c>
      <c r="D177" s="1" t="str">
        <f t="shared" si="2"/>
        <v>Haslem,Udonis</v>
      </c>
      <c r="E177" s="1" t="s">
        <v>47</v>
      </c>
      <c r="F177" s="1" t="s">
        <v>14</v>
      </c>
      <c r="G177" s="6">
        <v>4340000</v>
      </c>
    </row>
    <row r="178" spans="1:7">
      <c r="A178" s="1">
        <v>137</v>
      </c>
      <c r="B178" s="1" t="s">
        <v>460</v>
      </c>
      <c r="C178" s="1" t="s">
        <v>461</v>
      </c>
      <c r="D178" s="1" t="str">
        <f t="shared" si="2"/>
        <v>Beal,Bradley</v>
      </c>
      <c r="E178" s="1" t="s">
        <v>56</v>
      </c>
      <c r="F178" s="1" t="s">
        <v>7</v>
      </c>
      <c r="G178" s="6">
        <v>4319280</v>
      </c>
    </row>
    <row r="179" spans="1:7">
      <c r="A179" s="1">
        <v>138</v>
      </c>
      <c r="B179" s="1" t="s">
        <v>456</v>
      </c>
      <c r="C179" s="1" t="s">
        <v>457</v>
      </c>
      <c r="D179" s="1" t="str">
        <f t="shared" si="2"/>
        <v>PorterOtto</v>
      </c>
      <c r="E179" s="1" t="s">
        <v>1852</v>
      </c>
      <c r="F179" s="1" t="s">
        <v>7</v>
      </c>
      <c r="G179" s="6">
        <v>4278000</v>
      </c>
    </row>
    <row r="180" spans="1:7">
      <c r="A180" s="1">
        <v>139</v>
      </c>
      <c r="B180" s="1" t="s">
        <v>646</v>
      </c>
      <c r="C180" s="1" t="s">
        <v>647</v>
      </c>
      <c r="D180" s="1" t="str">
        <f t="shared" si="2"/>
        <v>Dudley,Jared</v>
      </c>
      <c r="E180" s="1" t="s">
        <v>59</v>
      </c>
      <c r="F180" s="1" t="s">
        <v>424</v>
      </c>
      <c r="G180" s="6">
        <v>4250000</v>
      </c>
    </row>
    <row r="181" spans="1:7">
      <c r="A181" s="1">
        <v>140</v>
      </c>
      <c r="B181" s="1" t="s">
        <v>1061</v>
      </c>
      <c r="C181" s="1" t="s">
        <v>1183</v>
      </c>
      <c r="D181" s="1" t="str">
        <f t="shared" si="2"/>
        <v>Monroe,Greg</v>
      </c>
      <c r="E181" s="1" t="s">
        <v>61</v>
      </c>
      <c r="F181" s="1" t="s">
        <v>20</v>
      </c>
      <c r="G181" s="6">
        <v>4086454</v>
      </c>
    </row>
    <row r="182" spans="1:7">
      <c r="A182" s="1">
        <v>141</v>
      </c>
      <c r="B182" s="1" t="s">
        <v>541</v>
      </c>
      <c r="C182" s="1" t="s">
        <v>536</v>
      </c>
      <c r="D182" s="1" t="str">
        <f t="shared" si="2"/>
        <v>Thompson,Tristan</v>
      </c>
      <c r="E182" s="1" t="s">
        <v>61</v>
      </c>
      <c r="F182" s="1" t="s">
        <v>17</v>
      </c>
      <c r="G182" s="6">
        <v>4062000</v>
      </c>
    </row>
    <row r="183" spans="1:7">
      <c r="A183" s="1">
        <v>142</v>
      </c>
      <c r="B183" s="1" t="s">
        <v>1858</v>
      </c>
      <c r="C183" s="1" t="s">
        <v>1859</v>
      </c>
      <c r="D183" s="1" t="str">
        <f t="shared" si="2"/>
        <v>Hinrich,Kirk</v>
      </c>
      <c r="E183" s="1" t="s">
        <v>56</v>
      </c>
      <c r="F183" s="1" t="s">
        <v>19</v>
      </c>
      <c r="G183" s="6">
        <v>4059000</v>
      </c>
    </row>
    <row r="184" spans="1:7">
      <c r="A184" s="1">
        <v>143</v>
      </c>
      <c r="B184" s="1" t="s">
        <v>2271</v>
      </c>
      <c r="C184" s="1" t="s">
        <v>2272</v>
      </c>
      <c r="D184" s="1" t="str">
        <f t="shared" si="2"/>
        <v>Brand,Elton</v>
      </c>
      <c r="E184" s="1" t="s">
        <v>47</v>
      </c>
      <c r="F184" s="1" t="s">
        <v>28</v>
      </c>
      <c r="G184" s="6">
        <v>4000000</v>
      </c>
    </row>
    <row r="185" spans="1:7">
      <c r="A185" s="1">
        <v>144</v>
      </c>
      <c r="B185" s="1" t="s">
        <v>559</v>
      </c>
      <c r="C185" s="1" t="s">
        <v>560</v>
      </c>
      <c r="D185" s="1" t="str">
        <f t="shared" si="2"/>
        <v>Mahinmi,Ian</v>
      </c>
      <c r="E185" s="1" t="s">
        <v>61</v>
      </c>
      <c r="F185" s="1" t="s">
        <v>24</v>
      </c>
      <c r="G185" s="6">
        <v>4000000</v>
      </c>
    </row>
    <row r="186" spans="1:7">
      <c r="A186" s="1">
        <v>145</v>
      </c>
      <c r="B186" s="1" t="s">
        <v>996</v>
      </c>
      <c r="C186" s="1" t="s">
        <v>997</v>
      </c>
      <c r="D186" s="1" t="str">
        <f t="shared" si="2"/>
        <v>Chalmers,Mario</v>
      </c>
      <c r="E186" s="1" t="s">
        <v>544</v>
      </c>
      <c r="F186" s="1" t="s">
        <v>14</v>
      </c>
      <c r="G186" s="6">
        <v>4000000</v>
      </c>
    </row>
    <row r="187" spans="1:7">
      <c r="A187" s="1">
        <v>146</v>
      </c>
      <c r="B187" s="1" t="s">
        <v>1865</v>
      </c>
      <c r="C187" s="1" t="s">
        <v>1866</v>
      </c>
      <c r="D187" s="1" t="str">
        <f t="shared" si="2"/>
        <v>Blake,Steve</v>
      </c>
      <c r="E187" s="1" t="s">
        <v>86</v>
      </c>
      <c r="F187" s="1" t="s">
        <v>16</v>
      </c>
      <c r="G187" s="6">
        <v>4000000</v>
      </c>
    </row>
    <row r="188" spans="1:7">
      <c r="A188" s="1">
        <v>147</v>
      </c>
      <c r="B188" s="1" t="s">
        <v>1325</v>
      </c>
      <c r="C188" s="1" t="s">
        <v>2273</v>
      </c>
      <c r="D188" s="1" t="str">
        <f t="shared" si="2"/>
        <v>Bonner,Matt</v>
      </c>
      <c r="E188" s="1" t="s">
        <v>61</v>
      </c>
      <c r="F188" s="1" t="s">
        <v>11</v>
      </c>
      <c r="G188" s="6">
        <v>3945000</v>
      </c>
    </row>
    <row r="189" spans="1:7">
      <c r="A189" s="1">
        <v>148</v>
      </c>
      <c r="B189" s="1" t="s">
        <v>752</v>
      </c>
      <c r="C189" s="1" t="s">
        <v>753</v>
      </c>
      <c r="D189" s="1" t="str">
        <f t="shared" si="2"/>
        <v>Sefolosha,Thabo</v>
      </c>
      <c r="E189" s="1" t="s">
        <v>59</v>
      </c>
      <c r="F189" s="1" t="s">
        <v>8</v>
      </c>
      <c r="G189" s="6">
        <v>3900000</v>
      </c>
    </row>
    <row r="190" spans="1:7">
      <c r="A190" s="1">
        <v>149</v>
      </c>
      <c r="B190" s="1" t="s">
        <v>621</v>
      </c>
      <c r="C190" s="1" t="s">
        <v>622</v>
      </c>
      <c r="D190" s="1" t="str">
        <f t="shared" si="2"/>
        <v>Waiters,Dion</v>
      </c>
      <c r="E190" s="1" t="s">
        <v>56</v>
      </c>
      <c r="F190" s="1" t="s">
        <v>17</v>
      </c>
      <c r="G190" s="6">
        <v>3894240</v>
      </c>
    </row>
    <row r="191" spans="1:7">
      <c r="A191" s="1">
        <v>150</v>
      </c>
      <c r="B191" s="1" t="s">
        <v>589</v>
      </c>
      <c r="C191" s="1" t="s">
        <v>590</v>
      </c>
      <c r="D191" s="1" t="str">
        <f t="shared" si="2"/>
        <v>Zeller,Cody</v>
      </c>
      <c r="E191" s="1" t="s">
        <v>61</v>
      </c>
      <c r="F191" s="1" t="s">
        <v>2267</v>
      </c>
      <c r="G191" s="6">
        <v>3857040</v>
      </c>
    </row>
    <row r="192" spans="1:7">
      <c r="A192" s="1">
        <v>151</v>
      </c>
      <c r="B192" s="1" t="s">
        <v>466</v>
      </c>
      <c r="C192" s="1" t="s">
        <v>452</v>
      </c>
      <c r="D192" s="1" t="str">
        <f t="shared" si="2"/>
        <v>Anthony,Joel</v>
      </c>
      <c r="E192" s="1" t="s">
        <v>47</v>
      </c>
      <c r="F192" s="1" t="s">
        <v>14</v>
      </c>
      <c r="G192" s="6">
        <v>3800000</v>
      </c>
    </row>
    <row r="193" spans="1:7">
      <c r="A193" s="1">
        <v>152</v>
      </c>
      <c r="B193" s="1" t="s">
        <v>645</v>
      </c>
      <c r="C193" s="1" t="s">
        <v>540</v>
      </c>
      <c r="D193" s="1" t="str">
        <f t="shared" si="2"/>
        <v>Green,Danny</v>
      </c>
      <c r="E193" s="1" t="s">
        <v>56</v>
      </c>
      <c r="F193" s="1" t="s">
        <v>11</v>
      </c>
      <c r="G193" s="6">
        <v>3762500</v>
      </c>
    </row>
    <row r="194" spans="1:7">
      <c r="A194" s="1">
        <v>153</v>
      </c>
      <c r="B194" s="1" t="s">
        <v>1865</v>
      </c>
      <c r="C194" s="1" t="s">
        <v>1928</v>
      </c>
      <c r="D194" s="1" t="str">
        <f t="shared" si="2"/>
        <v>Novak,Steve</v>
      </c>
      <c r="E194" s="1" t="s">
        <v>59</v>
      </c>
      <c r="F194" s="1" t="s">
        <v>15</v>
      </c>
      <c r="G194" s="6">
        <v>3750000</v>
      </c>
    </row>
    <row r="195" spans="1:7">
      <c r="A195" s="1">
        <v>154</v>
      </c>
      <c r="B195" s="1" t="s">
        <v>704</v>
      </c>
      <c r="C195" s="1" t="s">
        <v>705</v>
      </c>
      <c r="D195" s="1" t="str">
        <f t="shared" ref="D195:D258" si="3">CONCATENATE(C195,B195)</f>
        <v>Aminu,Al-Farouq</v>
      </c>
      <c r="E195" s="1" t="s">
        <v>47</v>
      </c>
      <c r="F195" s="1" t="s">
        <v>10</v>
      </c>
      <c r="G195" s="6">
        <v>3749602</v>
      </c>
    </row>
    <row r="196" spans="1:7">
      <c r="A196" s="1">
        <v>155</v>
      </c>
      <c r="B196" s="1" t="s">
        <v>2153</v>
      </c>
      <c r="C196" s="1" t="s">
        <v>2154</v>
      </c>
      <c r="D196" s="1" t="str">
        <f t="shared" si="3"/>
        <v>Dalembert,Samuel</v>
      </c>
      <c r="E196" s="1" t="s">
        <v>61</v>
      </c>
      <c r="F196" s="1" t="s">
        <v>26</v>
      </c>
      <c r="G196" s="6">
        <v>3700748</v>
      </c>
    </row>
    <row r="197" spans="1:7">
      <c r="A197" s="1">
        <v>156</v>
      </c>
      <c r="B197" s="1" t="s">
        <v>573</v>
      </c>
      <c r="C197" s="1" t="s">
        <v>574</v>
      </c>
      <c r="D197" s="1" t="str">
        <f t="shared" si="3"/>
        <v>Rubio,Ricky</v>
      </c>
      <c r="E197" s="1" t="s">
        <v>86</v>
      </c>
      <c r="F197" s="1" t="s">
        <v>12</v>
      </c>
      <c r="G197" s="6">
        <v>3678358</v>
      </c>
    </row>
    <row r="198" spans="1:7">
      <c r="A198" s="1">
        <v>157</v>
      </c>
      <c r="B198" s="1" t="s">
        <v>1853</v>
      </c>
      <c r="C198" s="1" t="s">
        <v>1854</v>
      </c>
      <c r="D198" s="1" t="str">
        <f t="shared" si="3"/>
        <v>Felton,Raymond</v>
      </c>
      <c r="E198" s="1" t="s">
        <v>86</v>
      </c>
      <c r="F198" s="1" t="s">
        <v>18</v>
      </c>
      <c r="G198" s="6">
        <v>3637073</v>
      </c>
    </row>
    <row r="199" spans="1:7">
      <c r="A199" s="1">
        <v>158</v>
      </c>
      <c r="B199" s="1" t="s">
        <v>554</v>
      </c>
      <c r="C199" s="1" t="s">
        <v>555</v>
      </c>
      <c r="D199" s="1" t="str">
        <f t="shared" si="3"/>
        <v>Valanciunas,Jonas</v>
      </c>
      <c r="E199" s="1" t="s">
        <v>61</v>
      </c>
      <c r="F199" s="1" t="s">
        <v>15</v>
      </c>
      <c r="G199" s="6">
        <v>3526440</v>
      </c>
    </row>
    <row r="200" spans="1:7">
      <c r="A200" s="1">
        <v>159</v>
      </c>
      <c r="B200" s="1" t="s">
        <v>1894</v>
      </c>
      <c r="C200" s="1" t="s">
        <v>1895</v>
      </c>
      <c r="D200" s="1" t="str">
        <f t="shared" si="3"/>
        <v>Robinson,Thomas</v>
      </c>
      <c r="E200" s="1" t="s">
        <v>453</v>
      </c>
      <c r="F200" s="1" t="s">
        <v>2</v>
      </c>
      <c r="G200" s="6">
        <v>3526440</v>
      </c>
    </row>
    <row r="201" spans="1:7">
      <c r="A201" s="1">
        <v>160</v>
      </c>
      <c r="B201" s="1" t="s">
        <v>1246</v>
      </c>
      <c r="C201" s="1" t="s">
        <v>1247</v>
      </c>
      <c r="D201" s="1" t="str">
        <f t="shared" si="3"/>
        <v>Speights,Marreese</v>
      </c>
      <c r="E201" s="1" t="s">
        <v>453</v>
      </c>
      <c r="F201" s="1" t="s">
        <v>23</v>
      </c>
      <c r="G201" s="6">
        <v>3500000</v>
      </c>
    </row>
    <row r="202" spans="1:7">
      <c r="A202" s="1">
        <v>161</v>
      </c>
      <c r="B202" s="1" t="s">
        <v>658</v>
      </c>
      <c r="C202" s="1" t="s">
        <v>540</v>
      </c>
      <c r="D202" s="1" t="str">
        <f t="shared" si="3"/>
        <v>Green,Gerald</v>
      </c>
      <c r="E202" s="1" t="s">
        <v>56</v>
      </c>
      <c r="F202" s="1" t="s">
        <v>27</v>
      </c>
      <c r="G202" s="6">
        <v>3500000</v>
      </c>
    </row>
    <row r="203" spans="1:7">
      <c r="A203" s="1">
        <v>162</v>
      </c>
      <c r="B203" s="1" t="s">
        <v>742</v>
      </c>
      <c r="C203" s="1" t="s">
        <v>796</v>
      </c>
      <c r="D203" s="1" t="str">
        <f t="shared" si="3"/>
        <v>Len,Alex</v>
      </c>
      <c r="E203" s="1" t="s">
        <v>61</v>
      </c>
      <c r="F203" s="1" t="s">
        <v>27</v>
      </c>
      <c r="G203" s="6">
        <v>3492720</v>
      </c>
    </row>
    <row r="204" spans="1:7">
      <c r="A204" s="1">
        <v>163</v>
      </c>
      <c r="B204" s="1" t="s">
        <v>439</v>
      </c>
      <c r="C204" s="1" t="s">
        <v>440</v>
      </c>
      <c r="D204" s="1" t="str">
        <f t="shared" si="3"/>
        <v>Hayward,Gordon</v>
      </c>
      <c r="E204" s="1" t="s">
        <v>59</v>
      </c>
      <c r="F204" s="1" t="s">
        <v>3</v>
      </c>
      <c r="G204" s="6">
        <v>3452183</v>
      </c>
    </row>
    <row r="205" spans="1:7">
      <c r="A205" s="1">
        <v>164</v>
      </c>
      <c r="B205" s="1" t="s">
        <v>2274</v>
      </c>
      <c r="C205" s="1" t="s">
        <v>2275</v>
      </c>
      <c r="D205" s="1" t="str">
        <f t="shared" si="3"/>
        <v>Vesely,Jan</v>
      </c>
      <c r="E205" s="1" t="s">
        <v>47</v>
      </c>
      <c r="F205" s="1" t="s">
        <v>7</v>
      </c>
      <c r="G205" s="6">
        <v>3340920</v>
      </c>
    </row>
    <row r="206" spans="1:7">
      <c r="A206" s="1">
        <v>165</v>
      </c>
      <c r="B206" s="1" t="s">
        <v>435</v>
      </c>
      <c r="C206" s="1" t="s">
        <v>506</v>
      </c>
      <c r="D206" s="1" t="str">
        <f t="shared" si="3"/>
        <v>George,Paul</v>
      </c>
      <c r="E206" s="1" t="s">
        <v>59</v>
      </c>
      <c r="F206" s="1" t="s">
        <v>24</v>
      </c>
      <c r="G206" s="6">
        <v>3282003</v>
      </c>
    </row>
    <row r="207" spans="1:7">
      <c r="A207" s="1">
        <v>166</v>
      </c>
      <c r="B207" s="1" t="s">
        <v>1876</v>
      </c>
      <c r="C207" s="1" t="s">
        <v>2276</v>
      </c>
      <c r="D207" s="1" t="str">
        <f t="shared" si="3"/>
        <v>Battier,Shane</v>
      </c>
      <c r="E207" s="1" t="s">
        <v>59</v>
      </c>
      <c r="F207" s="1" t="s">
        <v>14</v>
      </c>
      <c r="G207" s="6">
        <v>3270000</v>
      </c>
    </row>
    <row r="208" spans="1:7">
      <c r="A208" s="1">
        <v>167</v>
      </c>
      <c r="B208" s="1" t="s">
        <v>2157</v>
      </c>
      <c r="C208" s="1" t="s">
        <v>2159</v>
      </c>
      <c r="D208" s="1" t="str">
        <f t="shared" si="3"/>
        <v>Delfino,Carlos</v>
      </c>
      <c r="E208" s="1" t="s">
        <v>56</v>
      </c>
      <c r="F208" s="1" t="s">
        <v>424</v>
      </c>
      <c r="G208" s="6">
        <v>3250000</v>
      </c>
    </row>
    <row r="209" spans="1:7">
      <c r="A209" s="1">
        <v>168</v>
      </c>
      <c r="B209" s="1" t="s">
        <v>1141</v>
      </c>
      <c r="C209" s="1" t="s">
        <v>1142</v>
      </c>
      <c r="D209" s="1" t="str">
        <f t="shared" si="3"/>
        <v>Gee,Alonzo</v>
      </c>
      <c r="E209" s="1" t="s">
        <v>59</v>
      </c>
      <c r="F209" s="1" t="s">
        <v>17</v>
      </c>
      <c r="G209" s="6">
        <v>3250000</v>
      </c>
    </row>
    <row r="210" spans="1:7">
      <c r="A210" s="1">
        <v>169</v>
      </c>
      <c r="B210" s="1" t="s">
        <v>885</v>
      </c>
      <c r="C210" s="1" t="s">
        <v>1869</v>
      </c>
      <c r="D210" s="1" t="str">
        <f t="shared" si="3"/>
        <v>Neal,Gary</v>
      </c>
      <c r="E210" s="1" t="s">
        <v>86</v>
      </c>
      <c r="F210" s="1" t="s">
        <v>2267</v>
      </c>
      <c r="G210" s="6">
        <v>3250000</v>
      </c>
    </row>
    <row r="211" spans="1:7">
      <c r="A211" s="1">
        <v>170</v>
      </c>
      <c r="B211" s="1" t="s">
        <v>696</v>
      </c>
      <c r="C211" s="1" t="s">
        <v>697</v>
      </c>
      <c r="D211" s="1" t="str">
        <f t="shared" si="3"/>
        <v>Arthur,Darrell</v>
      </c>
      <c r="E211" s="1" t="s">
        <v>453</v>
      </c>
      <c r="F211" s="1" t="s">
        <v>13</v>
      </c>
      <c r="G211" s="6">
        <v>3231683</v>
      </c>
    </row>
    <row r="212" spans="1:7">
      <c r="A212" s="1">
        <v>171</v>
      </c>
      <c r="B212" s="1" t="s">
        <v>1189</v>
      </c>
      <c r="C212" s="1" t="s">
        <v>1190</v>
      </c>
      <c r="D212" s="1" t="str">
        <f t="shared" si="3"/>
        <v>Teletovic,Mirza</v>
      </c>
      <c r="E212" s="1" t="s">
        <v>47</v>
      </c>
      <c r="F212" s="1" t="s">
        <v>22</v>
      </c>
      <c r="G212" s="6">
        <v>3229050</v>
      </c>
    </row>
    <row r="213" spans="1:7">
      <c r="A213" s="1">
        <v>172</v>
      </c>
      <c r="B213" s="1" t="s">
        <v>1133</v>
      </c>
      <c r="C213" s="1" t="s">
        <v>931</v>
      </c>
      <c r="D213" s="1" t="str">
        <f t="shared" si="3"/>
        <v>Allen,Ray</v>
      </c>
      <c r="E213" s="1" t="s">
        <v>56</v>
      </c>
      <c r="F213" s="1" t="s">
        <v>14</v>
      </c>
      <c r="G213" s="6">
        <v>3229050</v>
      </c>
    </row>
    <row r="214" spans="1:7">
      <c r="A214" s="1">
        <v>173</v>
      </c>
      <c r="B214" s="1" t="s">
        <v>454</v>
      </c>
      <c r="C214" s="1" t="s">
        <v>455</v>
      </c>
      <c r="D214" s="1" t="str">
        <f t="shared" si="3"/>
        <v>Lillard,Damian</v>
      </c>
      <c r="E214" s="1" t="s">
        <v>86</v>
      </c>
      <c r="F214" s="1" t="s">
        <v>2</v>
      </c>
      <c r="G214" s="6">
        <v>3202920</v>
      </c>
    </row>
    <row r="215" spans="1:7">
      <c r="A215" s="1">
        <v>174</v>
      </c>
      <c r="B215" s="1" t="s">
        <v>2277</v>
      </c>
      <c r="C215" s="1" t="s">
        <v>2278</v>
      </c>
      <c r="D215" s="1" t="str">
        <f t="shared" si="3"/>
        <v>Kirilenko,Andrei</v>
      </c>
      <c r="E215" s="1" t="s">
        <v>59</v>
      </c>
      <c r="F215" s="1" t="s">
        <v>22</v>
      </c>
      <c r="G215" s="6">
        <v>3183000</v>
      </c>
    </row>
    <row r="216" spans="1:7">
      <c r="A216" s="1">
        <v>175</v>
      </c>
      <c r="B216" s="1" t="s">
        <v>509</v>
      </c>
      <c r="C216" s="1" t="s">
        <v>1901</v>
      </c>
      <c r="D216" s="1" t="str">
        <f t="shared" si="3"/>
        <v>Hansbrough,Tyler</v>
      </c>
      <c r="E216" s="1" t="s">
        <v>47</v>
      </c>
      <c r="F216" s="1" t="s">
        <v>15</v>
      </c>
      <c r="G216" s="6">
        <v>3183000</v>
      </c>
    </row>
    <row r="217" spans="1:7">
      <c r="A217" s="1">
        <v>176</v>
      </c>
      <c r="B217" s="1" t="s">
        <v>441</v>
      </c>
      <c r="C217" s="1" t="s">
        <v>774</v>
      </c>
      <c r="D217" s="1" t="str">
        <f t="shared" si="3"/>
        <v>Dunleavy,Mike</v>
      </c>
      <c r="E217" s="1" t="s">
        <v>56</v>
      </c>
      <c r="F217" s="1" t="s">
        <v>19</v>
      </c>
      <c r="G217" s="6">
        <v>3183000</v>
      </c>
    </row>
    <row r="218" spans="1:7">
      <c r="A218" s="1">
        <v>177</v>
      </c>
      <c r="B218" s="1" t="s">
        <v>679</v>
      </c>
      <c r="C218" s="1" t="s">
        <v>680</v>
      </c>
      <c r="D218" s="1" t="str">
        <f t="shared" si="3"/>
        <v>Carter,Vince</v>
      </c>
      <c r="E218" s="1" t="s">
        <v>59</v>
      </c>
      <c r="F218" s="1" t="s">
        <v>26</v>
      </c>
      <c r="G218" s="6">
        <v>3180000</v>
      </c>
    </row>
    <row r="219" spans="1:7">
      <c r="A219" s="1">
        <v>178</v>
      </c>
      <c r="B219" s="1" t="s">
        <v>794</v>
      </c>
      <c r="C219" s="1" t="s">
        <v>795</v>
      </c>
      <c r="D219" s="1" t="str">
        <f t="shared" si="3"/>
        <v>Noel,Nerlens</v>
      </c>
      <c r="E219" s="1" t="s">
        <v>47</v>
      </c>
      <c r="F219" s="1" t="s">
        <v>8</v>
      </c>
      <c r="G219" s="6">
        <v>3172320</v>
      </c>
    </row>
    <row r="220" spans="1:7">
      <c r="A220" s="1">
        <v>179</v>
      </c>
      <c r="B220" s="1" t="s">
        <v>728</v>
      </c>
      <c r="C220" s="1" t="s">
        <v>481</v>
      </c>
      <c r="D220" s="1" t="str">
        <f t="shared" si="3"/>
        <v>Davis,Ed</v>
      </c>
      <c r="E220" s="1" t="s">
        <v>47</v>
      </c>
      <c r="F220" s="1" t="s">
        <v>9</v>
      </c>
      <c r="G220" s="6">
        <v>3153860</v>
      </c>
    </row>
    <row r="221" spans="1:7">
      <c r="A221" s="1">
        <v>180</v>
      </c>
      <c r="B221" s="1" t="s">
        <v>2155</v>
      </c>
      <c r="C221" s="1" t="s">
        <v>2156</v>
      </c>
      <c r="D221" s="1" t="str">
        <f t="shared" si="3"/>
        <v>Shved,Alexey</v>
      </c>
      <c r="E221" s="1" t="s">
        <v>86</v>
      </c>
      <c r="F221" s="1" t="s">
        <v>12</v>
      </c>
      <c r="G221" s="6">
        <v>3150000</v>
      </c>
    </row>
    <row r="222" spans="1:7">
      <c r="A222" s="1">
        <v>181</v>
      </c>
      <c r="B222" s="1" t="s">
        <v>664</v>
      </c>
      <c r="C222" s="1" t="s">
        <v>665</v>
      </c>
      <c r="D222" s="1" t="str">
        <f t="shared" si="3"/>
        <v>Bayless,Jerryd</v>
      </c>
      <c r="E222" s="1" t="s">
        <v>86</v>
      </c>
      <c r="F222" s="1" t="s">
        <v>9</v>
      </c>
      <c r="G222" s="6">
        <v>3135000</v>
      </c>
    </row>
    <row r="223" spans="1:7">
      <c r="A223" s="1">
        <v>182</v>
      </c>
      <c r="B223" s="1" t="s">
        <v>750</v>
      </c>
      <c r="C223" s="1" t="s">
        <v>758</v>
      </c>
      <c r="D223" s="1" t="str">
        <f t="shared" si="3"/>
        <v>Patterson,Patrick</v>
      </c>
      <c r="E223" s="1" t="s">
        <v>47</v>
      </c>
      <c r="F223" s="1" t="s">
        <v>15</v>
      </c>
      <c r="G223" s="6">
        <v>3105302</v>
      </c>
    </row>
    <row r="224" spans="1:7">
      <c r="A224" s="1">
        <v>183</v>
      </c>
      <c r="B224" s="1" t="s">
        <v>1216</v>
      </c>
      <c r="C224" s="1" t="s">
        <v>931</v>
      </c>
      <c r="D224" s="1" t="str">
        <f t="shared" si="3"/>
        <v>Allen,Lavoy</v>
      </c>
      <c r="E224" s="1" t="s">
        <v>453</v>
      </c>
      <c r="F224" s="1" t="s">
        <v>4</v>
      </c>
      <c r="G224" s="6">
        <v>3060000</v>
      </c>
    </row>
    <row r="225" spans="1:7">
      <c r="A225" s="1">
        <v>184</v>
      </c>
      <c r="B225" s="1" t="s">
        <v>914</v>
      </c>
      <c r="C225" s="1" t="s">
        <v>1126</v>
      </c>
      <c r="D225" s="1" t="str">
        <f t="shared" si="3"/>
        <v>Sanders,Larry</v>
      </c>
      <c r="E225" s="1" t="s">
        <v>47</v>
      </c>
      <c r="F225" s="1" t="s">
        <v>5</v>
      </c>
      <c r="G225" s="6">
        <v>3053368</v>
      </c>
    </row>
    <row r="226" spans="1:7">
      <c r="A226" s="1">
        <v>185</v>
      </c>
      <c r="B226" s="1" t="s">
        <v>551</v>
      </c>
      <c r="C226" s="1" t="s">
        <v>552</v>
      </c>
      <c r="D226" s="1" t="str">
        <f t="shared" si="3"/>
        <v>Biyombo,Bismack</v>
      </c>
      <c r="E226" s="1" t="s">
        <v>61</v>
      </c>
      <c r="F226" s="1" t="s">
        <v>2267</v>
      </c>
      <c r="G226" s="6">
        <v>3049920</v>
      </c>
    </row>
    <row r="227" spans="1:7">
      <c r="A227" s="1">
        <v>186</v>
      </c>
      <c r="B227" s="1" t="s">
        <v>2160</v>
      </c>
      <c r="C227" s="1" t="s">
        <v>887</v>
      </c>
      <c r="D227" s="1" t="str">
        <f t="shared" si="3"/>
        <v>Wright,Dorell</v>
      </c>
      <c r="E227" s="1" t="s">
        <v>59</v>
      </c>
      <c r="F227" s="1" t="s">
        <v>2</v>
      </c>
      <c r="G227" s="6">
        <v>3000000</v>
      </c>
    </row>
    <row r="228" spans="1:7">
      <c r="A228" s="1">
        <v>187</v>
      </c>
      <c r="B228" s="1" t="s">
        <v>672</v>
      </c>
      <c r="C228" s="1" t="s">
        <v>673</v>
      </c>
      <c r="D228" s="1" t="str">
        <f t="shared" si="3"/>
        <v>Koufos,Kosta</v>
      </c>
      <c r="E228" s="1" t="s">
        <v>61</v>
      </c>
      <c r="F228" s="1" t="s">
        <v>9</v>
      </c>
      <c r="G228" s="6">
        <v>3000000</v>
      </c>
    </row>
    <row r="229" spans="1:7">
      <c r="A229" s="1">
        <v>188</v>
      </c>
      <c r="B229" s="1" t="s">
        <v>1131</v>
      </c>
      <c r="C229" s="1" t="s">
        <v>2162</v>
      </c>
      <c r="D229" s="1" t="str">
        <f t="shared" si="3"/>
        <v>Outlaw,Travis</v>
      </c>
      <c r="E229" s="1" t="s">
        <v>59</v>
      </c>
      <c r="F229" s="1" t="s">
        <v>0</v>
      </c>
      <c r="G229" s="6">
        <v>3000000</v>
      </c>
    </row>
    <row r="230" spans="1:7">
      <c r="A230" s="1">
        <v>189</v>
      </c>
      <c r="B230" s="1" t="s">
        <v>468</v>
      </c>
      <c r="C230" s="1" t="s">
        <v>1886</v>
      </c>
      <c r="D230" s="1" t="str">
        <f t="shared" si="3"/>
        <v>Copeland,Chris</v>
      </c>
      <c r="E230" s="1" t="s">
        <v>59</v>
      </c>
      <c r="F230" s="1" t="s">
        <v>24</v>
      </c>
      <c r="G230" s="6">
        <v>3000000</v>
      </c>
    </row>
    <row r="231" spans="1:7">
      <c r="A231" s="1">
        <v>190</v>
      </c>
      <c r="B231" s="1" t="s">
        <v>484</v>
      </c>
      <c r="C231" s="1" t="s">
        <v>485</v>
      </c>
      <c r="D231" s="1" t="str">
        <f t="shared" si="3"/>
        <v>Barnes,Harrison</v>
      </c>
      <c r="E231" s="1" t="s">
        <v>59</v>
      </c>
      <c r="F231" s="1" t="s">
        <v>23</v>
      </c>
      <c r="G231" s="6">
        <v>2923920</v>
      </c>
    </row>
    <row r="232" spans="1:7">
      <c r="A232" s="1">
        <v>191</v>
      </c>
      <c r="B232" s="1" t="s">
        <v>466</v>
      </c>
      <c r="C232" s="1" t="s">
        <v>2161</v>
      </c>
      <c r="D232" s="1" t="str">
        <f t="shared" si="3"/>
        <v>Freeland,Joel</v>
      </c>
      <c r="E232" s="1" t="s">
        <v>61</v>
      </c>
      <c r="F232" s="1" t="s">
        <v>2</v>
      </c>
      <c r="G232" s="6">
        <v>2897976</v>
      </c>
    </row>
    <row r="233" spans="1:7">
      <c r="A233" s="1">
        <v>192</v>
      </c>
      <c r="B233" s="1" t="s">
        <v>724</v>
      </c>
      <c r="C233" s="1" t="s">
        <v>757</v>
      </c>
      <c r="D233" s="1" t="str">
        <f t="shared" si="3"/>
        <v>McLemore,Ben</v>
      </c>
      <c r="E233" s="1" t="s">
        <v>544</v>
      </c>
      <c r="F233" s="1" t="s">
        <v>0</v>
      </c>
      <c r="G233" s="6">
        <v>2895960</v>
      </c>
    </row>
    <row r="234" spans="1:7">
      <c r="A234" s="1">
        <v>193</v>
      </c>
      <c r="B234" s="1" t="s">
        <v>587</v>
      </c>
      <c r="C234" s="1" t="s">
        <v>588</v>
      </c>
      <c r="D234" s="1" t="str">
        <f t="shared" si="3"/>
        <v>Knight,Brandon</v>
      </c>
      <c r="E234" s="1" t="s">
        <v>86</v>
      </c>
      <c r="F234" s="1" t="s">
        <v>5</v>
      </c>
      <c r="G234" s="6">
        <v>2793960</v>
      </c>
    </row>
    <row r="235" spans="1:7">
      <c r="A235" s="1">
        <v>194</v>
      </c>
      <c r="B235" s="1" t="s">
        <v>819</v>
      </c>
      <c r="C235" s="1" t="s">
        <v>1067</v>
      </c>
      <c r="D235" s="1" t="str">
        <f t="shared" si="3"/>
        <v>Bynum,Will</v>
      </c>
      <c r="E235" s="1" t="s">
        <v>86</v>
      </c>
      <c r="F235" s="1" t="s">
        <v>20</v>
      </c>
      <c r="G235" s="6">
        <v>2790343</v>
      </c>
    </row>
    <row r="236" spans="1:7">
      <c r="A236" s="1">
        <v>195</v>
      </c>
      <c r="B236" s="1" t="s">
        <v>472</v>
      </c>
      <c r="C236" s="1" t="s">
        <v>934</v>
      </c>
      <c r="D236" s="1" t="str">
        <f t="shared" si="3"/>
        <v>Seraphin,Kevin</v>
      </c>
      <c r="E236" s="1" t="s">
        <v>61</v>
      </c>
      <c r="F236" s="1" t="s">
        <v>7</v>
      </c>
      <c r="G236" s="6">
        <v>2761114</v>
      </c>
    </row>
    <row r="237" spans="1:7">
      <c r="A237" s="1">
        <v>196</v>
      </c>
      <c r="B237" s="1" t="s">
        <v>1203</v>
      </c>
      <c r="C237" s="1" t="s">
        <v>1204</v>
      </c>
      <c r="D237" s="1" t="str">
        <f t="shared" si="3"/>
        <v>Belinelli,Marco</v>
      </c>
      <c r="E237" s="1" t="s">
        <v>56</v>
      </c>
      <c r="F237" s="1" t="s">
        <v>11</v>
      </c>
      <c r="G237" s="6">
        <v>2750000</v>
      </c>
    </row>
    <row r="238" spans="1:7">
      <c r="A238" s="1">
        <v>197</v>
      </c>
      <c r="B238" s="1" t="s">
        <v>989</v>
      </c>
      <c r="C238" s="1" t="s">
        <v>2279</v>
      </c>
      <c r="D238" s="1" t="str">
        <f t="shared" si="3"/>
        <v>Gray,Aaron</v>
      </c>
      <c r="E238" s="1" t="s">
        <v>61</v>
      </c>
      <c r="F238" s="1" t="s">
        <v>15</v>
      </c>
      <c r="G238" s="6">
        <v>2690875</v>
      </c>
    </row>
    <row r="239" spans="1:7">
      <c r="A239" s="1">
        <v>198</v>
      </c>
      <c r="B239" s="1" t="s">
        <v>633</v>
      </c>
      <c r="C239" s="1" t="s">
        <v>634</v>
      </c>
      <c r="D239" s="1" t="str">
        <f t="shared" si="3"/>
        <v>Ross,Terrence</v>
      </c>
      <c r="E239" s="1" t="s">
        <v>56</v>
      </c>
      <c r="F239" s="1" t="s">
        <v>15</v>
      </c>
      <c r="G239" s="6">
        <v>2678640</v>
      </c>
    </row>
    <row r="240" spans="1:7">
      <c r="A240" s="1">
        <v>199</v>
      </c>
      <c r="B240" s="1" t="s">
        <v>537</v>
      </c>
      <c r="C240" s="1" t="s">
        <v>538</v>
      </c>
      <c r="D240" s="1" t="str">
        <f t="shared" si="3"/>
        <v>Caldwell-Pope,Kentavious</v>
      </c>
      <c r="E240" s="1" t="s">
        <v>56</v>
      </c>
      <c r="F240" s="1" t="s">
        <v>20</v>
      </c>
      <c r="G240" s="6">
        <v>2653080</v>
      </c>
    </row>
    <row r="241" spans="1:7">
      <c r="A241" s="1">
        <v>200</v>
      </c>
      <c r="B241" s="1" t="s">
        <v>1207</v>
      </c>
      <c r="C241" s="1" t="s">
        <v>1208</v>
      </c>
      <c r="D241" s="1" t="str">
        <f t="shared" si="3"/>
        <v>Ellington,Wayne</v>
      </c>
      <c r="E241" s="1" t="s">
        <v>56</v>
      </c>
      <c r="F241" s="1" t="s">
        <v>26</v>
      </c>
      <c r="G241" s="6">
        <v>2652000</v>
      </c>
    </row>
    <row r="242" spans="1:7">
      <c r="A242" s="1">
        <v>201</v>
      </c>
      <c r="B242" s="1" t="s">
        <v>920</v>
      </c>
      <c r="C242" s="1" t="s">
        <v>580</v>
      </c>
      <c r="D242" s="1" t="str">
        <f t="shared" si="3"/>
        <v>Williams,Mo</v>
      </c>
      <c r="E242" s="1" t="s">
        <v>86</v>
      </c>
      <c r="F242" s="1" t="s">
        <v>2</v>
      </c>
      <c r="G242" s="6">
        <v>2652000</v>
      </c>
    </row>
    <row r="243" spans="1:7">
      <c r="A243" s="1">
        <v>202</v>
      </c>
      <c r="B243" s="1" t="s">
        <v>567</v>
      </c>
      <c r="C243" s="1" t="s">
        <v>568</v>
      </c>
      <c r="D243" s="1" t="str">
        <f t="shared" si="3"/>
        <v>Bledsoe,Eric</v>
      </c>
      <c r="E243" s="1" t="s">
        <v>86</v>
      </c>
      <c r="F243" s="1" t="s">
        <v>27</v>
      </c>
      <c r="G243" s="6">
        <v>2626474</v>
      </c>
    </row>
    <row r="244" spans="1:7">
      <c r="A244" s="1">
        <v>203</v>
      </c>
      <c r="B244" s="1" t="s">
        <v>759</v>
      </c>
      <c r="C244" s="1" t="s">
        <v>991</v>
      </c>
      <c r="D244" s="1" t="str">
        <f t="shared" si="3"/>
        <v>Collison,Nick</v>
      </c>
      <c r="E244" s="1" t="s">
        <v>453</v>
      </c>
      <c r="F244" s="1" t="s">
        <v>8</v>
      </c>
      <c r="G244" s="6">
        <v>2585668</v>
      </c>
    </row>
    <row r="245" spans="1:7">
      <c r="A245" s="1">
        <v>204</v>
      </c>
      <c r="B245" s="1" t="s">
        <v>617</v>
      </c>
      <c r="C245" s="1" t="s">
        <v>618</v>
      </c>
      <c r="D245" s="1" t="str">
        <f t="shared" si="3"/>
        <v>Walker,Kemba</v>
      </c>
      <c r="E245" s="1" t="s">
        <v>86</v>
      </c>
      <c r="F245" s="1" t="s">
        <v>2267</v>
      </c>
      <c r="G245" s="6">
        <v>2568360</v>
      </c>
    </row>
    <row r="246" spans="1:7">
      <c r="A246" s="1">
        <v>205</v>
      </c>
      <c r="B246" s="1" t="s">
        <v>565</v>
      </c>
      <c r="C246" s="1" t="s">
        <v>566</v>
      </c>
      <c r="D246" s="1" t="str">
        <f t="shared" si="3"/>
        <v>Carroll,DeMarre</v>
      </c>
      <c r="E246" s="1" t="s">
        <v>59</v>
      </c>
      <c r="F246" s="1" t="s">
        <v>28</v>
      </c>
      <c r="G246" s="6">
        <v>2557545</v>
      </c>
    </row>
    <row r="247" spans="1:7">
      <c r="A247" s="1">
        <v>206</v>
      </c>
      <c r="B247" s="1" t="s">
        <v>660</v>
      </c>
      <c r="C247" s="1" t="s">
        <v>661</v>
      </c>
      <c r="D247" s="1" t="str">
        <f t="shared" si="3"/>
        <v>Bradley,Avery</v>
      </c>
      <c r="E247" s="1" t="s">
        <v>56</v>
      </c>
      <c r="F247" s="1" t="s">
        <v>21</v>
      </c>
      <c r="G247" s="6">
        <v>2511432</v>
      </c>
    </row>
    <row r="248" spans="1:7">
      <c r="A248" s="1">
        <v>207</v>
      </c>
      <c r="B248" s="1" t="s">
        <v>2280</v>
      </c>
      <c r="C248" s="1" t="s">
        <v>2281</v>
      </c>
      <c r="D248" s="1" t="str">
        <f t="shared" si="3"/>
        <v>Billups,Chauncey</v>
      </c>
      <c r="E248" s="1" t="s">
        <v>86</v>
      </c>
      <c r="F248" s="1" t="s">
        <v>20</v>
      </c>
      <c r="G248" s="6">
        <v>2500000</v>
      </c>
    </row>
    <row r="249" spans="1:7">
      <c r="A249" s="1">
        <v>208</v>
      </c>
      <c r="B249" s="1" t="s">
        <v>756</v>
      </c>
      <c r="C249" s="1" t="s">
        <v>571</v>
      </c>
      <c r="D249" s="1" t="str">
        <f t="shared" si="3"/>
        <v>Smith,Jason</v>
      </c>
      <c r="E249" s="1" t="s">
        <v>47</v>
      </c>
      <c r="F249" s="1" t="s">
        <v>10</v>
      </c>
      <c r="G249" s="6">
        <v>2500000</v>
      </c>
    </row>
    <row r="250" spans="1:7">
      <c r="A250" s="1">
        <v>209</v>
      </c>
      <c r="B250" s="1" t="s">
        <v>462</v>
      </c>
      <c r="C250" s="1" t="s">
        <v>463</v>
      </c>
      <c r="D250" s="1" t="str">
        <f t="shared" si="3"/>
        <v>Drummond,Andre</v>
      </c>
      <c r="E250" s="1" t="s">
        <v>61</v>
      </c>
      <c r="F250" s="1" t="s">
        <v>20</v>
      </c>
      <c r="G250" s="6">
        <v>2465400</v>
      </c>
    </row>
    <row r="251" spans="1:7">
      <c r="A251" s="1">
        <v>210</v>
      </c>
      <c r="B251" s="1" t="s">
        <v>904</v>
      </c>
      <c r="C251" s="1" t="s">
        <v>1224</v>
      </c>
      <c r="D251" s="1" t="str">
        <f t="shared" si="3"/>
        <v>Burke,Trey</v>
      </c>
      <c r="E251" s="1" t="s">
        <v>86</v>
      </c>
      <c r="F251" s="1" t="s">
        <v>3</v>
      </c>
      <c r="G251" s="6">
        <v>2438760</v>
      </c>
    </row>
    <row r="252" spans="1:7">
      <c r="A252" s="1">
        <v>211</v>
      </c>
      <c r="B252" s="1" t="s">
        <v>698</v>
      </c>
      <c r="C252" s="1" t="s">
        <v>911</v>
      </c>
      <c r="D252" s="1" t="str">
        <f t="shared" si="3"/>
        <v>Booker,Trevor</v>
      </c>
      <c r="E252" s="1" t="s">
        <v>453</v>
      </c>
      <c r="F252" s="1" t="s">
        <v>7</v>
      </c>
      <c r="G252" s="6">
        <v>2350820</v>
      </c>
    </row>
    <row r="253" spans="1:7">
      <c r="A253" s="1">
        <v>212</v>
      </c>
      <c r="B253" s="1" t="s">
        <v>602</v>
      </c>
      <c r="C253" s="1" t="s">
        <v>603</v>
      </c>
      <c r="D253" s="1" t="str">
        <f t="shared" si="3"/>
        <v>Rivers,Austin</v>
      </c>
      <c r="E253" s="1" t="s">
        <v>86</v>
      </c>
      <c r="F253" s="1" t="s">
        <v>10</v>
      </c>
      <c r="G253" s="6">
        <v>2339040</v>
      </c>
    </row>
    <row r="254" spans="1:7">
      <c r="A254" s="1">
        <v>213</v>
      </c>
      <c r="B254" s="1" t="s">
        <v>535</v>
      </c>
      <c r="C254" s="1" t="s">
        <v>536</v>
      </c>
      <c r="D254" s="1" t="str">
        <f t="shared" si="3"/>
        <v>Thompson,Klay</v>
      </c>
      <c r="E254" s="1" t="s">
        <v>56</v>
      </c>
      <c r="F254" s="1" t="s">
        <v>23</v>
      </c>
      <c r="G254" s="6">
        <v>2317920</v>
      </c>
    </row>
    <row r="255" spans="1:7">
      <c r="A255" s="1">
        <v>214</v>
      </c>
      <c r="B255" s="1" t="s">
        <v>476</v>
      </c>
      <c r="C255" s="1" t="s">
        <v>477</v>
      </c>
      <c r="D255" s="1" t="str">
        <f t="shared" si="3"/>
        <v>McCollum,CJ</v>
      </c>
      <c r="E255" s="1" t="s">
        <v>56</v>
      </c>
      <c r="F255" s="1" t="s">
        <v>2</v>
      </c>
      <c r="G255" s="6">
        <v>2316720</v>
      </c>
    </row>
    <row r="256" spans="1:7">
      <c r="A256" s="1">
        <v>215</v>
      </c>
      <c r="B256" s="1" t="s">
        <v>810</v>
      </c>
      <c r="C256" s="1" t="s">
        <v>811</v>
      </c>
      <c r="D256" s="1" t="str">
        <f t="shared" si="3"/>
        <v>Pondexter,Quincy</v>
      </c>
      <c r="E256" s="1" t="s">
        <v>59</v>
      </c>
      <c r="F256" s="1" t="s">
        <v>9</v>
      </c>
      <c r="G256" s="6">
        <v>2225479</v>
      </c>
    </row>
    <row r="257" spans="1:7">
      <c r="A257" s="1">
        <v>216</v>
      </c>
      <c r="B257" s="1" t="s">
        <v>476</v>
      </c>
      <c r="C257" s="1" t="s">
        <v>683</v>
      </c>
      <c r="D257" s="1" t="str">
        <f t="shared" si="3"/>
        <v>Miles,CJ</v>
      </c>
      <c r="E257" s="1" t="s">
        <v>59</v>
      </c>
      <c r="F257" s="1" t="s">
        <v>17</v>
      </c>
      <c r="G257" s="6">
        <v>2225000</v>
      </c>
    </row>
    <row r="258" spans="1:7">
      <c r="A258" s="1">
        <v>217</v>
      </c>
      <c r="B258" s="1" t="s">
        <v>649</v>
      </c>
      <c r="C258" s="1" t="s">
        <v>518</v>
      </c>
      <c r="D258" s="1" t="str">
        <f t="shared" si="3"/>
        <v>Leonard,Meyers</v>
      </c>
      <c r="E258" s="1" t="s">
        <v>47</v>
      </c>
      <c r="F258" s="1" t="s">
        <v>2</v>
      </c>
      <c r="G258" s="6">
        <v>2222160</v>
      </c>
    </row>
    <row r="259" spans="1:7">
      <c r="A259" s="1">
        <v>218</v>
      </c>
      <c r="B259" s="1" t="s">
        <v>628</v>
      </c>
      <c r="C259" s="1" t="s">
        <v>629</v>
      </c>
      <c r="D259" s="1" t="str">
        <f t="shared" ref="D259:D322" si="4">CONCATENATE(C259,B259)</f>
        <v>Burks,Alec</v>
      </c>
      <c r="E259" s="1" t="s">
        <v>56</v>
      </c>
      <c r="F259" s="1" t="s">
        <v>3</v>
      </c>
      <c r="G259" s="6">
        <v>2202000</v>
      </c>
    </row>
    <row r="260" spans="1:7">
      <c r="A260" s="1">
        <v>219</v>
      </c>
      <c r="B260" s="1" t="s">
        <v>591</v>
      </c>
      <c r="C260" s="1" t="s">
        <v>1226</v>
      </c>
      <c r="D260" s="1" t="str">
        <f t="shared" si="4"/>
        <v>Carter-Williams,Michael</v>
      </c>
      <c r="E260" s="1" t="s">
        <v>86</v>
      </c>
      <c r="F260" s="1" t="s">
        <v>4</v>
      </c>
      <c r="G260" s="6">
        <v>2200920</v>
      </c>
    </row>
    <row r="261" spans="1:7">
      <c r="A261" s="1">
        <v>220</v>
      </c>
      <c r="B261" s="1" t="s">
        <v>766</v>
      </c>
      <c r="C261" s="1" t="s">
        <v>1230</v>
      </c>
      <c r="D261" s="1" t="str">
        <f t="shared" si="4"/>
        <v>Cunningham,Dante</v>
      </c>
      <c r="E261" s="1" t="s">
        <v>59</v>
      </c>
      <c r="F261" s="1" t="s">
        <v>12</v>
      </c>
      <c r="G261" s="6">
        <v>2180000</v>
      </c>
    </row>
    <row r="262" spans="1:7">
      <c r="A262" s="1">
        <v>221</v>
      </c>
      <c r="B262" s="1" t="s">
        <v>801</v>
      </c>
      <c r="C262" s="1" t="s">
        <v>789</v>
      </c>
      <c r="D262" s="1" t="str">
        <f t="shared" si="4"/>
        <v>Crawford,Jordan</v>
      </c>
      <c r="E262" s="1" t="s">
        <v>544</v>
      </c>
      <c r="F262" s="1" t="s">
        <v>23</v>
      </c>
      <c r="G262" s="6">
        <v>2162419</v>
      </c>
    </row>
    <row r="263" spans="1:7">
      <c r="A263" s="1">
        <v>222</v>
      </c>
      <c r="B263" s="1" t="s">
        <v>786</v>
      </c>
      <c r="C263" s="1" t="s">
        <v>787</v>
      </c>
      <c r="D263" s="1" t="str">
        <f t="shared" si="4"/>
        <v>Vasquez,Greivis</v>
      </c>
      <c r="E263" s="1" t="s">
        <v>86</v>
      </c>
      <c r="F263" s="1" t="s">
        <v>15</v>
      </c>
      <c r="G263" s="6">
        <v>2150188</v>
      </c>
    </row>
    <row r="264" spans="1:7">
      <c r="A264" s="1">
        <v>223</v>
      </c>
      <c r="B264" s="1" t="s">
        <v>606</v>
      </c>
      <c r="C264" s="1" t="s">
        <v>695</v>
      </c>
      <c r="D264" s="1" t="str">
        <f t="shared" si="4"/>
        <v>Lamb,Jeremy</v>
      </c>
      <c r="E264" s="1" t="s">
        <v>56</v>
      </c>
      <c r="F264" s="1" t="s">
        <v>8</v>
      </c>
      <c r="G264" s="6">
        <v>2111160</v>
      </c>
    </row>
    <row r="265" spans="1:7">
      <c r="A265" s="1">
        <v>224</v>
      </c>
      <c r="B265" s="1" t="s">
        <v>662</v>
      </c>
      <c r="C265" s="1" t="s">
        <v>663</v>
      </c>
      <c r="D265" s="1" t="str">
        <f t="shared" si="4"/>
        <v>Morris,Markieff</v>
      </c>
      <c r="E265" s="1" t="s">
        <v>47</v>
      </c>
      <c r="F265" s="1" t="s">
        <v>27</v>
      </c>
      <c r="G265" s="6">
        <v>2091840</v>
      </c>
    </row>
    <row r="266" spans="1:7">
      <c r="A266" s="1">
        <v>225</v>
      </c>
      <c r="B266" s="1" t="s">
        <v>492</v>
      </c>
      <c r="C266" s="1" t="s">
        <v>493</v>
      </c>
      <c r="D266" s="1" t="str">
        <f t="shared" si="4"/>
        <v>Adams,Steven</v>
      </c>
      <c r="E266" s="1" t="s">
        <v>61</v>
      </c>
      <c r="F266" s="1" t="s">
        <v>8</v>
      </c>
      <c r="G266" s="6">
        <v>2090880</v>
      </c>
    </row>
    <row r="267" spans="1:7">
      <c r="A267" s="1">
        <v>226</v>
      </c>
      <c r="B267" s="1" t="s">
        <v>1846</v>
      </c>
      <c r="C267" s="1" t="s">
        <v>1847</v>
      </c>
      <c r="D267" s="1" t="str">
        <f t="shared" si="4"/>
        <v>Haywood,Brendan</v>
      </c>
      <c r="E267" s="1" t="s">
        <v>61</v>
      </c>
      <c r="F267" s="1" t="s">
        <v>2</v>
      </c>
      <c r="G267" s="6">
        <v>2050000</v>
      </c>
    </row>
    <row r="268" spans="1:7">
      <c r="A268" s="1">
        <v>227</v>
      </c>
      <c r="B268" s="1" t="s">
        <v>760</v>
      </c>
      <c r="C268" s="1" t="s">
        <v>761</v>
      </c>
      <c r="D268" s="1" t="str">
        <f t="shared" si="4"/>
        <v>Watson,C.J.</v>
      </c>
      <c r="E268" s="1" t="s">
        <v>86</v>
      </c>
      <c r="F268" s="1" t="s">
        <v>24</v>
      </c>
      <c r="G268" s="6">
        <v>2016000</v>
      </c>
    </row>
    <row r="269" spans="1:7">
      <c r="A269" s="1">
        <v>228</v>
      </c>
      <c r="B269" s="1" t="s">
        <v>1283</v>
      </c>
      <c r="C269" s="1" t="s">
        <v>1895</v>
      </c>
      <c r="D269" s="1" t="str">
        <f t="shared" si="4"/>
        <v>Robinson,Nate</v>
      </c>
      <c r="E269" s="1" t="s">
        <v>86</v>
      </c>
      <c r="F269" s="1" t="s">
        <v>13</v>
      </c>
      <c r="G269" s="6">
        <v>2016000</v>
      </c>
    </row>
    <row r="270" spans="1:7">
      <c r="A270" s="1">
        <v>229</v>
      </c>
      <c r="B270" s="1" t="s">
        <v>2282</v>
      </c>
      <c r="C270" s="1" t="s">
        <v>2283</v>
      </c>
      <c r="D270" s="1" t="str">
        <f t="shared" si="4"/>
        <v>O'Neal,Jermaine</v>
      </c>
      <c r="E270" s="1" t="s">
        <v>61</v>
      </c>
      <c r="F270" s="1" t="s">
        <v>23</v>
      </c>
      <c r="G270" s="6">
        <v>2000000</v>
      </c>
    </row>
    <row r="271" spans="1:7">
      <c r="A271" s="1">
        <v>230</v>
      </c>
      <c r="B271" s="1" t="s">
        <v>2163</v>
      </c>
      <c r="C271" s="1" t="s">
        <v>2164</v>
      </c>
      <c r="D271" s="1" t="str">
        <f t="shared" si="4"/>
        <v>Faverani,Vitor</v>
      </c>
      <c r="E271" s="1" t="s">
        <v>61</v>
      </c>
      <c r="F271" s="1" t="s">
        <v>21</v>
      </c>
      <c r="G271" s="6">
        <v>2000000</v>
      </c>
    </row>
    <row r="272" spans="1:7">
      <c r="A272" s="1">
        <v>231</v>
      </c>
      <c r="B272" s="1" t="s">
        <v>765</v>
      </c>
      <c r="C272" s="1" t="s">
        <v>663</v>
      </c>
      <c r="D272" s="1" t="str">
        <f t="shared" si="4"/>
        <v>Morris,Marcus</v>
      </c>
      <c r="E272" s="1" t="s">
        <v>47</v>
      </c>
      <c r="F272" s="1" t="s">
        <v>27</v>
      </c>
      <c r="G272" s="6">
        <v>1987320</v>
      </c>
    </row>
    <row r="273" spans="1:7">
      <c r="A273" s="1">
        <v>232</v>
      </c>
      <c r="B273" s="1" t="s">
        <v>604</v>
      </c>
      <c r="C273" s="1" t="s">
        <v>605</v>
      </c>
      <c r="D273" s="1" t="str">
        <f t="shared" si="4"/>
        <v>Olynyk,Kelly</v>
      </c>
      <c r="E273" s="1" t="s">
        <v>47</v>
      </c>
      <c r="F273" s="1" t="s">
        <v>21</v>
      </c>
      <c r="G273" s="6">
        <v>1986360</v>
      </c>
    </row>
    <row r="274" spans="1:7">
      <c r="A274" s="1">
        <v>233</v>
      </c>
      <c r="B274" s="1" t="s">
        <v>511</v>
      </c>
      <c r="C274" s="1" t="s">
        <v>623</v>
      </c>
      <c r="D274" s="1" t="str">
        <f t="shared" si="4"/>
        <v>Henson,John</v>
      </c>
      <c r="E274" s="1" t="s">
        <v>453</v>
      </c>
      <c r="F274" s="1" t="s">
        <v>5</v>
      </c>
      <c r="G274" s="6">
        <v>1905360</v>
      </c>
    </row>
    <row r="275" spans="1:7">
      <c r="A275" s="1">
        <v>234</v>
      </c>
      <c r="B275" s="1" t="s">
        <v>1210</v>
      </c>
      <c r="C275" s="1" t="s">
        <v>991</v>
      </c>
      <c r="D275" s="1" t="str">
        <f t="shared" si="4"/>
        <v>Collison,Darren</v>
      </c>
      <c r="E275" s="1" t="s">
        <v>86</v>
      </c>
      <c r="F275" s="1" t="s">
        <v>424</v>
      </c>
      <c r="G275" s="6">
        <v>1900000</v>
      </c>
    </row>
    <row r="276" spans="1:7">
      <c r="A276" s="1">
        <v>235</v>
      </c>
      <c r="B276" s="1" t="s">
        <v>517</v>
      </c>
      <c r="C276" s="1" t="s">
        <v>518</v>
      </c>
      <c r="D276" s="1" t="str">
        <f t="shared" si="4"/>
        <v>Leonard,Kawhi</v>
      </c>
      <c r="E276" s="1" t="s">
        <v>59</v>
      </c>
      <c r="F276" s="1" t="s">
        <v>11</v>
      </c>
      <c r="G276" s="6">
        <v>1887840</v>
      </c>
    </row>
    <row r="277" spans="1:7">
      <c r="A277" s="1">
        <v>236</v>
      </c>
      <c r="B277" s="1" t="s">
        <v>907</v>
      </c>
      <c r="C277" s="1" t="s">
        <v>1227</v>
      </c>
      <c r="D277" s="1" t="str">
        <f t="shared" si="4"/>
        <v>Muhammad,Shabazz</v>
      </c>
      <c r="E277" s="1" t="s">
        <v>453</v>
      </c>
      <c r="F277" s="1" t="s">
        <v>12</v>
      </c>
      <c r="G277" s="6">
        <v>1887120</v>
      </c>
    </row>
    <row r="278" spans="1:7">
      <c r="A278" s="1">
        <v>237</v>
      </c>
      <c r="B278" s="1" t="s">
        <v>641</v>
      </c>
      <c r="C278" s="1" t="s">
        <v>642</v>
      </c>
      <c r="D278" s="1" t="str">
        <f t="shared" si="4"/>
        <v>Harkless,Maurice</v>
      </c>
      <c r="E278" s="1" t="s">
        <v>59</v>
      </c>
      <c r="F278" s="1" t="s">
        <v>6</v>
      </c>
      <c r="G278" s="6">
        <v>1809840</v>
      </c>
    </row>
    <row r="279" spans="1:7">
      <c r="A279" s="1">
        <v>238</v>
      </c>
      <c r="B279" s="1" t="s">
        <v>600</v>
      </c>
      <c r="C279" s="1" t="s">
        <v>601</v>
      </c>
      <c r="D279" s="1" t="str">
        <f t="shared" si="4"/>
        <v>Vucevic,Nikola</v>
      </c>
      <c r="E279" s="1" t="s">
        <v>61</v>
      </c>
      <c r="F279" s="1" t="s">
        <v>6</v>
      </c>
      <c r="G279" s="6">
        <v>1793520</v>
      </c>
    </row>
    <row r="280" spans="1:7">
      <c r="A280" s="1">
        <v>239</v>
      </c>
      <c r="B280" s="1" t="s">
        <v>470</v>
      </c>
      <c r="C280" s="1" t="s">
        <v>471</v>
      </c>
      <c r="D280" s="1" t="str">
        <f t="shared" si="4"/>
        <v>Antetokounmpo,Giannis</v>
      </c>
      <c r="E280" s="1" t="s">
        <v>47</v>
      </c>
      <c r="F280" s="1" t="s">
        <v>5</v>
      </c>
      <c r="G280" s="6">
        <v>1792560</v>
      </c>
    </row>
    <row r="281" spans="1:7">
      <c r="A281" s="1">
        <v>240</v>
      </c>
      <c r="B281" s="1" t="s">
        <v>480</v>
      </c>
      <c r="C281" s="1" t="s">
        <v>611</v>
      </c>
      <c r="D281" s="1" t="str">
        <f t="shared" si="4"/>
        <v>Randolph,Anthony</v>
      </c>
      <c r="E281" s="1" t="s">
        <v>59</v>
      </c>
      <c r="F281" s="1" t="s">
        <v>13</v>
      </c>
      <c r="G281" s="6">
        <v>1750000</v>
      </c>
    </row>
    <row r="282" spans="1:7">
      <c r="A282" s="1">
        <v>241</v>
      </c>
      <c r="B282" s="1" t="s">
        <v>2166</v>
      </c>
      <c r="C282" s="1" t="s">
        <v>2167</v>
      </c>
      <c r="D282" s="1" t="str">
        <f t="shared" si="4"/>
        <v>Datome,Luigi</v>
      </c>
      <c r="E282" s="1" t="s">
        <v>59</v>
      </c>
      <c r="F282" s="1" t="s">
        <v>20</v>
      </c>
      <c r="G282" s="6">
        <v>1750000</v>
      </c>
    </row>
    <row r="283" spans="1:7">
      <c r="A283" s="1">
        <v>242</v>
      </c>
      <c r="B283" s="1" t="s">
        <v>639</v>
      </c>
      <c r="C283" s="1" t="s">
        <v>640</v>
      </c>
      <c r="D283" s="1" t="str">
        <f t="shared" si="4"/>
        <v>Shumpert,Iman</v>
      </c>
      <c r="E283" s="1" t="s">
        <v>56</v>
      </c>
      <c r="F283" s="1" t="s">
        <v>18</v>
      </c>
      <c r="G283" s="6">
        <v>1703760</v>
      </c>
    </row>
    <row r="284" spans="1:7">
      <c r="A284" s="1">
        <v>243</v>
      </c>
      <c r="B284" s="1" t="s">
        <v>549</v>
      </c>
      <c r="C284" s="1" t="s">
        <v>845</v>
      </c>
      <c r="D284" s="1" t="str">
        <f t="shared" si="4"/>
        <v>Evans,Reggie</v>
      </c>
      <c r="E284" s="1" t="s">
        <v>61</v>
      </c>
      <c r="F284" s="1" t="s">
        <v>0</v>
      </c>
      <c r="G284" s="6">
        <v>1695635</v>
      </c>
    </row>
    <row r="285" spans="1:7">
      <c r="A285" s="1">
        <v>244</v>
      </c>
      <c r="B285" s="1" t="s">
        <v>606</v>
      </c>
      <c r="C285" s="1" t="s">
        <v>845</v>
      </c>
      <c r="D285" s="1" t="str">
        <f t="shared" si="4"/>
        <v>Evans,Jeremy</v>
      </c>
      <c r="E285" s="1" t="s">
        <v>453</v>
      </c>
      <c r="F285" s="1" t="s">
        <v>3</v>
      </c>
      <c r="G285" s="6">
        <v>1660257</v>
      </c>
    </row>
    <row r="286" spans="1:7">
      <c r="A286" s="1">
        <v>245</v>
      </c>
      <c r="B286" s="1" t="s">
        <v>509</v>
      </c>
      <c r="C286" s="1" t="s">
        <v>590</v>
      </c>
      <c r="D286" s="1" t="str">
        <f t="shared" si="4"/>
        <v>Zeller,Tyler</v>
      </c>
      <c r="E286" s="1" t="s">
        <v>61</v>
      </c>
      <c r="F286" s="1" t="s">
        <v>17</v>
      </c>
      <c r="G286" s="6">
        <v>1633440</v>
      </c>
    </row>
    <row r="287" spans="1:7">
      <c r="A287" s="1">
        <v>246</v>
      </c>
      <c r="B287" s="1" t="s">
        <v>468</v>
      </c>
      <c r="C287" s="1" t="s">
        <v>2284</v>
      </c>
      <c r="D287" s="1" t="str">
        <f t="shared" si="4"/>
        <v>Singleton,Chris</v>
      </c>
      <c r="E287" s="1" t="s">
        <v>59</v>
      </c>
      <c r="F287" s="1" t="s">
        <v>7</v>
      </c>
      <c r="G287" s="6">
        <v>1618680</v>
      </c>
    </row>
    <row r="288" spans="1:7">
      <c r="A288" s="1">
        <v>247</v>
      </c>
      <c r="B288" s="1" t="s">
        <v>1120</v>
      </c>
      <c r="C288" s="1" t="s">
        <v>1121</v>
      </c>
      <c r="D288" s="1" t="str">
        <f t="shared" si="4"/>
        <v>Douglas,Toney</v>
      </c>
      <c r="E288" s="1" t="s">
        <v>86</v>
      </c>
      <c r="F288" s="1" t="s">
        <v>14</v>
      </c>
      <c r="G288" s="6">
        <v>1600000</v>
      </c>
    </row>
    <row r="289" spans="1:7">
      <c r="A289" s="1">
        <v>248</v>
      </c>
      <c r="B289" s="1" t="s">
        <v>511</v>
      </c>
      <c r="C289" s="1" t="s">
        <v>1241</v>
      </c>
      <c r="D289" s="1" t="str">
        <f t="shared" si="4"/>
        <v>LucasJohn</v>
      </c>
      <c r="E289" s="1" t="s">
        <v>1889</v>
      </c>
      <c r="F289" s="1" t="s">
        <v>3</v>
      </c>
      <c r="G289" s="6">
        <v>1600000</v>
      </c>
    </row>
    <row r="290" spans="1:7">
      <c r="A290" s="1">
        <v>249</v>
      </c>
      <c r="B290" s="1" t="s">
        <v>1896</v>
      </c>
      <c r="C290" s="1" t="s">
        <v>1897</v>
      </c>
      <c r="D290" s="1" t="str">
        <f t="shared" si="4"/>
        <v>Prigioni,Pablo</v>
      </c>
      <c r="E290" s="1" t="s">
        <v>86</v>
      </c>
      <c r="F290" s="1" t="s">
        <v>18</v>
      </c>
      <c r="G290" s="6">
        <v>1591350</v>
      </c>
    </row>
    <row r="291" spans="1:7">
      <c r="A291" s="1">
        <v>250</v>
      </c>
      <c r="B291" s="1" t="s">
        <v>633</v>
      </c>
      <c r="C291" s="1" t="s">
        <v>1106</v>
      </c>
      <c r="D291" s="1" t="str">
        <f t="shared" si="4"/>
        <v>Jones,Terrence</v>
      </c>
      <c r="E291" s="1" t="s">
        <v>47</v>
      </c>
      <c r="F291" s="1" t="s">
        <v>1</v>
      </c>
      <c r="G291" s="6">
        <v>1551840</v>
      </c>
    </row>
    <row r="292" spans="1:7">
      <c r="A292" s="1">
        <v>251</v>
      </c>
      <c r="B292" s="1" t="s">
        <v>827</v>
      </c>
      <c r="C292" s="1" t="s">
        <v>828</v>
      </c>
      <c r="D292" s="1" t="str">
        <f t="shared" si="4"/>
        <v>Meeks,Jodie</v>
      </c>
      <c r="E292" s="1" t="s">
        <v>56</v>
      </c>
      <c r="F292" s="1" t="s">
        <v>16</v>
      </c>
      <c r="G292" s="6">
        <v>1550000</v>
      </c>
    </row>
    <row r="293" spans="1:7">
      <c r="A293" s="1">
        <v>252</v>
      </c>
      <c r="B293" s="1" t="s">
        <v>556</v>
      </c>
      <c r="C293" s="1" t="s">
        <v>557</v>
      </c>
      <c r="D293" s="1" t="str">
        <f t="shared" si="4"/>
        <v>Harris,Tobias</v>
      </c>
      <c r="E293" s="1" t="s">
        <v>59</v>
      </c>
      <c r="F293" s="1" t="s">
        <v>6</v>
      </c>
      <c r="G293" s="6">
        <v>1545840</v>
      </c>
    </row>
    <row r="294" spans="1:7">
      <c r="A294" s="1">
        <v>253</v>
      </c>
      <c r="B294" s="1" t="s">
        <v>1876</v>
      </c>
      <c r="C294" s="1" t="s">
        <v>1877</v>
      </c>
      <c r="D294" s="1" t="str">
        <f t="shared" si="4"/>
        <v>Larkin,Shane</v>
      </c>
      <c r="E294" s="1" t="s">
        <v>544</v>
      </c>
      <c r="F294" s="1" t="s">
        <v>26</v>
      </c>
      <c r="G294" s="6">
        <v>1536960</v>
      </c>
    </row>
    <row r="295" spans="1:7">
      <c r="A295" s="1">
        <v>254</v>
      </c>
      <c r="B295" s="1" t="s">
        <v>2168</v>
      </c>
      <c r="C295" s="1" t="s">
        <v>2169</v>
      </c>
      <c r="D295" s="1" t="str">
        <f t="shared" si="4"/>
        <v>Turiaf,Ronny</v>
      </c>
      <c r="E295" s="1" t="s">
        <v>61</v>
      </c>
      <c r="F295" s="1" t="s">
        <v>12</v>
      </c>
      <c r="G295" s="6">
        <v>1500000</v>
      </c>
    </row>
    <row r="296" spans="1:7">
      <c r="A296" s="1">
        <v>255</v>
      </c>
      <c r="B296" s="1" t="s">
        <v>2170</v>
      </c>
      <c r="C296" s="1" t="s">
        <v>2171</v>
      </c>
      <c r="D296" s="1" t="str">
        <f t="shared" si="4"/>
        <v>Raduljica,Miroslav</v>
      </c>
      <c r="E296" s="1" t="s">
        <v>61</v>
      </c>
      <c r="F296" s="1" t="s">
        <v>5</v>
      </c>
      <c r="G296" s="6">
        <v>1500000</v>
      </c>
    </row>
    <row r="297" spans="1:7">
      <c r="A297" s="1">
        <v>256</v>
      </c>
      <c r="B297" s="1" t="s">
        <v>445</v>
      </c>
      <c r="C297" s="1" t="s">
        <v>1106</v>
      </c>
      <c r="D297" s="1" t="str">
        <f t="shared" si="4"/>
        <v>Jones,James</v>
      </c>
      <c r="E297" s="1" t="s">
        <v>56</v>
      </c>
      <c r="F297" s="1" t="s">
        <v>14</v>
      </c>
      <c r="G297" s="6">
        <v>1500000</v>
      </c>
    </row>
    <row r="298" spans="1:7">
      <c r="A298" s="1">
        <v>257</v>
      </c>
      <c r="B298" s="1" t="s">
        <v>2285</v>
      </c>
      <c r="C298" s="1" t="s">
        <v>2286</v>
      </c>
      <c r="D298" s="1" t="str">
        <f t="shared" si="4"/>
        <v>Ayon,Gustavo</v>
      </c>
      <c r="E298" s="1" t="s">
        <v>47</v>
      </c>
      <c r="F298" s="1" t="s">
        <v>28</v>
      </c>
      <c r="G298" s="6">
        <v>1500000</v>
      </c>
    </row>
    <row r="299" spans="1:7">
      <c r="A299" s="1">
        <v>258</v>
      </c>
      <c r="B299" s="1" t="s">
        <v>690</v>
      </c>
      <c r="C299" s="1" t="s">
        <v>727</v>
      </c>
      <c r="D299" s="1" t="str">
        <f t="shared" si="4"/>
        <v>Nicholson,Andrew</v>
      </c>
      <c r="E299" s="1" t="s">
        <v>47</v>
      </c>
      <c r="F299" s="1" t="s">
        <v>6</v>
      </c>
      <c r="G299" s="6">
        <v>1482000</v>
      </c>
    </row>
    <row r="300" spans="1:7">
      <c r="A300" s="1">
        <v>259</v>
      </c>
      <c r="B300" s="1" t="s">
        <v>1874</v>
      </c>
      <c r="C300" s="1" t="s">
        <v>1875</v>
      </c>
      <c r="D300" s="1" t="str">
        <f t="shared" si="4"/>
        <v>Karasev,Sergey</v>
      </c>
      <c r="E300" s="1" t="s">
        <v>56</v>
      </c>
      <c r="F300" s="1" t="s">
        <v>17</v>
      </c>
      <c r="G300" s="6">
        <v>1467840</v>
      </c>
    </row>
    <row r="301" spans="1:7">
      <c r="A301" s="1">
        <v>260</v>
      </c>
      <c r="B301" s="1" t="s">
        <v>2287</v>
      </c>
      <c r="C301" s="1" t="s">
        <v>2288</v>
      </c>
      <c r="D301" s="1" t="str">
        <f t="shared" si="4"/>
        <v>DeNando</v>
      </c>
      <c r="E301" s="1" t="s">
        <v>2289</v>
      </c>
      <c r="F301" s="1" t="s">
        <v>15</v>
      </c>
      <c r="G301" s="6">
        <v>1463000</v>
      </c>
    </row>
    <row r="302" spans="1:7">
      <c r="A302" s="1">
        <v>261</v>
      </c>
      <c r="B302" s="1" t="s">
        <v>1304</v>
      </c>
      <c r="C302" s="1" t="s">
        <v>1305</v>
      </c>
      <c r="D302" s="1" t="str">
        <f t="shared" si="4"/>
        <v>Motiejunas,Donatas</v>
      </c>
      <c r="E302" s="1" t="s">
        <v>47</v>
      </c>
      <c r="F302" s="1" t="s">
        <v>1</v>
      </c>
      <c r="G302" s="6">
        <v>1422720</v>
      </c>
    </row>
    <row r="303" spans="1:7">
      <c r="A303" s="1">
        <v>262</v>
      </c>
      <c r="B303" s="1" t="s">
        <v>547</v>
      </c>
      <c r="C303" s="1" t="s">
        <v>553</v>
      </c>
      <c r="D303" s="1" t="str">
        <f t="shared" si="4"/>
        <v>Fournier,Evan</v>
      </c>
      <c r="E303" s="1" t="s">
        <v>56</v>
      </c>
      <c r="F303" s="1" t="s">
        <v>13</v>
      </c>
      <c r="G303" s="6">
        <v>1422720</v>
      </c>
    </row>
    <row r="304" spans="1:7">
      <c r="A304" s="1">
        <v>263</v>
      </c>
      <c r="B304" s="1" t="s">
        <v>563</v>
      </c>
      <c r="C304" s="1" t="s">
        <v>632</v>
      </c>
      <c r="D304" s="1" t="str">
        <f t="shared" si="4"/>
        <v>Snell,Tony</v>
      </c>
      <c r="E304" s="1" t="s">
        <v>56</v>
      </c>
      <c r="F304" s="1" t="s">
        <v>19</v>
      </c>
      <c r="G304" s="6">
        <v>1409040</v>
      </c>
    </row>
    <row r="305" spans="1:7">
      <c r="A305" s="1">
        <v>264</v>
      </c>
      <c r="B305" s="1" t="s">
        <v>812</v>
      </c>
      <c r="C305" s="1" t="s">
        <v>540</v>
      </c>
      <c r="D305" s="1" t="str">
        <f t="shared" si="4"/>
        <v>Green,Willie</v>
      </c>
      <c r="E305" s="1" t="s">
        <v>56</v>
      </c>
      <c r="F305" s="1" t="s">
        <v>424</v>
      </c>
      <c r="G305" s="6">
        <v>1399507</v>
      </c>
    </row>
    <row r="306" spans="1:7">
      <c r="A306" s="1">
        <v>265</v>
      </c>
      <c r="B306" s="1" t="s">
        <v>2290</v>
      </c>
      <c r="C306" s="1" t="s">
        <v>2291</v>
      </c>
      <c r="D306" s="1" t="str">
        <f t="shared" si="4"/>
        <v>Lewis,Rashard</v>
      </c>
      <c r="E306" s="1" t="s">
        <v>47</v>
      </c>
      <c r="F306" s="1" t="s">
        <v>14</v>
      </c>
      <c r="G306" s="6">
        <v>1399507</v>
      </c>
    </row>
    <row r="307" spans="1:7">
      <c r="A307" s="1">
        <v>266</v>
      </c>
      <c r="B307" s="1" t="s">
        <v>468</v>
      </c>
      <c r="C307" s="1" t="s">
        <v>2149</v>
      </c>
      <c r="D307" s="1" t="str">
        <f t="shared" si="4"/>
        <v>Andersen,Chris</v>
      </c>
      <c r="E307" s="1" t="s">
        <v>47</v>
      </c>
      <c r="F307" s="1" t="s">
        <v>14</v>
      </c>
      <c r="G307" s="6">
        <v>1399507</v>
      </c>
    </row>
    <row r="308" spans="1:7">
      <c r="A308" s="1">
        <v>267</v>
      </c>
      <c r="B308" s="1" t="s">
        <v>2172</v>
      </c>
      <c r="C308" s="1" t="s">
        <v>2173</v>
      </c>
      <c r="D308" s="1" t="str">
        <f t="shared" si="4"/>
        <v>Hopson,Scotty</v>
      </c>
      <c r="E308" s="1" t="s">
        <v>56</v>
      </c>
      <c r="F308" s="1" t="s">
        <v>17</v>
      </c>
      <c r="G308" s="6">
        <v>1388400</v>
      </c>
    </row>
    <row r="309" spans="1:7">
      <c r="A309" s="1">
        <v>268</v>
      </c>
      <c r="B309" s="1" t="s">
        <v>2292</v>
      </c>
      <c r="C309" s="1" t="s">
        <v>2293</v>
      </c>
      <c r="D309" s="1" t="str">
        <f t="shared" si="4"/>
        <v>Blatche,Andray</v>
      </c>
      <c r="E309" s="1" t="s">
        <v>61</v>
      </c>
      <c r="F309" s="1" t="s">
        <v>22</v>
      </c>
      <c r="G309" s="6">
        <v>1375604</v>
      </c>
    </row>
    <row r="310" spans="1:7">
      <c r="A310" s="1">
        <v>269</v>
      </c>
      <c r="B310" s="1" t="s">
        <v>596</v>
      </c>
      <c r="C310" s="1" t="s">
        <v>597</v>
      </c>
      <c r="D310" s="1" t="str">
        <f t="shared" si="4"/>
        <v>Faried,Kenneth</v>
      </c>
      <c r="E310" s="1" t="s">
        <v>47</v>
      </c>
      <c r="F310" s="1" t="s">
        <v>13</v>
      </c>
      <c r="G310" s="6">
        <v>1367640</v>
      </c>
    </row>
    <row r="311" spans="1:7">
      <c r="A311" s="1">
        <v>270</v>
      </c>
      <c r="B311" s="1" t="s">
        <v>646</v>
      </c>
      <c r="C311" s="1" t="s">
        <v>748</v>
      </c>
      <c r="D311" s="1" t="str">
        <f t="shared" si="4"/>
        <v>Sullinger,Jared</v>
      </c>
      <c r="E311" s="1" t="s">
        <v>61</v>
      </c>
      <c r="F311" s="1" t="s">
        <v>21</v>
      </c>
      <c r="G311" s="6">
        <v>1365720</v>
      </c>
    </row>
    <row r="312" spans="1:7">
      <c r="A312" s="1">
        <v>271</v>
      </c>
      <c r="B312" s="1" t="s">
        <v>577</v>
      </c>
      <c r="C312" s="1" t="s">
        <v>578</v>
      </c>
      <c r="D312" s="1" t="str">
        <f t="shared" si="4"/>
        <v>Dieng,Gorgui</v>
      </c>
      <c r="E312" s="1" t="s">
        <v>61</v>
      </c>
      <c r="F312" s="1" t="s">
        <v>12</v>
      </c>
      <c r="G312" s="6">
        <v>1352640</v>
      </c>
    </row>
    <row r="313" spans="1:7">
      <c r="A313" s="1">
        <v>272</v>
      </c>
      <c r="B313" s="1" t="s">
        <v>561</v>
      </c>
      <c r="C313" s="1" t="s">
        <v>562</v>
      </c>
      <c r="D313" s="1" t="str">
        <f t="shared" si="4"/>
        <v>Schroder,Dennis</v>
      </c>
      <c r="E313" s="1" t="s">
        <v>86</v>
      </c>
      <c r="F313" s="1" t="s">
        <v>28</v>
      </c>
      <c r="G313" s="6">
        <v>1348200</v>
      </c>
    </row>
    <row r="314" spans="1:7">
      <c r="A314" s="1">
        <v>273</v>
      </c>
      <c r="B314" s="1" t="s">
        <v>500</v>
      </c>
      <c r="C314" s="1" t="s">
        <v>2175</v>
      </c>
      <c r="D314" s="1" t="str">
        <f t="shared" si="4"/>
        <v>Claver,Victor</v>
      </c>
      <c r="E314" s="1" t="s">
        <v>47</v>
      </c>
      <c r="F314" s="1" t="s">
        <v>2</v>
      </c>
      <c r="G314" s="6">
        <v>1330000</v>
      </c>
    </row>
    <row r="315" spans="1:7">
      <c r="A315" s="1">
        <v>274</v>
      </c>
      <c r="B315" s="1" t="s">
        <v>581</v>
      </c>
      <c r="C315" s="1" t="s">
        <v>582</v>
      </c>
      <c r="D315" s="1" t="str">
        <f t="shared" si="4"/>
        <v>Plumlee,Mason</v>
      </c>
      <c r="E315" s="1" t="s">
        <v>47</v>
      </c>
      <c r="F315" s="1" t="s">
        <v>22</v>
      </c>
      <c r="G315" s="6">
        <v>1298640</v>
      </c>
    </row>
    <row r="316" spans="1:7">
      <c r="A316" s="1">
        <v>275</v>
      </c>
      <c r="B316" s="1" t="s">
        <v>2294</v>
      </c>
      <c r="C316" s="1" t="s">
        <v>2295</v>
      </c>
      <c r="D316" s="1" t="str">
        <f t="shared" si="4"/>
        <v>Garcia,Francisco</v>
      </c>
      <c r="E316" s="1" t="s">
        <v>56</v>
      </c>
      <c r="F316" s="1" t="s">
        <v>1</v>
      </c>
      <c r="G316" s="6">
        <v>1265977</v>
      </c>
    </row>
    <row r="317" spans="1:7">
      <c r="A317" s="1">
        <v>276</v>
      </c>
      <c r="B317" s="1" t="s">
        <v>549</v>
      </c>
      <c r="C317" s="1" t="s">
        <v>550</v>
      </c>
      <c r="D317" s="1" t="str">
        <f t="shared" si="4"/>
        <v>Jackson,Reggie</v>
      </c>
      <c r="E317" s="1" t="s">
        <v>86</v>
      </c>
      <c r="F317" s="1" t="s">
        <v>8</v>
      </c>
      <c r="G317" s="6">
        <v>1260360</v>
      </c>
    </row>
    <row r="318" spans="1:7">
      <c r="A318" s="1">
        <v>277</v>
      </c>
      <c r="B318" s="1" t="s">
        <v>511</v>
      </c>
      <c r="C318" s="1" t="s">
        <v>1047</v>
      </c>
      <c r="D318" s="1" t="str">
        <f t="shared" si="4"/>
        <v>Jenkins,John</v>
      </c>
      <c r="E318" s="1" t="s">
        <v>56</v>
      </c>
      <c r="F318" s="1" t="s">
        <v>28</v>
      </c>
      <c r="G318" s="6">
        <v>1258800</v>
      </c>
    </row>
    <row r="319" spans="1:7">
      <c r="A319" s="1">
        <v>278</v>
      </c>
      <c r="B319" s="1" t="s">
        <v>614</v>
      </c>
      <c r="C319" s="1" t="s">
        <v>516</v>
      </c>
      <c r="D319" s="1" t="str">
        <f t="shared" si="4"/>
        <v>Hill,Solomon</v>
      </c>
      <c r="E319" s="1" t="s">
        <v>59</v>
      </c>
      <c r="F319" s="1" t="s">
        <v>24</v>
      </c>
      <c r="G319" s="6">
        <v>1246680</v>
      </c>
    </row>
    <row r="320" spans="1:7">
      <c r="A320" s="1">
        <v>279</v>
      </c>
      <c r="B320" s="1" t="s">
        <v>1139</v>
      </c>
      <c r="C320" s="1" t="s">
        <v>990</v>
      </c>
      <c r="D320" s="1" t="str">
        <f t="shared" si="4"/>
        <v>Brooks,MarShon</v>
      </c>
      <c r="E320" s="1" t="s">
        <v>544</v>
      </c>
      <c r="F320" s="1" t="s">
        <v>16</v>
      </c>
      <c r="G320" s="6">
        <v>1210080</v>
      </c>
    </row>
    <row r="321" spans="1:7">
      <c r="A321" s="1">
        <v>280</v>
      </c>
      <c r="B321" s="1" t="s">
        <v>2178</v>
      </c>
      <c r="C321" s="1" t="s">
        <v>2179</v>
      </c>
      <c r="D321" s="1" t="str">
        <f t="shared" si="4"/>
        <v>Thabeet,Hasheem</v>
      </c>
      <c r="E321" s="1" t="s">
        <v>61</v>
      </c>
      <c r="F321" s="1" t="s">
        <v>8</v>
      </c>
      <c r="G321" s="6">
        <v>1200000</v>
      </c>
    </row>
    <row r="322" spans="1:7">
      <c r="A322" s="1">
        <v>281</v>
      </c>
      <c r="B322" s="1" t="s">
        <v>2180</v>
      </c>
      <c r="C322" s="1" t="s">
        <v>2181</v>
      </c>
      <c r="D322" s="1" t="str">
        <f t="shared" si="4"/>
        <v>Antic,Pero</v>
      </c>
      <c r="E322" s="1" t="s">
        <v>47</v>
      </c>
      <c r="F322" s="1" t="s">
        <v>28</v>
      </c>
      <c r="G322" s="6">
        <v>1200000</v>
      </c>
    </row>
    <row r="323" spans="1:7">
      <c r="A323" s="1">
        <v>282</v>
      </c>
      <c r="B323" s="1" t="s">
        <v>542</v>
      </c>
      <c r="C323" s="1" t="s">
        <v>543</v>
      </c>
      <c r="D323" s="1" t="str">
        <f t="shared" ref="D323:D386" si="5">CONCATENATE(C323,B323)</f>
        <v>HardawayTim</v>
      </c>
      <c r="E323" s="1" t="s">
        <v>1852</v>
      </c>
      <c r="F323" s="1" t="s">
        <v>18</v>
      </c>
      <c r="G323" s="6">
        <v>1196760</v>
      </c>
    </row>
    <row r="324" spans="1:7">
      <c r="A324" s="1">
        <v>283</v>
      </c>
      <c r="B324" s="1" t="s">
        <v>801</v>
      </c>
      <c r="C324" s="1" t="s">
        <v>864</v>
      </c>
      <c r="D324" s="1" t="str">
        <f t="shared" si="5"/>
        <v>Hamilton,Jordan</v>
      </c>
      <c r="E324" s="1" t="s">
        <v>56</v>
      </c>
      <c r="F324" s="1" t="s">
        <v>1</v>
      </c>
      <c r="G324" s="6">
        <v>1169880</v>
      </c>
    </row>
    <row r="325" spans="1:7">
      <c r="A325" s="1">
        <v>284</v>
      </c>
      <c r="B325" s="1" t="s">
        <v>563</v>
      </c>
      <c r="C325" s="1" t="s">
        <v>1046</v>
      </c>
      <c r="D325" s="1" t="str">
        <f t="shared" si="5"/>
        <v>Wroten,Tony</v>
      </c>
      <c r="E325" s="1" t="s">
        <v>56</v>
      </c>
      <c r="F325" s="1" t="s">
        <v>4</v>
      </c>
      <c r="G325" s="6">
        <v>1160040</v>
      </c>
    </row>
    <row r="326" spans="1:7">
      <c r="A326" s="1">
        <v>285</v>
      </c>
      <c r="B326" s="1" t="s">
        <v>549</v>
      </c>
      <c r="C326" s="1" t="s">
        <v>895</v>
      </c>
      <c r="D326" s="1" t="str">
        <f t="shared" si="5"/>
        <v>Bullock,Reggie</v>
      </c>
      <c r="E326" s="1" t="s">
        <v>56</v>
      </c>
      <c r="F326" s="1" t="s">
        <v>424</v>
      </c>
      <c r="G326" s="6">
        <v>1149000</v>
      </c>
    </row>
    <row r="327" spans="1:7">
      <c r="A327" s="1">
        <v>286</v>
      </c>
      <c r="B327" s="1" t="s">
        <v>630</v>
      </c>
      <c r="C327" s="1" t="s">
        <v>631</v>
      </c>
      <c r="D327" s="1" t="str">
        <f t="shared" si="5"/>
        <v>Mills,Patty</v>
      </c>
      <c r="E327" s="1" t="s">
        <v>86</v>
      </c>
      <c r="F327" s="1" t="s">
        <v>11</v>
      </c>
      <c r="G327" s="6">
        <v>1133950</v>
      </c>
    </row>
    <row r="328" spans="1:7">
      <c r="A328" s="1">
        <v>287</v>
      </c>
      <c r="B328" s="1" t="s">
        <v>1321</v>
      </c>
      <c r="C328" s="1" t="s">
        <v>1322</v>
      </c>
      <c r="D328" s="1" t="str">
        <f t="shared" si="5"/>
        <v>Cole,Norris</v>
      </c>
      <c r="E328" s="1" t="s">
        <v>86</v>
      </c>
      <c r="F328" s="1" t="s">
        <v>14</v>
      </c>
      <c r="G328" s="6">
        <v>1129200</v>
      </c>
    </row>
    <row r="329" spans="1:7">
      <c r="A329" s="1">
        <v>288</v>
      </c>
      <c r="B329" s="1" t="s">
        <v>609</v>
      </c>
      <c r="C329" s="1" t="s">
        <v>582</v>
      </c>
      <c r="D329" s="1" t="str">
        <f t="shared" si="5"/>
        <v>Plumlee,Miles</v>
      </c>
      <c r="E329" s="1" t="s">
        <v>61</v>
      </c>
      <c r="F329" s="1" t="s">
        <v>27</v>
      </c>
      <c r="G329" s="6">
        <v>1121520</v>
      </c>
    </row>
    <row r="330" spans="1:7">
      <c r="A330" s="1">
        <v>289</v>
      </c>
      <c r="B330" s="1" t="s">
        <v>681</v>
      </c>
      <c r="C330" s="1" t="s">
        <v>682</v>
      </c>
      <c r="D330" s="1" t="str">
        <f t="shared" si="5"/>
        <v>Joseph,Cory</v>
      </c>
      <c r="E330" s="1" t="s">
        <v>86</v>
      </c>
      <c r="F330" s="1" t="s">
        <v>11</v>
      </c>
      <c r="G330" s="6">
        <v>1120920</v>
      </c>
    </row>
    <row r="331" spans="1:7">
      <c r="A331" s="1">
        <v>290</v>
      </c>
      <c r="B331" s="1" t="s">
        <v>507</v>
      </c>
      <c r="C331" s="1" t="s">
        <v>508</v>
      </c>
      <c r="D331" s="1" t="str">
        <f t="shared" si="5"/>
        <v>Butler,Jimmy</v>
      </c>
      <c r="E331" s="1" t="s">
        <v>56</v>
      </c>
      <c r="F331" s="1" t="s">
        <v>19</v>
      </c>
      <c r="G331" s="6">
        <v>1112880</v>
      </c>
    </row>
    <row r="332" spans="1:7">
      <c r="A332" s="1">
        <v>291</v>
      </c>
      <c r="B332" s="1" t="s">
        <v>759</v>
      </c>
      <c r="C332" s="1" t="s">
        <v>586</v>
      </c>
      <c r="D332" s="1" t="str">
        <f t="shared" si="5"/>
        <v>Young,Nick</v>
      </c>
      <c r="E332" s="1" t="s">
        <v>544</v>
      </c>
      <c r="F332" s="1" t="s">
        <v>16</v>
      </c>
      <c r="G332" s="6">
        <v>1106942</v>
      </c>
    </row>
    <row r="333" spans="1:7">
      <c r="A333" s="1">
        <v>292</v>
      </c>
      <c r="B333" s="1" t="s">
        <v>2186</v>
      </c>
      <c r="C333" s="1" t="s">
        <v>2187</v>
      </c>
      <c r="D333" s="1" t="str">
        <f t="shared" si="5"/>
        <v>Moultrie,Arnett</v>
      </c>
      <c r="E333" s="1" t="s">
        <v>47</v>
      </c>
      <c r="F333" s="1" t="s">
        <v>4</v>
      </c>
      <c r="G333" s="6">
        <v>1089240</v>
      </c>
    </row>
    <row r="334" spans="1:7">
      <c r="A334" s="1">
        <v>293</v>
      </c>
      <c r="B334" s="1" t="s">
        <v>1870</v>
      </c>
      <c r="C334" s="1" t="s">
        <v>1106</v>
      </c>
      <c r="D334" s="1" t="str">
        <f t="shared" si="5"/>
        <v>Jones,Perry</v>
      </c>
      <c r="E334" s="1" t="s">
        <v>59</v>
      </c>
      <c r="F334" s="1" t="s">
        <v>8</v>
      </c>
      <c r="G334" s="6">
        <v>1082520</v>
      </c>
    </row>
    <row r="335" spans="1:7">
      <c r="A335" s="1">
        <v>294</v>
      </c>
      <c r="B335" s="1" t="s">
        <v>494</v>
      </c>
      <c r="C335" s="1" t="s">
        <v>495</v>
      </c>
      <c r="D335" s="1" t="str">
        <f t="shared" si="5"/>
        <v>Gobert,Rudy</v>
      </c>
      <c r="E335" s="1" t="s">
        <v>61</v>
      </c>
      <c r="F335" s="1" t="s">
        <v>3</v>
      </c>
      <c r="G335" s="6">
        <v>1078800</v>
      </c>
    </row>
    <row r="336" spans="1:7">
      <c r="A336" s="1">
        <v>295</v>
      </c>
      <c r="B336" s="1" t="s">
        <v>1137</v>
      </c>
      <c r="C336" s="1" t="s">
        <v>514</v>
      </c>
      <c r="D336" s="1" t="str">
        <f t="shared" si="5"/>
        <v>Teague,Marquis</v>
      </c>
      <c r="E336" s="1" t="s">
        <v>544</v>
      </c>
      <c r="F336" s="1" t="s">
        <v>22</v>
      </c>
      <c r="G336" s="6">
        <v>1074720</v>
      </c>
    </row>
    <row r="337" spans="1:7">
      <c r="A337" s="1">
        <v>296</v>
      </c>
      <c r="B337" s="1" t="s">
        <v>702</v>
      </c>
      <c r="C337" s="1" t="s">
        <v>703</v>
      </c>
      <c r="D337" s="1" t="str">
        <f t="shared" si="5"/>
        <v>Ezeli,Festus</v>
      </c>
      <c r="E337" s="1" t="s">
        <v>61</v>
      </c>
      <c r="F337" s="1" t="s">
        <v>2</v>
      </c>
      <c r="G337" s="6">
        <v>1066920</v>
      </c>
    </row>
    <row r="338" spans="1:7">
      <c r="A338" s="1">
        <v>297</v>
      </c>
      <c r="B338" s="1" t="s">
        <v>964</v>
      </c>
      <c r="C338" s="1" t="s">
        <v>965</v>
      </c>
      <c r="D338" s="1" t="str">
        <f t="shared" si="5"/>
        <v>Goodwin,Archie</v>
      </c>
      <c r="E338" s="1" t="s">
        <v>56</v>
      </c>
      <c r="F338" s="1" t="s">
        <v>27</v>
      </c>
      <c r="G338" s="6">
        <v>1064400</v>
      </c>
    </row>
    <row r="339" spans="1:7">
      <c r="A339" s="1">
        <v>298</v>
      </c>
      <c r="B339" s="1" t="s">
        <v>805</v>
      </c>
      <c r="C339" s="1" t="s">
        <v>2188</v>
      </c>
      <c r="D339" s="1" t="str">
        <f t="shared" si="5"/>
        <v>Nedovic,Nemanja</v>
      </c>
      <c r="E339" s="1" t="s">
        <v>86</v>
      </c>
      <c r="F339" s="1" t="s">
        <v>23</v>
      </c>
      <c r="G339" s="6">
        <v>1056720</v>
      </c>
    </row>
    <row r="340" spans="1:7">
      <c r="A340" s="1">
        <v>299</v>
      </c>
      <c r="B340" s="1" t="s">
        <v>437</v>
      </c>
      <c r="C340" s="1" t="s">
        <v>775</v>
      </c>
      <c r="D340" s="1" t="str">
        <f t="shared" si="5"/>
        <v>Singler,Kyle</v>
      </c>
      <c r="E340" s="1" t="s">
        <v>453</v>
      </c>
      <c r="F340" s="1" t="s">
        <v>20</v>
      </c>
      <c r="G340" s="6">
        <v>1045000</v>
      </c>
    </row>
    <row r="341" spans="1:7">
      <c r="A341" s="1">
        <v>300</v>
      </c>
      <c r="B341" s="1" t="s">
        <v>480</v>
      </c>
      <c r="C341" s="1" t="s">
        <v>1223</v>
      </c>
      <c r="D341" s="1" t="str">
        <f t="shared" si="5"/>
        <v>Morrow,Anthony</v>
      </c>
      <c r="E341" s="1" t="s">
        <v>56</v>
      </c>
      <c r="F341" s="1" t="s">
        <v>10</v>
      </c>
      <c r="G341" s="6">
        <v>1027424</v>
      </c>
    </row>
    <row r="342" spans="1:7">
      <c r="A342" s="1">
        <v>301</v>
      </c>
      <c r="B342" s="1" t="s">
        <v>712</v>
      </c>
      <c r="C342" s="1" t="s">
        <v>1218</v>
      </c>
      <c r="D342" s="1" t="str">
        <f t="shared" si="5"/>
        <v>Stephenson,Lance</v>
      </c>
      <c r="E342" s="1" t="s">
        <v>56</v>
      </c>
      <c r="F342" s="1" t="s">
        <v>24</v>
      </c>
      <c r="G342" s="6">
        <v>1005000</v>
      </c>
    </row>
    <row r="343" spans="1:7">
      <c r="A343" s="1">
        <v>302</v>
      </c>
      <c r="B343" s="1" t="s">
        <v>690</v>
      </c>
      <c r="C343" s="1" t="s">
        <v>1067</v>
      </c>
      <c r="D343" s="1" t="str">
        <f t="shared" si="5"/>
        <v>Bynum,Andrew</v>
      </c>
      <c r="E343" s="1" t="s">
        <v>61</v>
      </c>
      <c r="F343" s="1" t="s">
        <v>24</v>
      </c>
      <c r="G343" s="6">
        <v>1000000</v>
      </c>
    </row>
    <row r="344" spans="1:7">
      <c r="A344" s="1">
        <v>303</v>
      </c>
      <c r="B344" s="1" t="s">
        <v>741</v>
      </c>
      <c r="C344" s="1" t="s">
        <v>571</v>
      </c>
      <c r="D344" s="1" t="str">
        <f t="shared" si="5"/>
        <v>Smith,Ish</v>
      </c>
      <c r="E344" s="1" t="s">
        <v>86</v>
      </c>
      <c r="F344" s="1" t="s">
        <v>27</v>
      </c>
      <c r="G344" s="6">
        <v>951463</v>
      </c>
    </row>
    <row r="345" spans="1:7">
      <c r="A345" s="1">
        <v>304</v>
      </c>
      <c r="B345" s="1" t="s">
        <v>2296</v>
      </c>
      <c r="C345" s="1" t="s">
        <v>2297</v>
      </c>
      <c r="D345" s="1" t="str">
        <f t="shared" si="5"/>
        <v>Mullens,Byron</v>
      </c>
      <c r="E345" s="1" t="s">
        <v>61</v>
      </c>
      <c r="F345" s="1" t="s">
        <v>4</v>
      </c>
      <c r="G345" s="6">
        <v>947907</v>
      </c>
    </row>
    <row r="346" spans="1:7">
      <c r="A346" s="1">
        <v>305</v>
      </c>
      <c r="B346" s="1" t="s">
        <v>740</v>
      </c>
      <c r="C346" s="1" t="s">
        <v>505</v>
      </c>
      <c r="D346" s="1" t="str">
        <f t="shared" si="5"/>
        <v>Anderson,Alan</v>
      </c>
      <c r="E346" s="1" t="s">
        <v>56</v>
      </c>
      <c r="F346" s="1" t="s">
        <v>22</v>
      </c>
      <c r="G346" s="6">
        <v>947907</v>
      </c>
    </row>
    <row r="347" spans="1:7">
      <c r="A347" s="1">
        <v>306</v>
      </c>
      <c r="B347" s="1" t="s">
        <v>994</v>
      </c>
      <c r="C347" s="1" t="s">
        <v>995</v>
      </c>
      <c r="D347" s="1" t="str">
        <f t="shared" si="5"/>
        <v>Casspi,Omri</v>
      </c>
      <c r="E347" s="1" t="s">
        <v>453</v>
      </c>
      <c r="F347" s="1" t="s">
        <v>1</v>
      </c>
      <c r="G347" s="6">
        <v>947907</v>
      </c>
    </row>
    <row r="348" spans="1:7">
      <c r="A348" s="1">
        <v>307</v>
      </c>
      <c r="B348" s="1" t="s">
        <v>602</v>
      </c>
      <c r="C348" s="1" t="s">
        <v>2232</v>
      </c>
      <c r="D348" s="1" t="str">
        <f t="shared" si="5"/>
        <v>Daye,Austin</v>
      </c>
      <c r="E348" s="1" t="s">
        <v>59</v>
      </c>
      <c r="F348" s="1" t="s">
        <v>15</v>
      </c>
      <c r="G348" s="6">
        <v>947907</v>
      </c>
    </row>
    <row r="349" spans="1:7">
      <c r="A349" s="1">
        <v>308</v>
      </c>
      <c r="B349" s="1" t="s">
        <v>482</v>
      </c>
      <c r="C349" s="1" t="s">
        <v>483</v>
      </c>
      <c r="D349" s="1" t="str">
        <f t="shared" si="5"/>
        <v>Parsons,Chandler</v>
      </c>
      <c r="E349" s="1" t="s">
        <v>59</v>
      </c>
      <c r="F349" s="1" t="s">
        <v>1</v>
      </c>
      <c r="G349" s="6">
        <v>926500</v>
      </c>
    </row>
    <row r="350" spans="1:7">
      <c r="A350" s="1">
        <v>309</v>
      </c>
      <c r="B350" s="1" t="s">
        <v>513</v>
      </c>
      <c r="C350" s="1" t="s">
        <v>2212</v>
      </c>
      <c r="D350" s="1" t="str">
        <f t="shared" si="5"/>
        <v>Adrien,Jeff</v>
      </c>
      <c r="E350" s="1" t="s">
        <v>59</v>
      </c>
      <c r="F350" s="1" t="s">
        <v>2267</v>
      </c>
      <c r="G350" s="6">
        <v>916099</v>
      </c>
    </row>
    <row r="351" spans="1:7">
      <c r="A351" s="1">
        <v>310</v>
      </c>
      <c r="B351" s="1" t="s">
        <v>643</v>
      </c>
      <c r="C351" s="1" t="s">
        <v>644</v>
      </c>
      <c r="D351" s="1" t="str">
        <f t="shared" si="5"/>
        <v>Leuer,Jon</v>
      </c>
      <c r="E351" s="1" t="s">
        <v>47</v>
      </c>
      <c r="F351" s="1" t="s">
        <v>9</v>
      </c>
      <c r="G351" s="6">
        <v>900000</v>
      </c>
    </row>
    <row r="352" spans="1:7">
      <c r="A352" s="1">
        <v>311</v>
      </c>
      <c r="B352" s="1" t="s">
        <v>533</v>
      </c>
      <c r="C352" s="1" t="s">
        <v>510</v>
      </c>
      <c r="D352" s="1" t="str">
        <f t="shared" si="5"/>
        <v>Johnson,Wesley</v>
      </c>
      <c r="E352" s="1" t="s">
        <v>59</v>
      </c>
      <c r="F352" s="1" t="s">
        <v>16</v>
      </c>
      <c r="G352" s="6">
        <v>884293</v>
      </c>
    </row>
    <row r="353" spans="1:7">
      <c r="A353" s="1">
        <v>312</v>
      </c>
      <c r="B353" s="1" t="s">
        <v>504</v>
      </c>
      <c r="C353" s="1" t="s">
        <v>1932</v>
      </c>
      <c r="D353" s="1" t="str">
        <f t="shared" si="5"/>
        <v>Hollins,Ryan</v>
      </c>
      <c r="E353" s="1" t="s">
        <v>61</v>
      </c>
      <c r="F353" s="1" t="s">
        <v>424</v>
      </c>
      <c r="G353" s="6">
        <v>884293</v>
      </c>
    </row>
    <row r="354" spans="1:7">
      <c r="A354" s="1">
        <v>313</v>
      </c>
      <c r="B354" s="1" t="s">
        <v>2200</v>
      </c>
      <c r="C354" s="1" t="s">
        <v>2201</v>
      </c>
      <c r="D354" s="1" t="str">
        <f t="shared" si="5"/>
        <v>Pargo,Jannero</v>
      </c>
      <c r="E354" s="1" t="s">
        <v>86</v>
      </c>
      <c r="F354" s="1" t="s">
        <v>2267</v>
      </c>
      <c r="G354" s="6">
        <v>884293</v>
      </c>
    </row>
    <row r="355" spans="1:7">
      <c r="A355" s="1">
        <v>314</v>
      </c>
      <c r="B355" s="1" t="s">
        <v>737</v>
      </c>
      <c r="C355" s="1" t="s">
        <v>738</v>
      </c>
      <c r="D355" s="1" t="str">
        <f t="shared" si="5"/>
        <v>Mack,Shelvin</v>
      </c>
      <c r="E355" s="1" t="s">
        <v>86</v>
      </c>
      <c r="F355" s="1" t="s">
        <v>28</v>
      </c>
      <c r="G355" s="6">
        <v>884293</v>
      </c>
    </row>
    <row r="356" spans="1:7">
      <c r="A356" s="1">
        <v>315</v>
      </c>
      <c r="B356" s="1" t="s">
        <v>1933</v>
      </c>
      <c r="C356" s="1" t="s">
        <v>1934</v>
      </c>
      <c r="D356" s="1" t="str">
        <f t="shared" si="5"/>
        <v>Mohammed,Nazr</v>
      </c>
      <c r="E356" s="1" t="s">
        <v>61</v>
      </c>
      <c r="F356" s="1" t="s">
        <v>19</v>
      </c>
      <c r="G356" s="6">
        <v>884293</v>
      </c>
    </row>
    <row r="357" spans="1:7">
      <c r="A357" s="1">
        <v>316</v>
      </c>
      <c r="B357" s="1" t="s">
        <v>954</v>
      </c>
      <c r="C357" s="1" t="s">
        <v>955</v>
      </c>
      <c r="D357" s="1" t="str">
        <f t="shared" si="5"/>
        <v>Stone,Julyan</v>
      </c>
      <c r="E357" s="1" t="s">
        <v>544</v>
      </c>
      <c r="F357" s="1" t="s">
        <v>15</v>
      </c>
      <c r="G357" s="6">
        <v>884293</v>
      </c>
    </row>
    <row r="358" spans="1:7">
      <c r="A358" s="1">
        <v>317</v>
      </c>
      <c r="B358" s="1" t="s">
        <v>706</v>
      </c>
      <c r="C358" s="1" t="s">
        <v>707</v>
      </c>
      <c r="D358" s="1" t="str">
        <f t="shared" si="5"/>
        <v>Aldrich,Cole</v>
      </c>
      <c r="E358" s="1" t="s">
        <v>61</v>
      </c>
      <c r="F358" s="1" t="s">
        <v>18</v>
      </c>
      <c r="G358" s="6">
        <v>884293</v>
      </c>
    </row>
    <row r="359" spans="1:7">
      <c r="A359" s="1">
        <v>318</v>
      </c>
      <c r="B359" s="1" t="s">
        <v>539</v>
      </c>
      <c r="C359" s="1" t="s">
        <v>540</v>
      </c>
      <c r="D359" s="1" t="str">
        <f t="shared" si="5"/>
        <v>Green,Draymond</v>
      </c>
      <c r="E359" s="1" t="s">
        <v>47</v>
      </c>
      <c r="F359" s="1" t="s">
        <v>23</v>
      </c>
      <c r="G359" s="6">
        <v>875500</v>
      </c>
    </row>
    <row r="360" spans="1:7">
      <c r="A360" s="1">
        <v>319</v>
      </c>
      <c r="B360" s="1" t="s">
        <v>525</v>
      </c>
      <c r="C360" s="1" t="s">
        <v>526</v>
      </c>
      <c r="D360" s="1" t="str">
        <f t="shared" si="5"/>
        <v>Crabbe,Allen</v>
      </c>
      <c r="E360" s="1" t="s">
        <v>56</v>
      </c>
      <c r="F360" s="1" t="s">
        <v>2</v>
      </c>
      <c r="G360" s="6">
        <v>825000</v>
      </c>
    </row>
    <row r="361" spans="1:7">
      <c r="A361" s="1">
        <v>320</v>
      </c>
      <c r="B361" s="1" t="s">
        <v>1944</v>
      </c>
      <c r="C361" s="1" t="s">
        <v>580</v>
      </c>
      <c r="D361" s="1" t="str">
        <f t="shared" si="5"/>
        <v>Williams,Elliot</v>
      </c>
      <c r="E361" s="1" t="s">
        <v>56</v>
      </c>
      <c r="F361" s="1" t="s">
        <v>4</v>
      </c>
      <c r="G361" s="6">
        <v>797545</v>
      </c>
    </row>
    <row r="362" spans="1:7">
      <c r="A362" s="1">
        <v>321</v>
      </c>
      <c r="B362" s="1" t="s">
        <v>441</v>
      </c>
      <c r="C362" s="1" t="s">
        <v>1225</v>
      </c>
      <c r="D362" s="1" t="str">
        <f t="shared" si="5"/>
        <v>Scott,Mike</v>
      </c>
      <c r="E362" s="1" t="s">
        <v>47</v>
      </c>
      <c r="F362" s="1" t="s">
        <v>28</v>
      </c>
      <c r="G362" s="6">
        <v>788872</v>
      </c>
    </row>
    <row r="363" spans="1:7">
      <c r="A363" s="1">
        <v>322</v>
      </c>
      <c r="B363" s="1" t="s">
        <v>1038</v>
      </c>
      <c r="C363" s="1" t="s">
        <v>1039</v>
      </c>
      <c r="D363" s="1" t="str">
        <f t="shared" si="5"/>
        <v>Middleton,Khris</v>
      </c>
      <c r="E363" s="1" t="s">
        <v>59</v>
      </c>
      <c r="F363" s="1" t="s">
        <v>5</v>
      </c>
      <c r="G363" s="6">
        <v>788872</v>
      </c>
    </row>
    <row r="364" spans="1:7">
      <c r="A364" s="1">
        <v>323</v>
      </c>
      <c r="B364" s="1" t="s">
        <v>1281</v>
      </c>
      <c r="C364" s="1" t="s">
        <v>1282</v>
      </c>
      <c r="D364" s="1" t="str">
        <f t="shared" si="5"/>
        <v>Roberts,Brian</v>
      </c>
      <c r="E364" s="1" t="s">
        <v>86</v>
      </c>
      <c r="F364" s="1" t="s">
        <v>10</v>
      </c>
      <c r="G364" s="6">
        <v>788872</v>
      </c>
    </row>
    <row r="365" spans="1:7">
      <c r="A365" s="1">
        <v>324</v>
      </c>
      <c r="B365" s="1" t="s">
        <v>2202</v>
      </c>
      <c r="C365" s="1" t="s">
        <v>978</v>
      </c>
      <c r="D365" s="1" t="str">
        <f t="shared" si="5"/>
        <v>Taylor,Jeffery</v>
      </c>
      <c r="E365" s="1" t="s">
        <v>59</v>
      </c>
      <c r="F365" s="1" t="s">
        <v>2267</v>
      </c>
      <c r="G365" s="6">
        <v>788872</v>
      </c>
    </row>
    <row r="366" spans="1:7">
      <c r="A366" s="1">
        <v>325</v>
      </c>
      <c r="B366" s="1" t="s">
        <v>810</v>
      </c>
      <c r="C366" s="1" t="s">
        <v>1243</v>
      </c>
      <c r="D366" s="1" t="str">
        <f t="shared" si="5"/>
        <v>Acy,Quincy</v>
      </c>
      <c r="E366" s="1" t="s">
        <v>453</v>
      </c>
      <c r="F366" s="1" t="s">
        <v>15</v>
      </c>
      <c r="G366" s="6">
        <v>788872</v>
      </c>
    </row>
    <row r="367" spans="1:7">
      <c r="A367" s="1">
        <v>326</v>
      </c>
      <c r="B367" s="1" t="s">
        <v>941</v>
      </c>
      <c r="C367" s="1" t="s">
        <v>1066</v>
      </c>
      <c r="D367" s="1" t="str">
        <f t="shared" si="5"/>
        <v>Sims,Henry</v>
      </c>
      <c r="E367" s="1" t="s">
        <v>61</v>
      </c>
      <c r="F367" s="1" t="s">
        <v>4</v>
      </c>
      <c r="G367" s="6">
        <v>788872</v>
      </c>
    </row>
    <row r="368" spans="1:7">
      <c r="A368" s="1">
        <v>327</v>
      </c>
      <c r="B368" s="1" t="s">
        <v>720</v>
      </c>
      <c r="C368" s="1" t="s">
        <v>721</v>
      </c>
      <c r="D368" s="1" t="str">
        <f t="shared" si="5"/>
        <v>Crowder,Jae</v>
      </c>
      <c r="E368" s="1" t="s">
        <v>47</v>
      </c>
      <c r="F368" s="1" t="s">
        <v>26</v>
      </c>
      <c r="G368" s="6">
        <v>788872</v>
      </c>
    </row>
    <row r="369" spans="1:7">
      <c r="A369" s="1">
        <v>328</v>
      </c>
      <c r="B369" s="1" t="s">
        <v>529</v>
      </c>
      <c r="C369" s="1" t="s">
        <v>530</v>
      </c>
      <c r="D369" s="1" t="str">
        <f t="shared" si="5"/>
        <v>Bazemore,Kent</v>
      </c>
      <c r="E369" s="1" t="s">
        <v>56</v>
      </c>
      <c r="F369" s="1" t="s">
        <v>16</v>
      </c>
      <c r="G369" s="6">
        <v>788872</v>
      </c>
    </row>
    <row r="370" spans="1:7">
      <c r="A370" s="1">
        <v>329</v>
      </c>
      <c r="B370" s="1" t="s">
        <v>462</v>
      </c>
      <c r="C370" s="1" t="s">
        <v>657</v>
      </c>
      <c r="D370" s="1" t="str">
        <f t="shared" si="5"/>
        <v>Roberson,Andre</v>
      </c>
      <c r="E370" s="1" t="s">
        <v>56</v>
      </c>
      <c r="F370" s="1" t="s">
        <v>8</v>
      </c>
      <c r="G370" s="6">
        <v>740560</v>
      </c>
    </row>
    <row r="371" spans="1:7">
      <c r="A371" s="1">
        <v>330</v>
      </c>
      <c r="B371" s="1" t="s">
        <v>2298</v>
      </c>
      <c r="C371" s="1" t="s">
        <v>2299</v>
      </c>
      <c r="D371" s="1" t="str">
        <f t="shared" si="5"/>
        <v>Garrett,Diante</v>
      </c>
      <c r="E371" s="1" t="s">
        <v>86</v>
      </c>
      <c r="F371" s="1" t="s">
        <v>3</v>
      </c>
      <c r="G371" s="6">
        <v>719266</v>
      </c>
    </row>
    <row r="372" spans="1:7">
      <c r="A372" s="1">
        <v>331</v>
      </c>
      <c r="B372" s="1" t="s">
        <v>974</v>
      </c>
      <c r="C372" s="1" t="s">
        <v>713</v>
      </c>
      <c r="D372" s="1" t="str">
        <f t="shared" si="5"/>
        <v>Thomas,Malcolm</v>
      </c>
      <c r="E372" s="1" t="s">
        <v>47</v>
      </c>
      <c r="F372" s="1" t="s">
        <v>3</v>
      </c>
      <c r="G372" s="6">
        <v>702233</v>
      </c>
    </row>
    <row r="373" spans="1:7">
      <c r="A373" s="1">
        <v>332</v>
      </c>
      <c r="B373" s="1" t="s">
        <v>478</v>
      </c>
      <c r="C373" s="1" t="s">
        <v>961</v>
      </c>
      <c r="D373" s="1" t="str">
        <f t="shared" si="5"/>
        <v>Buycks,Dwight</v>
      </c>
      <c r="E373" s="1" t="s">
        <v>544</v>
      </c>
      <c r="F373" s="1" t="s">
        <v>15</v>
      </c>
      <c r="G373" s="6">
        <v>700000</v>
      </c>
    </row>
    <row r="374" spans="1:7">
      <c r="A374" s="1">
        <v>333</v>
      </c>
      <c r="B374" s="1" t="s">
        <v>2184</v>
      </c>
      <c r="C374" s="1" t="s">
        <v>2185</v>
      </c>
      <c r="D374" s="1" t="str">
        <f t="shared" si="5"/>
        <v>Armstrong,Hilton</v>
      </c>
      <c r="E374" s="1" t="s">
        <v>47</v>
      </c>
      <c r="F374" s="1" t="s">
        <v>23</v>
      </c>
      <c r="G374" s="6">
        <v>660619</v>
      </c>
    </row>
    <row r="375" spans="1:7">
      <c r="A375" s="1">
        <v>334</v>
      </c>
      <c r="B375" s="1" t="s">
        <v>468</v>
      </c>
      <c r="C375" s="1" t="s">
        <v>2300</v>
      </c>
      <c r="D375" s="1" t="str">
        <f t="shared" si="5"/>
        <v>Douglas-Roberts,Chris</v>
      </c>
      <c r="E375" s="1" t="s">
        <v>56</v>
      </c>
      <c r="F375" s="1" t="s">
        <v>2267</v>
      </c>
      <c r="G375" s="6">
        <v>660619</v>
      </c>
    </row>
    <row r="376" spans="1:7">
      <c r="A376" s="1">
        <v>335</v>
      </c>
      <c r="B376" s="1" t="s">
        <v>708</v>
      </c>
      <c r="C376" s="1" t="s">
        <v>709</v>
      </c>
      <c r="D376" s="1" t="str">
        <f t="shared" si="5"/>
        <v>Augustin,D.J.</v>
      </c>
      <c r="E376" s="1" t="s">
        <v>86</v>
      </c>
      <c r="F376" s="1" t="s">
        <v>15</v>
      </c>
      <c r="G376" s="6">
        <v>650215</v>
      </c>
    </row>
    <row r="377" spans="1:7">
      <c r="A377" s="1">
        <v>336</v>
      </c>
      <c r="B377" s="1" t="s">
        <v>770</v>
      </c>
      <c r="C377" s="1" t="s">
        <v>771</v>
      </c>
      <c r="D377" s="1" t="str">
        <f t="shared" si="5"/>
        <v>Ajinca,Alexis</v>
      </c>
      <c r="E377" s="1" t="s">
        <v>61</v>
      </c>
      <c r="F377" s="1" t="s">
        <v>10</v>
      </c>
      <c r="G377" s="6">
        <v>635880</v>
      </c>
    </row>
    <row r="378" spans="1:7">
      <c r="A378" s="1">
        <v>337</v>
      </c>
      <c r="B378" s="1" t="s">
        <v>445</v>
      </c>
      <c r="C378" s="1" t="s">
        <v>510</v>
      </c>
      <c r="D378" s="1" t="str">
        <f t="shared" si="5"/>
        <v>Johnson,James</v>
      </c>
      <c r="E378" s="1" t="s">
        <v>47</v>
      </c>
      <c r="F378" s="1" t="s">
        <v>9</v>
      </c>
      <c r="G378" s="6">
        <v>634610</v>
      </c>
    </row>
    <row r="379" spans="1:7">
      <c r="A379" s="1">
        <v>338</v>
      </c>
      <c r="B379" s="1" t="s">
        <v>731</v>
      </c>
      <c r="C379" s="1" t="s">
        <v>1050</v>
      </c>
      <c r="D379" s="1" t="str">
        <f t="shared" si="5"/>
        <v>Canaan,Isaiah</v>
      </c>
      <c r="E379" s="1" t="s">
        <v>544</v>
      </c>
      <c r="F379" s="1" t="s">
        <v>1</v>
      </c>
      <c r="G379" s="6">
        <v>570515</v>
      </c>
    </row>
    <row r="380" spans="1:7">
      <c r="A380" s="1">
        <v>339</v>
      </c>
      <c r="B380" s="1" t="s">
        <v>606</v>
      </c>
      <c r="C380" s="1" t="s">
        <v>2195</v>
      </c>
      <c r="D380" s="1" t="str">
        <f t="shared" si="5"/>
        <v>Tyler,Jeremy</v>
      </c>
      <c r="E380" s="1" t="s">
        <v>61</v>
      </c>
      <c r="F380" s="1" t="s">
        <v>18</v>
      </c>
      <c r="G380" s="6">
        <v>556584</v>
      </c>
    </row>
    <row r="381" spans="1:7">
      <c r="A381" s="1">
        <v>340</v>
      </c>
      <c r="B381" s="1" t="s">
        <v>926</v>
      </c>
      <c r="C381" s="1" t="s">
        <v>927</v>
      </c>
      <c r="D381" s="1" t="str">
        <f t="shared" si="5"/>
        <v>Marshall,Kendall</v>
      </c>
      <c r="E381" s="1" t="s">
        <v>86</v>
      </c>
      <c r="F381" s="1" t="s">
        <v>16</v>
      </c>
      <c r="G381" s="6">
        <v>547570</v>
      </c>
    </row>
    <row r="382" spans="1:7">
      <c r="A382" s="1">
        <v>341</v>
      </c>
      <c r="B382" s="1" t="s">
        <v>573</v>
      </c>
      <c r="C382" s="1" t="s">
        <v>2233</v>
      </c>
      <c r="D382" s="1" t="str">
        <f t="shared" si="5"/>
        <v>Ledo,Ricky</v>
      </c>
      <c r="E382" s="1" t="s">
        <v>56</v>
      </c>
      <c r="F382" s="1" t="s">
        <v>26</v>
      </c>
      <c r="G382" s="6">
        <v>544000</v>
      </c>
    </row>
    <row r="383" spans="1:7">
      <c r="A383" s="1">
        <v>342</v>
      </c>
      <c r="B383" s="1" t="s">
        <v>2301</v>
      </c>
      <c r="C383" s="1" t="s">
        <v>2302</v>
      </c>
      <c r="D383" s="1" t="str">
        <f t="shared" si="5"/>
        <v>Franklin,Jamaal</v>
      </c>
      <c r="E383" s="1" t="s">
        <v>56</v>
      </c>
      <c r="F383" s="1" t="s">
        <v>9</v>
      </c>
      <c r="G383" s="6">
        <v>535000</v>
      </c>
    </row>
    <row r="384" spans="1:7">
      <c r="A384" s="1">
        <v>343</v>
      </c>
      <c r="B384" s="1" t="s">
        <v>1133</v>
      </c>
      <c r="C384" s="1" t="s">
        <v>1134</v>
      </c>
      <c r="D384" s="1" t="str">
        <f t="shared" si="5"/>
        <v>McCallum,Ray</v>
      </c>
      <c r="E384" s="1" t="s">
        <v>86</v>
      </c>
      <c r="F384" s="1" t="s">
        <v>0</v>
      </c>
      <c r="G384" s="6">
        <v>524616</v>
      </c>
    </row>
    <row r="385" spans="1:7">
      <c r="A385" s="1">
        <v>344</v>
      </c>
      <c r="B385" s="1" t="s">
        <v>1024</v>
      </c>
      <c r="C385" s="1" t="s">
        <v>1025</v>
      </c>
      <c r="D385" s="1" t="str">
        <f t="shared" si="5"/>
        <v>Felix,Carrick</v>
      </c>
      <c r="E385" s="1" t="s">
        <v>56</v>
      </c>
      <c r="F385" s="1" t="s">
        <v>17</v>
      </c>
      <c r="G385" s="6">
        <v>510000</v>
      </c>
    </row>
    <row r="386" spans="1:7">
      <c r="A386" s="1">
        <v>345</v>
      </c>
      <c r="B386" s="1" t="s">
        <v>1283</v>
      </c>
      <c r="C386" s="1" t="s">
        <v>1284</v>
      </c>
      <c r="D386" s="1" t="str">
        <f t="shared" si="5"/>
        <v>Wolters,Nate</v>
      </c>
      <c r="E386" s="1" t="s">
        <v>86</v>
      </c>
      <c r="F386" s="1" t="s">
        <v>5</v>
      </c>
      <c r="G386" s="6">
        <v>500000</v>
      </c>
    </row>
    <row r="387" spans="1:7">
      <c r="A387" s="1">
        <v>346</v>
      </c>
      <c r="B387" s="1" t="s">
        <v>563</v>
      </c>
      <c r="C387" s="1" t="s">
        <v>884</v>
      </c>
      <c r="D387" s="1" t="str">
        <f t="shared" ref="D387:D427" si="6">CONCATENATE(C387,B387)</f>
        <v>Mitchell,Tony</v>
      </c>
      <c r="E387" s="1" t="s">
        <v>47</v>
      </c>
      <c r="F387" s="1" t="s">
        <v>20</v>
      </c>
      <c r="G387" s="6">
        <v>500000</v>
      </c>
    </row>
    <row r="388" spans="1:7">
      <c r="A388" s="1">
        <v>347</v>
      </c>
      <c r="B388" s="1" t="s">
        <v>2229</v>
      </c>
      <c r="C388" s="1" t="s">
        <v>2230</v>
      </c>
      <c r="D388" s="1" t="str">
        <f t="shared" si="6"/>
        <v>Murry,Toure'</v>
      </c>
      <c r="E388" s="1" t="s">
        <v>59</v>
      </c>
      <c r="F388" s="1" t="s">
        <v>18</v>
      </c>
      <c r="G388" s="6">
        <v>490180</v>
      </c>
    </row>
    <row r="389" spans="1:7">
      <c r="A389" s="1">
        <v>348</v>
      </c>
      <c r="B389" s="1" t="s">
        <v>2205</v>
      </c>
      <c r="C389" s="1" t="s">
        <v>2206</v>
      </c>
      <c r="D389" s="1" t="str">
        <f t="shared" si="6"/>
        <v>RiceGlen</v>
      </c>
      <c r="E389" s="1" t="s">
        <v>1852</v>
      </c>
      <c r="F389" s="1" t="s">
        <v>7</v>
      </c>
      <c r="G389" s="6">
        <v>490180</v>
      </c>
    </row>
    <row r="390" spans="1:7">
      <c r="A390" s="1">
        <v>349</v>
      </c>
      <c r="B390" s="1" t="s">
        <v>759</v>
      </c>
      <c r="C390" s="1" t="s">
        <v>2209</v>
      </c>
      <c r="D390" s="1" t="str">
        <f t="shared" si="6"/>
        <v>Calathes,Nick</v>
      </c>
      <c r="E390" s="1" t="s">
        <v>56</v>
      </c>
      <c r="F390" s="1" t="s">
        <v>9</v>
      </c>
      <c r="G390" s="6">
        <v>490180</v>
      </c>
    </row>
    <row r="391" spans="1:7">
      <c r="A391" s="1">
        <v>350</v>
      </c>
      <c r="B391" s="1" t="s">
        <v>559</v>
      </c>
      <c r="C391" s="1" t="s">
        <v>1885</v>
      </c>
      <c r="D391" s="1" t="str">
        <f t="shared" si="6"/>
        <v>Clark,Ian</v>
      </c>
      <c r="E391" s="1" t="s">
        <v>56</v>
      </c>
      <c r="F391" s="1" t="s">
        <v>3</v>
      </c>
      <c r="G391" s="6">
        <v>490180</v>
      </c>
    </row>
    <row r="392" spans="1:7">
      <c r="A392" s="1">
        <v>351</v>
      </c>
      <c r="B392" s="1" t="s">
        <v>445</v>
      </c>
      <c r="C392" s="1" t="s">
        <v>2303</v>
      </c>
      <c r="D392" s="1" t="str">
        <f t="shared" si="6"/>
        <v>Southerland,James</v>
      </c>
      <c r="E392" s="1" t="s">
        <v>59</v>
      </c>
      <c r="F392" s="1" t="s">
        <v>2267</v>
      </c>
      <c r="G392" s="6">
        <v>490180</v>
      </c>
    </row>
    <row r="393" spans="1:7">
      <c r="A393" s="1">
        <v>352</v>
      </c>
      <c r="B393" s="1" t="s">
        <v>504</v>
      </c>
      <c r="C393" s="1" t="s">
        <v>963</v>
      </c>
      <c r="D393" s="1" t="str">
        <f t="shared" si="6"/>
        <v>Kelly,Ryan</v>
      </c>
      <c r="E393" s="1" t="s">
        <v>47</v>
      </c>
      <c r="F393" s="1" t="s">
        <v>16</v>
      </c>
      <c r="G393" s="6">
        <v>490180</v>
      </c>
    </row>
    <row r="394" spans="1:7">
      <c r="A394" s="1">
        <v>353</v>
      </c>
      <c r="B394" s="1" t="s">
        <v>2211</v>
      </c>
      <c r="C394" s="1" t="s">
        <v>1266</v>
      </c>
      <c r="D394" s="1" t="str">
        <f t="shared" si="6"/>
        <v>Christmas,Dionte</v>
      </c>
      <c r="E394" s="1" t="s">
        <v>56</v>
      </c>
      <c r="F394" s="1" t="s">
        <v>27</v>
      </c>
      <c r="G394" s="6">
        <v>490180</v>
      </c>
    </row>
    <row r="395" spans="1:7">
      <c r="A395" s="1">
        <v>354</v>
      </c>
      <c r="B395" s="1" t="s">
        <v>1092</v>
      </c>
      <c r="C395" s="1" t="s">
        <v>2304</v>
      </c>
      <c r="D395" s="1" t="str">
        <f t="shared" si="6"/>
        <v>JayErik</v>
      </c>
      <c r="E395" s="1" t="s">
        <v>1072</v>
      </c>
      <c r="F395" s="1" t="s">
        <v>19</v>
      </c>
      <c r="G395" s="6">
        <v>490180</v>
      </c>
    </row>
    <row r="396" spans="1:7">
      <c r="A396" s="1">
        <v>355</v>
      </c>
      <c r="B396" s="1" t="s">
        <v>1329</v>
      </c>
      <c r="C396" s="1" t="s">
        <v>536</v>
      </c>
      <c r="D396" s="1" t="str">
        <f t="shared" si="6"/>
        <v>Thompson,Hollis</v>
      </c>
      <c r="E396" s="1" t="s">
        <v>59</v>
      </c>
      <c r="F396" s="1" t="s">
        <v>4</v>
      </c>
      <c r="G396" s="6">
        <v>473604</v>
      </c>
    </row>
    <row r="397" spans="1:7">
      <c r="A397" s="1">
        <v>356</v>
      </c>
      <c r="B397" s="1" t="s">
        <v>2305</v>
      </c>
      <c r="C397" s="1" t="s">
        <v>2306</v>
      </c>
      <c r="D397" s="1" t="str">
        <f t="shared" si="6"/>
        <v>Turkoglu,Hedo</v>
      </c>
      <c r="E397" s="1" t="s">
        <v>59</v>
      </c>
      <c r="F397" s="1" t="s">
        <v>424</v>
      </c>
      <c r="G397" s="6">
        <v>473357</v>
      </c>
    </row>
    <row r="398" spans="1:7">
      <c r="A398" s="1">
        <v>357</v>
      </c>
      <c r="B398" s="1" t="s">
        <v>802</v>
      </c>
      <c r="C398" s="1" t="s">
        <v>803</v>
      </c>
      <c r="D398" s="1" t="str">
        <f t="shared" si="6"/>
        <v>Barbosa,Leandro</v>
      </c>
      <c r="E398" s="1" t="s">
        <v>544</v>
      </c>
      <c r="F398" s="1" t="s">
        <v>27</v>
      </c>
      <c r="G398" s="6">
        <v>410936</v>
      </c>
    </row>
    <row r="399" spans="1:7">
      <c r="A399" s="1">
        <v>358</v>
      </c>
      <c r="B399" s="1" t="s">
        <v>848</v>
      </c>
      <c r="C399" s="1" t="s">
        <v>1255</v>
      </c>
      <c r="D399" s="1" t="str">
        <f t="shared" si="6"/>
        <v>Babbitt,Luke</v>
      </c>
      <c r="E399" s="1" t="s">
        <v>453</v>
      </c>
      <c r="F399" s="1" t="s">
        <v>10</v>
      </c>
      <c r="G399" s="6">
        <v>387995</v>
      </c>
    </row>
    <row r="400" spans="1:7">
      <c r="A400" s="1">
        <v>359</v>
      </c>
      <c r="B400" s="1" t="s">
        <v>468</v>
      </c>
      <c r="C400" s="1" t="s">
        <v>510</v>
      </c>
      <c r="D400" s="1" t="str">
        <f t="shared" si="6"/>
        <v>Johnson,Chris</v>
      </c>
      <c r="E400" s="1" t="s">
        <v>56</v>
      </c>
      <c r="F400" s="1" t="s">
        <v>21</v>
      </c>
      <c r="G400" s="6">
        <v>320189</v>
      </c>
    </row>
    <row r="401" spans="1:7">
      <c r="A401" s="1">
        <v>360</v>
      </c>
      <c r="B401" s="1" t="s">
        <v>2183</v>
      </c>
      <c r="C401" s="1" t="s">
        <v>611</v>
      </c>
      <c r="D401" s="1" t="str">
        <f t="shared" si="6"/>
        <v>Randolph,Shavlik</v>
      </c>
      <c r="E401" s="1" t="s">
        <v>47</v>
      </c>
      <c r="F401" s="1" t="s">
        <v>27</v>
      </c>
      <c r="G401" s="6">
        <v>306037</v>
      </c>
    </row>
    <row r="402" spans="1:7">
      <c r="A402" s="1">
        <v>361</v>
      </c>
      <c r="B402" s="1" t="s">
        <v>710</v>
      </c>
      <c r="C402" s="1" t="s">
        <v>711</v>
      </c>
      <c r="D402" s="1" t="str">
        <f t="shared" si="6"/>
        <v>Dedmon,Dewayne</v>
      </c>
      <c r="E402" s="1" t="s">
        <v>61</v>
      </c>
      <c r="F402" s="1" t="s">
        <v>4</v>
      </c>
      <c r="G402" s="6">
        <v>300000</v>
      </c>
    </row>
    <row r="403" spans="1:7">
      <c r="A403" s="1">
        <v>362</v>
      </c>
      <c r="B403" s="1" t="s">
        <v>756</v>
      </c>
      <c r="C403" s="1" t="s">
        <v>860</v>
      </c>
      <c r="D403" s="1" t="str">
        <f t="shared" si="6"/>
        <v>Collins,Jason</v>
      </c>
      <c r="E403" s="1" t="s">
        <v>61</v>
      </c>
      <c r="F403" s="1" t="s">
        <v>22</v>
      </c>
      <c r="G403" s="6">
        <v>275691</v>
      </c>
    </row>
    <row r="404" spans="1:7">
      <c r="A404" s="1">
        <v>363</v>
      </c>
      <c r="B404" s="1" t="s">
        <v>645</v>
      </c>
      <c r="C404" s="1" t="s">
        <v>1864</v>
      </c>
      <c r="D404" s="1" t="str">
        <f t="shared" si="6"/>
        <v>Granger,Danny</v>
      </c>
      <c r="E404" s="1" t="s">
        <v>59</v>
      </c>
      <c r="F404" s="1" t="s">
        <v>424</v>
      </c>
      <c r="G404" s="6">
        <v>249683</v>
      </c>
    </row>
    <row r="405" spans="1:7">
      <c r="A405" s="1">
        <v>364</v>
      </c>
      <c r="B405" s="1" t="s">
        <v>968</v>
      </c>
      <c r="C405" s="1" t="s">
        <v>508</v>
      </c>
      <c r="D405" s="1" t="str">
        <f t="shared" si="6"/>
        <v>Butler,Caron</v>
      </c>
      <c r="E405" s="1" t="s">
        <v>59</v>
      </c>
      <c r="F405" s="1" t="s">
        <v>8</v>
      </c>
      <c r="G405" s="6">
        <v>244489</v>
      </c>
    </row>
    <row r="406" spans="1:7">
      <c r="A406" s="1">
        <v>365</v>
      </c>
      <c r="B406" s="1" t="s">
        <v>1902</v>
      </c>
      <c r="C406" s="1" t="s">
        <v>1903</v>
      </c>
      <c r="D406" s="1" t="str">
        <f t="shared" si="6"/>
        <v>Fredette,Jimmer</v>
      </c>
      <c r="E406" s="1" t="s">
        <v>86</v>
      </c>
      <c r="F406" s="1" t="s">
        <v>0</v>
      </c>
      <c r="G406" s="6">
        <v>239279</v>
      </c>
    </row>
    <row r="407" spans="1:7">
      <c r="A407" s="1">
        <v>366</v>
      </c>
      <c r="B407" s="1" t="s">
        <v>2307</v>
      </c>
      <c r="C407" s="1" t="s">
        <v>773</v>
      </c>
      <c r="D407" s="1" t="str">
        <f t="shared" si="6"/>
        <v>Brown,Shannon</v>
      </c>
      <c r="E407" s="1" t="s">
        <v>86</v>
      </c>
      <c r="F407" s="1" t="s">
        <v>11</v>
      </c>
      <c r="G407" s="6">
        <v>188438</v>
      </c>
    </row>
    <row r="408" spans="1:7">
      <c r="A408" s="1">
        <v>367</v>
      </c>
      <c r="B408" s="1" t="s">
        <v>2308</v>
      </c>
      <c r="C408" s="1" t="s">
        <v>2309</v>
      </c>
      <c r="D408" s="1" t="str">
        <f t="shared" si="6"/>
        <v>Varnado,Jarvis</v>
      </c>
      <c r="E408" s="1" t="s">
        <v>47</v>
      </c>
      <c r="F408" s="1" t="s">
        <v>4</v>
      </c>
      <c r="G408" s="6">
        <v>171696</v>
      </c>
    </row>
    <row r="409" spans="1:7">
      <c r="A409" s="1">
        <v>368</v>
      </c>
      <c r="B409" s="1" t="s">
        <v>834</v>
      </c>
      <c r="C409" s="1" t="s">
        <v>835</v>
      </c>
      <c r="D409" s="1" t="str">
        <f t="shared" si="6"/>
        <v>Daniels,Troy</v>
      </c>
      <c r="E409" s="1" t="s">
        <v>56</v>
      </c>
      <c r="F409" s="1" t="s">
        <v>1</v>
      </c>
      <c r="G409" s="6">
        <v>158588</v>
      </c>
    </row>
    <row r="410" spans="1:7">
      <c r="A410" s="1">
        <v>369</v>
      </c>
      <c r="B410" s="1" t="s">
        <v>441</v>
      </c>
      <c r="C410" s="1" t="s">
        <v>762</v>
      </c>
      <c r="D410" s="1" t="str">
        <f t="shared" si="6"/>
        <v>Muscala,Mike</v>
      </c>
      <c r="E410" s="1" t="s">
        <v>47</v>
      </c>
      <c r="F410" s="1" t="s">
        <v>28</v>
      </c>
      <c r="G410" s="6">
        <v>138404</v>
      </c>
    </row>
    <row r="411" spans="1:7">
      <c r="A411" s="1">
        <v>370</v>
      </c>
      <c r="B411" s="1" t="s">
        <v>1881</v>
      </c>
      <c r="C411" s="1" t="s">
        <v>1254</v>
      </c>
      <c r="D411" s="1" t="str">
        <f t="shared" si="6"/>
        <v>Martin,Cartier</v>
      </c>
      <c r="E411" s="1" t="s">
        <v>47</v>
      </c>
      <c r="F411" s="1" t="s">
        <v>19</v>
      </c>
      <c r="G411" s="6">
        <v>104034</v>
      </c>
    </row>
    <row r="412" spans="1:7">
      <c r="A412" s="1">
        <v>371</v>
      </c>
      <c r="B412" s="1" t="s">
        <v>708</v>
      </c>
      <c r="C412" s="1" t="s">
        <v>973</v>
      </c>
      <c r="D412" s="1" t="str">
        <f t="shared" si="6"/>
        <v>White,D.J.</v>
      </c>
      <c r="E412" s="1" t="s">
        <v>47</v>
      </c>
      <c r="F412" s="1" t="s">
        <v>2267</v>
      </c>
      <c r="G412" s="6">
        <v>104028</v>
      </c>
    </row>
    <row r="413" spans="1:7">
      <c r="A413" s="1">
        <v>372</v>
      </c>
      <c r="B413" s="1" t="s">
        <v>785</v>
      </c>
      <c r="C413" s="1" t="s">
        <v>864</v>
      </c>
      <c r="D413" s="1" t="str">
        <f t="shared" si="6"/>
        <v>Hamilton,Justin</v>
      </c>
      <c r="E413" s="1" t="s">
        <v>61</v>
      </c>
      <c r="F413" s="1" t="s">
        <v>2267</v>
      </c>
      <c r="G413" s="6">
        <v>98036</v>
      </c>
    </row>
    <row r="414" spans="1:7">
      <c r="A414" s="1">
        <v>373</v>
      </c>
      <c r="B414" s="1" t="s">
        <v>468</v>
      </c>
      <c r="C414" s="1" t="s">
        <v>2310</v>
      </c>
      <c r="D414" s="1" t="str">
        <f t="shared" si="6"/>
        <v>Babb,Chris</v>
      </c>
      <c r="E414" s="1" t="s">
        <v>56</v>
      </c>
      <c r="F414" s="1" t="s">
        <v>21</v>
      </c>
      <c r="G414" s="6">
        <v>77852</v>
      </c>
    </row>
    <row r="415" spans="1:7">
      <c r="A415" s="1">
        <v>374</v>
      </c>
      <c r="B415" s="1" t="s">
        <v>1318</v>
      </c>
      <c r="C415" s="1" t="s">
        <v>689</v>
      </c>
      <c r="D415" s="1" t="str">
        <f t="shared" si="6"/>
        <v>Brewer,Ronnie</v>
      </c>
      <c r="E415" s="1" t="s">
        <v>59</v>
      </c>
      <c r="F415" s="1" t="s">
        <v>1</v>
      </c>
      <c r="G415" s="6">
        <v>69792</v>
      </c>
    </row>
    <row r="416" spans="1:7">
      <c r="A416" s="1">
        <v>375</v>
      </c>
      <c r="B416" s="1" t="s">
        <v>2311</v>
      </c>
      <c r="C416" s="1" t="s">
        <v>1179</v>
      </c>
      <c r="D416" s="1" t="str">
        <f t="shared" si="6"/>
        <v>James,Damion</v>
      </c>
      <c r="E416" s="1" t="s">
        <v>59</v>
      </c>
      <c r="F416" s="1" t="s">
        <v>11</v>
      </c>
      <c r="G416" s="6">
        <v>68902</v>
      </c>
    </row>
    <row r="417" spans="1:7">
      <c r="A417" s="1">
        <v>376</v>
      </c>
      <c r="B417" s="1" t="s">
        <v>441</v>
      </c>
      <c r="C417" s="1" t="s">
        <v>1179</v>
      </c>
      <c r="D417" s="1" t="str">
        <f t="shared" si="6"/>
        <v>James,Mike</v>
      </c>
      <c r="E417" s="1" t="s">
        <v>86</v>
      </c>
      <c r="F417" s="1" t="s">
        <v>19</v>
      </c>
      <c r="G417" s="6">
        <v>57627</v>
      </c>
    </row>
    <row r="418" spans="1:7">
      <c r="A418" s="1">
        <v>377</v>
      </c>
      <c r="B418" s="1" t="s">
        <v>1937</v>
      </c>
      <c r="C418" s="1" t="s">
        <v>1938</v>
      </c>
      <c r="D418" s="1" t="str">
        <f t="shared" si="6"/>
        <v>Gutierrez,Jorge</v>
      </c>
      <c r="E418" s="1" t="s">
        <v>86</v>
      </c>
      <c r="F418" s="1" t="s">
        <v>22</v>
      </c>
      <c r="G418" s="6">
        <v>54785</v>
      </c>
    </row>
    <row r="419" spans="1:7">
      <c r="A419" s="1">
        <v>378</v>
      </c>
      <c r="B419" s="1" t="s">
        <v>817</v>
      </c>
      <c r="C419" s="1" t="s">
        <v>818</v>
      </c>
      <c r="D419" s="1" t="str">
        <f t="shared" si="6"/>
        <v>Gooden,Drew</v>
      </c>
      <c r="E419" s="1" t="s">
        <v>47</v>
      </c>
      <c r="F419" s="1" t="s">
        <v>7</v>
      </c>
      <c r="G419" s="6">
        <v>52017</v>
      </c>
    </row>
    <row r="420" spans="1:7">
      <c r="A420" s="1">
        <v>379</v>
      </c>
      <c r="B420" s="1" t="s">
        <v>2312</v>
      </c>
      <c r="C420" s="1" t="s">
        <v>2313</v>
      </c>
      <c r="D420" s="1" t="str">
        <f t="shared" si="6"/>
        <v>Jeffers,Othyus</v>
      </c>
      <c r="E420" s="1" t="s">
        <v>56</v>
      </c>
      <c r="F420" s="1" t="s">
        <v>11</v>
      </c>
      <c r="G420" s="6">
        <v>52017</v>
      </c>
    </row>
    <row r="421" spans="1:7">
      <c r="A421" s="1">
        <v>380</v>
      </c>
      <c r="B421" s="1" t="s">
        <v>1064</v>
      </c>
      <c r="C421" s="1" t="s">
        <v>1065</v>
      </c>
      <c r="D421" s="1" t="str">
        <f t="shared" si="6"/>
        <v>Amundson,Lou</v>
      </c>
      <c r="E421" s="1" t="s">
        <v>47</v>
      </c>
      <c r="F421" s="1" t="s">
        <v>19</v>
      </c>
      <c r="G421" s="6">
        <v>48854</v>
      </c>
    </row>
    <row r="422" spans="1:7">
      <c r="A422" s="1">
        <v>381</v>
      </c>
      <c r="B422" s="1" t="s">
        <v>646</v>
      </c>
      <c r="C422" s="1" t="s">
        <v>1230</v>
      </c>
      <c r="D422" s="1" t="str">
        <f t="shared" si="6"/>
        <v>Cunningham,Jared</v>
      </c>
      <c r="E422" s="1" t="s">
        <v>56</v>
      </c>
      <c r="F422" s="1" t="s">
        <v>0</v>
      </c>
      <c r="G422" s="6">
        <v>46404</v>
      </c>
    </row>
    <row r="423" spans="1:7">
      <c r="A423" s="1">
        <v>382</v>
      </c>
      <c r="B423" s="1" t="s">
        <v>2176</v>
      </c>
      <c r="C423" s="1" t="s">
        <v>2177</v>
      </c>
      <c r="D423" s="1" t="str">
        <f t="shared" si="6"/>
        <v>Ely,Melvin</v>
      </c>
      <c r="E423" s="1" t="s">
        <v>61</v>
      </c>
      <c r="F423" s="1" t="s">
        <v>10</v>
      </c>
      <c r="G423" s="6">
        <v>29788</v>
      </c>
    </row>
    <row r="424" spans="1:7">
      <c r="A424" s="1">
        <v>383</v>
      </c>
      <c r="B424" s="1" t="s">
        <v>1061</v>
      </c>
      <c r="C424" s="1" t="s">
        <v>571</v>
      </c>
      <c r="D424" s="1" t="str">
        <f t="shared" si="6"/>
        <v>Smith,Greg</v>
      </c>
      <c r="E424" s="1" t="s">
        <v>47</v>
      </c>
      <c r="F424" s="1" t="s">
        <v>1</v>
      </c>
      <c r="G424" s="6">
        <v>15605</v>
      </c>
    </row>
    <row r="425" spans="1:7">
      <c r="A425" s="1">
        <v>384</v>
      </c>
      <c r="B425" s="1" t="s">
        <v>655</v>
      </c>
      <c r="C425" s="1" t="s">
        <v>654</v>
      </c>
      <c r="D425" s="1" t="str">
        <f t="shared" si="6"/>
        <v>Powell,Josh</v>
      </c>
      <c r="E425" s="1" t="s">
        <v>47</v>
      </c>
      <c r="F425" s="1" t="s">
        <v>1</v>
      </c>
      <c r="G425" s="6">
        <v>13958</v>
      </c>
    </row>
    <row r="426" spans="1:7">
      <c r="A426" s="1">
        <v>385</v>
      </c>
      <c r="B426" s="1" t="s">
        <v>468</v>
      </c>
      <c r="C426" s="1" t="s">
        <v>887</v>
      </c>
      <c r="D426" s="1" t="str">
        <f t="shared" si="6"/>
        <v>Wright,Chris</v>
      </c>
      <c r="E426" s="1" t="s">
        <v>59</v>
      </c>
      <c r="F426" s="1" t="s">
        <v>5</v>
      </c>
      <c r="G426" s="6">
        <v>9281</v>
      </c>
    </row>
    <row r="427" spans="1:7">
      <c r="A427" s="1">
        <v>386</v>
      </c>
      <c r="B427" s="1" t="s">
        <v>1123</v>
      </c>
      <c r="C427" s="1" t="s">
        <v>2174</v>
      </c>
      <c r="D427" s="1" t="str">
        <f t="shared" si="6"/>
        <v>Odom,Lamar</v>
      </c>
      <c r="E427" s="1" t="s">
        <v>47</v>
      </c>
      <c r="F427" s="1" t="s">
        <v>18</v>
      </c>
      <c r="G427" s="6">
        <v>8232</v>
      </c>
    </row>
  </sheetData>
  <sortState xmlns:xlrd2="http://schemas.microsoft.com/office/spreadsheetml/2017/richdata2" ref="A2:G427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5CCF-7CED-FD45-B046-31D5AF85A217}">
  <dimension ref="A1:AM131"/>
  <sheetViews>
    <sheetView workbookViewId="0">
      <selection sqref="A1:AM131"/>
    </sheetView>
  </sheetViews>
  <sheetFormatPr baseColWidth="10" defaultRowHeight="16"/>
  <cols>
    <col min="1" max="1" width="9.5" style="1" bestFit="1" customWidth="1"/>
    <col min="2" max="2" width="14.1640625" style="1" bestFit="1" customWidth="1"/>
    <col min="3" max="3" width="17.1640625" style="1" bestFit="1" customWidth="1"/>
    <col min="4" max="4" width="5.83203125" style="1" bestFit="1" customWidth="1"/>
    <col min="5" max="6" width="3.5" style="1" bestFit="1" customWidth="1"/>
    <col min="7" max="9" width="5.1640625" style="1" bestFit="1" customWidth="1"/>
    <col min="10" max="10" width="8.33203125" style="1" bestFit="1" customWidth="1"/>
    <col min="11" max="12" width="4.1640625" style="1" bestFit="1" customWidth="1"/>
    <col min="13" max="13" width="4.83203125" style="1" bestFit="1" customWidth="1"/>
    <col min="14" max="14" width="4.33203125" style="1" bestFit="1" customWidth="1"/>
    <col min="15" max="15" width="8" style="1" bestFit="1" customWidth="1"/>
    <col min="16" max="16" width="4.1640625" style="1" bestFit="1" customWidth="1"/>
    <col min="17" max="17" width="5.1640625" style="1" bestFit="1" customWidth="1"/>
    <col min="18" max="23" width="4.1640625" style="1" bestFit="1" customWidth="1"/>
    <col min="24" max="24" width="3.83203125" style="1" bestFit="1" customWidth="1"/>
    <col min="25" max="25" width="5.1640625" style="1" bestFit="1" customWidth="1"/>
    <col min="26" max="26" width="3.1640625" style="1" bestFit="1" customWidth="1"/>
    <col min="27" max="27" width="2.83203125" style="1" bestFit="1" customWidth="1"/>
    <col min="28" max="28" width="3.1640625" style="1" bestFit="1" customWidth="1"/>
    <col min="29" max="29" width="3.83203125" style="1" bestFit="1" customWidth="1"/>
    <col min="30" max="30" width="4.83203125" style="1" bestFit="1" customWidth="1"/>
    <col min="31" max="31" width="11.83203125" style="1" bestFit="1" customWidth="1"/>
    <col min="32" max="32" width="13.33203125" style="1" bestFit="1" customWidth="1"/>
    <col min="33" max="33" width="7.1640625" style="1" bestFit="1" customWidth="1"/>
    <col min="34" max="34" width="11.5" style="1" bestFit="1" customWidth="1"/>
    <col min="35" max="36" width="10.5" style="1" bestFit="1" customWidth="1"/>
    <col min="37" max="37" width="6.33203125" style="1" bestFit="1" customWidth="1"/>
    <col min="38" max="38" width="15.83203125" style="1" bestFit="1" customWidth="1"/>
    <col min="39" max="39" width="10.5" style="1" bestFit="1" customWidth="1"/>
    <col min="40" max="16384" width="10.83203125" style="1"/>
  </cols>
  <sheetData>
    <row r="1" spans="1:39">
      <c r="A1" s="5" t="s">
        <v>430</v>
      </c>
      <c r="B1" s="5" t="s">
        <v>429</v>
      </c>
      <c r="C1" s="5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6" t="s">
        <v>1450</v>
      </c>
      <c r="K1" s="2" t="s">
        <v>37</v>
      </c>
      <c r="L1" s="2" t="s">
        <v>38</v>
      </c>
      <c r="M1" s="2" t="s">
        <v>39</v>
      </c>
      <c r="N1" s="2" t="s">
        <v>40</v>
      </c>
      <c r="O1" s="26" t="s">
        <v>1449</v>
      </c>
      <c r="P1" s="2" t="s">
        <v>41</v>
      </c>
      <c r="Q1" s="2" t="s">
        <v>42</v>
      </c>
      <c r="R1" s="26" t="s">
        <v>1455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29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38" t="s">
        <v>1388</v>
      </c>
      <c r="AF1" s="24" t="s">
        <v>1451</v>
      </c>
      <c r="AG1" s="25"/>
      <c r="AH1" s="2" t="s">
        <v>1458</v>
      </c>
      <c r="AI1" s="2" t="s">
        <v>1459</v>
      </c>
      <c r="AJ1" s="2" t="s">
        <v>1461</v>
      </c>
      <c r="AK1" s="29" t="s">
        <v>1460</v>
      </c>
      <c r="AL1" s="5" t="s">
        <v>1949</v>
      </c>
      <c r="AM1" s="29" t="s">
        <v>1950</v>
      </c>
    </row>
    <row r="2" spans="1:39">
      <c r="A2" s="1" t="s">
        <v>1468</v>
      </c>
      <c r="B2" s="1" t="s">
        <v>1523</v>
      </c>
      <c r="C2" s="3" t="s">
        <v>213</v>
      </c>
      <c r="D2" s="1" t="s">
        <v>78</v>
      </c>
      <c r="E2" s="1" t="s">
        <v>56</v>
      </c>
      <c r="F2" s="1">
        <v>81</v>
      </c>
      <c r="G2" s="1">
        <v>2979</v>
      </c>
      <c r="H2" s="1">
        <v>647</v>
      </c>
      <c r="I2" s="1">
        <v>1470</v>
      </c>
      <c r="J2" s="27">
        <f t="shared" ref="J2:J48" si="0">I2-H2</f>
        <v>823</v>
      </c>
      <c r="K2" s="1">
        <v>208</v>
      </c>
      <c r="L2" s="1">
        <v>555</v>
      </c>
      <c r="M2" s="1">
        <v>715</v>
      </c>
      <c r="N2" s="1">
        <v>824</v>
      </c>
      <c r="O2" s="27">
        <f t="shared" ref="O2:O48" si="1">N2-M2</f>
        <v>109</v>
      </c>
      <c r="P2" s="1">
        <v>75</v>
      </c>
      <c r="Q2" s="1">
        <v>460</v>
      </c>
      <c r="R2" s="27">
        <f t="shared" ref="R2:R48" si="2">Q2-P2</f>
        <v>385</v>
      </c>
      <c r="S2" s="1">
        <v>565</v>
      </c>
      <c r="T2" s="1">
        <v>154</v>
      </c>
      <c r="U2" s="1">
        <v>321</v>
      </c>
      <c r="V2" s="1">
        <v>60</v>
      </c>
      <c r="W2" s="1">
        <v>208</v>
      </c>
      <c r="X2" s="1">
        <v>2</v>
      </c>
      <c r="Y2" s="1">
        <v>2217</v>
      </c>
      <c r="Z2" s="1">
        <v>6</v>
      </c>
      <c r="AA2" s="1">
        <v>0</v>
      </c>
      <c r="AB2" s="1">
        <v>0</v>
      </c>
      <c r="AC2" s="1">
        <v>81</v>
      </c>
      <c r="AD2" s="1">
        <v>346</v>
      </c>
      <c r="AE2" s="40">
        <f>VLOOKUP(C2,'Salary (2014-2015)'!D2:G435,4,FALSE)</f>
        <v>14728844</v>
      </c>
      <c r="AF2" s="25" t="s">
        <v>35</v>
      </c>
      <c r="AG2" s="25">
        <v>85.91</v>
      </c>
      <c r="AH2" s="32">
        <f>(H2*$AG$2)+(T2*$AG$3)+(K2*$AG$4)+(M2*$AG$5)+(V2*$AG$6)+(P2*$AG$7)+(S2*$AG$8)+(R2*$AG$9)</f>
        <v>138688.889</v>
      </c>
      <c r="AI2" s="32">
        <f>(W2*$AG$11)+(O2*$AG$12)+(J2*$AG$13)+(U2*$AG$14)</f>
        <v>55316.417999999998</v>
      </c>
      <c r="AJ2" s="32">
        <f t="shared" ref="AJ2:AJ48" si="3">AH2-AI2</f>
        <v>83372.47099999999</v>
      </c>
      <c r="AK2" s="43">
        <f>(1/G2)*AJ2</f>
        <v>27.986730782141656</v>
      </c>
      <c r="AL2" s="41">
        <f>AE2/G2</f>
        <v>4944.2242363209134</v>
      </c>
      <c r="AM2" s="35">
        <f>AL2/AK2</f>
        <v>176.66315779461547</v>
      </c>
    </row>
    <row r="3" spans="1:39">
      <c r="A3" s="1" t="s">
        <v>1473</v>
      </c>
      <c r="B3" s="1" t="s">
        <v>1472</v>
      </c>
      <c r="C3" s="3" t="s">
        <v>411</v>
      </c>
      <c r="D3" s="1" t="s">
        <v>65</v>
      </c>
      <c r="E3" s="1" t="s">
        <v>56</v>
      </c>
      <c r="F3" s="1">
        <v>82</v>
      </c>
      <c r="G3" s="1">
        <v>2971</v>
      </c>
      <c r="H3" s="1">
        <v>497</v>
      </c>
      <c r="I3" s="1">
        <v>1140</v>
      </c>
      <c r="J3" s="27">
        <f t="shared" si="0"/>
        <v>643</v>
      </c>
      <c r="K3" s="1">
        <v>39</v>
      </c>
      <c r="L3" s="1">
        <v>126</v>
      </c>
      <c r="M3" s="1">
        <v>354</v>
      </c>
      <c r="N3" s="1">
        <v>466</v>
      </c>
      <c r="O3" s="27">
        <f t="shared" si="1"/>
        <v>112</v>
      </c>
      <c r="P3" s="1">
        <v>134</v>
      </c>
      <c r="Q3" s="1">
        <v>374</v>
      </c>
      <c r="R3" s="27">
        <f t="shared" si="2"/>
        <v>240</v>
      </c>
      <c r="S3" s="1">
        <v>171</v>
      </c>
      <c r="T3" s="1">
        <v>85</v>
      </c>
      <c r="U3" s="1">
        <v>176</v>
      </c>
      <c r="V3" s="1">
        <v>50</v>
      </c>
      <c r="W3" s="1">
        <v>190</v>
      </c>
      <c r="X3" s="1">
        <v>0</v>
      </c>
      <c r="Y3" s="1">
        <v>1387</v>
      </c>
      <c r="Z3" s="1">
        <v>1</v>
      </c>
      <c r="AA3" s="1">
        <v>0</v>
      </c>
      <c r="AB3" s="1">
        <v>0</v>
      </c>
      <c r="AC3" s="1">
        <v>82</v>
      </c>
      <c r="AD3" s="1">
        <v>-553</v>
      </c>
      <c r="AE3" s="40">
        <f>VLOOKUP(C3,'Salary (2014-2015)'!D3:G436,4,FALSE)</f>
        <v>5510640</v>
      </c>
      <c r="AF3" s="25" t="s">
        <v>1442</v>
      </c>
      <c r="AG3" s="25">
        <v>53.896999999999998</v>
      </c>
      <c r="AH3" s="32">
        <f t="shared" ref="AH3:AH48" si="4">(H3*$AG$2)+(T3*$AG$3)+(K3*$AG$4)+(M3*$AG$5)+(V3*$AG$6)+(P3*$AG$7)+(S3*$AG$8)+(R3*$AG$9)</f>
        <v>82550.575000000012</v>
      </c>
      <c r="AI3" s="32">
        <f t="shared" ref="AI3:AI48" si="5">(W3*$AG$11)+(O3*$AG$12)+(J3*$AG$13)+(U3*$AG$14)</f>
        <v>40198.293999999994</v>
      </c>
      <c r="AJ3" s="32">
        <f t="shared" si="3"/>
        <v>42352.281000000017</v>
      </c>
      <c r="AK3" s="43">
        <f t="shared" ref="AK3:AK48" si="6">(1/G3)*AJ3</f>
        <v>14.255227532817239</v>
      </c>
      <c r="AL3" s="41">
        <f t="shared" ref="AL3:AL48" si="7">AE3/G3</f>
        <v>1854.8098283406262</v>
      </c>
      <c r="AM3" s="35">
        <f t="shared" ref="AM3:AM48" si="8">AL3/AK3</f>
        <v>130.11436149094303</v>
      </c>
    </row>
    <row r="4" spans="1:39">
      <c r="A4" s="1" t="s">
        <v>1572</v>
      </c>
      <c r="B4" s="1" t="s">
        <v>1571</v>
      </c>
      <c r="C4" s="3" t="s">
        <v>87</v>
      </c>
      <c r="D4" s="1" t="s">
        <v>78</v>
      </c>
      <c r="E4" s="1" t="s">
        <v>56</v>
      </c>
      <c r="F4" s="1">
        <v>82</v>
      </c>
      <c r="G4" s="1">
        <v>2936</v>
      </c>
      <c r="H4" s="1">
        <v>366</v>
      </c>
      <c r="I4" s="1">
        <v>909</v>
      </c>
      <c r="J4" s="27">
        <f t="shared" si="0"/>
        <v>543</v>
      </c>
      <c r="K4" s="1">
        <v>194</v>
      </c>
      <c r="L4" s="1">
        <v>555</v>
      </c>
      <c r="M4" s="1">
        <v>122</v>
      </c>
      <c r="N4" s="1">
        <v>143</v>
      </c>
      <c r="O4" s="27">
        <f t="shared" si="1"/>
        <v>21</v>
      </c>
      <c r="P4" s="1">
        <v>77</v>
      </c>
      <c r="Q4" s="1">
        <v>459</v>
      </c>
      <c r="R4" s="27">
        <f t="shared" si="2"/>
        <v>382</v>
      </c>
      <c r="S4" s="1">
        <v>209</v>
      </c>
      <c r="T4" s="1">
        <v>152</v>
      </c>
      <c r="U4" s="1">
        <v>141</v>
      </c>
      <c r="V4" s="1">
        <v>17</v>
      </c>
      <c r="W4" s="1">
        <v>186</v>
      </c>
      <c r="X4" s="1">
        <v>0</v>
      </c>
      <c r="Y4" s="1">
        <v>1048</v>
      </c>
      <c r="Z4" s="1">
        <v>4</v>
      </c>
      <c r="AA4" s="1">
        <v>0</v>
      </c>
      <c r="AB4" s="1">
        <v>0</v>
      </c>
      <c r="AC4" s="1">
        <v>82</v>
      </c>
      <c r="AD4" s="1">
        <v>240</v>
      </c>
      <c r="AE4" s="40">
        <f>VLOOKUP(C4,'Salary (2014-2015)'!D4:G437,4,FALSE)</f>
        <v>8579089</v>
      </c>
      <c r="AF4" s="25" t="s">
        <v>1443</v>
      </c>
      <c r="AG4" s="25">
        <v>51.756999999999998</v>
      </c>
      <c r="AH4" s="32">
        <f t="shared" si="4"/>
        <v>71940.77900000001</v>
      </c>
      <c r="AI4" s="32">
        <f t="shared" si="5"/>
        <v>32495.921999999999</v>
      </c>
      <c r="AJ4" s="32">
        <f t="shared" si="3"/>
        <v>39444.857000000011</v>
      </c>
      <c r="AK4" s="43">
        <f t="shared" si="6"/>
        <v>13.434896798365125</v>
      </c>
      <c r="AL4" s="41">
        <f t="shared" si="7"/>
        <v>2922.033038147139</v>
      </c>
      <c r="AM4" s="35">
        <f t="shared" si="8"/>
        <v>217.49575616410522</v>
      </c>
    </row>
    <row r="5" spans="1:39">
      <c r="A5" s="1" t="s">
        <v>1503</v>
      </c>
      <c r="B5" s="1" t="s">
        <v>1502</v>
      </c>
      <c r="C5" s="3" t="s">
        <v>277</v>
      </c>
      <c r="D5" s="1" t="s">
        <v>73</v>
      </c>
      <c r="E5" s="1" t="s">
        <v>86</v>
      </c>
      <c r="F5" s="1">
        <v>82</v>
      </c>
      <c r="G5" s="1">
        <v>2928</v>
      </c>
      <c r="H5" s="1">
        <v>590</v>
      </c>
      <c r="I5" s="1">
        <v>1360</v>
      </c>
      <c r="J5" s="27">
        <f t="shared" si="0"/>
        <v>770</v>
      </c>
      <c r="K5" s="1">
        <v>196</v>
      </c>
      <c r="L5" s="1">
        <v>572</v>
      </c>
      <c r="M5" s="1">
        <v>344</v>
      </c>
      <c r="N5" s="1">
        <v>398</v>
      </c>
      <c r="O5" s="27">
        <f t="shared" si="1"/>
        <v>54</v>
      </c>
      <c r="P5" s="1">
        <v>49</v>
      </c>
      <c r="Q5" s="1">
        <v>378</v>
      </c>
      <c r="R5" s="27">
        <f t="shared" si="2"/>
        <v>329</v>
      </c>
      <c r="S5" s="1">
        <v>506</v>
      </c>
      <c r="T5" s="1">
        <v>97</v>
      </c>
      <c r="U5" s="1">
        <v>222</v>
      </c>
      <c r="V5" s="1">
        <v>21</v>
      </c>
      <c r="W5" s="1">
        <v>164</v>
      </c>
      <c r="X5" s="1">
        <v>0</v>
      </c>
      <c r="Y5" s="1">
        <v>1720</v>
      </c>
      <c r="Z5" s="1">
        <v>1</v>
      </c>
      <c r="AA5" s="1">
        <v>0</v>
      </c>
      <c r="AB5" s="1">
        <v>0</v>
      </c>
      <c r="AC5" s="1">
        <v>82</v>
      </c>
      <c r="AD5" s="1">
        <v>305</v>
      </c>
      <c r="AE5" s="40">
        <f>VLOOKUP(C5,'Salary (2014-2015)'!D5:G438,4,FALSE)</f>
        <v>3340920</v>
      </c>
      <c r="AF5" s="25" t="s">
        <v>39</v>
      </c>
      <c r="AG5" s="25">
        <v>46.844999999999999</v>
      </c>
      <c r="AH5" s="32">
        <f t="shared" si="4"/>
        <v>107302.42600000001</v>
      </c>
      <c r="AI5" s="32">
        <f t="shared" si="5"/>
        <v>46042.883999999998</v>
      </c>
      <c r="AJ5" s="32">
        <f t="shared" si="3"/>
        <v>61259.542000000009</v>
      </c>
      <c r="AK5" s="43">
        <f t="shared" si="6"/>
        <v>20.921974726775961</v>
      </c>
      <c r="AL5" s="41">
        <f t="shared" si="7"/>
        <v>1141.0245901639344</v>
      </c>
      <c r="AM5" s="35">
        <f t="shared" si="8"/>
        <v>54.537136435006303</v>
      </c>
    </row>
    <row r="6" spans="1:39">
      <c r="A6" s="1" t="s">
        <v>1671</v>
      </c>
      <c r="B6" s="1" t="s">
        <v>1485</v>
      </c>
      <c r="C6" s="3" t="s">
        <v>338</v>
      </c>
      <c r="D6" s="1" t="s">
        <v>113</v>
      </c>
      <c r="E6" s="1" t="s">
        <v>86</v>
      </c>
      <c r="F6" s="1">
        <v>82</v>
      </c>
      <c r="G6" s="1">
        <v>2860</v>
      </c>
      <c r="H6" s="1">
        <v>568</v>
      </c>
      <c r="I6" s="1">
        <v>1171</v>
      </c>
      <c r="J6" s="27">
        <f t="shared" si="0"/>
        <v>603</v>
      </c>
      <c r="K6" s="1">
        <v>139</v>
      </c>
      <c r="L6" s="1">
        <v>350</v>
      </c>
      <c r="M6" s="1">
        <v>289</v>
      </c>
      <c r="N6" s="1">
        <v>321</v>
      </c>
      <c r="O6" s="27">
        <f t="shared" si="1"/>
        <v>32</v>
      </c>
      <c r="P6" s="1">
        <v>52</v>
      </c>
      <c r="Q6" s="1">
        <v>376</v>
      </c>
      <c r="R6" s="27">
        <f t="shared" si="2"/>
        <v>324</v>
      </c>
      <c r="S6" s="1">
        <v>838</v>
      </c>
      <c r="T6" s="1">
        <v>156</v>
      </c>
      <c r="U6" s="1">
        <v>190</v>
      </c>
      <c r="V6" s="1">
        <v>15</v>
      </c>
      <c r="W6" s="1">
        <v>203</v>
      </c>
      <c r="X6" s="1">
        <v>2</v>
      </c>
      <c r="Y6" s="1">
        <v>1564</v>
      </c>
      <c r="Z6" s="1">
        <v>6</v>
      </c>
      <c r="AA6" s="1">
        <v>0</v>
      </c>
      <c r="AB6" s="1">
        <v>0</v>
      </c>
      <c r="AC6" s="1">
        <v>82</v>
      </c>
      <c r="AD6" s="1">
        <v>733</v>
      </c>
      <c r="AE6" s="40">
        <f>VLOOKUP(C6,'Salary (2014-2015)'!D6:G439,4,FALSE)</f>
        <v>20068563</v>
      </c>
      <c r="AF6" s="25" t="s">
        <v>1444</v>
      </c>
      <c r="AG6" s="25">
        <v>39.19</v>
      </c>
      <c r="AH6" s="32">
        <f t="shared" si="4"/>
        <v>114387.364</v>
      </c>
      <c r="AI6" s="32">
        <f t="shared" si="5"/>
        <v>38001.233999999997</v>
      </c>
      <c r="AJ6" s="32">
        <f t="shared" si="3"/>
        <v>76386.13</v>
      </c>
      <c r="AK6" s="43">
        <f t="shared" si="6"/>
        <v>26.708437062937065</v>
      </c>
      <c r="AL6" s="41">
        <f t="shared" si="7"/>
        <v>7016.9800699300695</v>
      </c>
      <c r="AM6" s="35">
        <f t="shared" si="8"/>
        <v>262.72522249785396</v>
      </c>
    </row>
    <row r="7" spans="1:39">
      <c r="A7" s="1" t="s">
        <v>1649</v>
      </c>
      <c r="B7" s="1" t="s">
        <v>1779</v>
      </c>
      <c r="C7" s="3" t="s">
        <v>405</v>
      </c>
      <c r="D7" s="1" t="s">
        <v>105</v>
      </c>
      <c r="E7" s="1" t="s">
        <v>86</v>
      </c>
      <c r="F7" s="1">
        <v>79</v>
      </c>
      <c r="G7" s="1">
        <v>2841</v>
      </c>
      <c r="H7" s="1">
        <v>518</v>
      </c>
      <c r="I7" s="1">
        <v>1165</v>
      </c>
      <c r="J7" s="27">
        <f>I7-H7</f>
        <v>647</v>
      </c>
      <c r="K7" s="1">
        <v>65</v>
      </c>
      <c r="L7" s="1">
        <v>217</v>
      </c>
      <c r="M7" s="1">
        <v>284</v>
      </c>
      <c r="N7" s="1">
        <v>362</v>
      </c>
      <c r="O7" s="27">
        <f>N7-M7</f>
        <v>78</v>
      </c>
      <c r="P7" s="1">
        <v>36</v>
      </c>
      <c r="Q7" s="1">
        <v>364</v>
      </c>
      <c r="R7" s="27">
        <f>Q7-P7</f>
        <v>328</v>
      </c>
      <c r="S7" s="1">
        <v>791</v>
      </c>
      <c r="T7" s="1">
        <v>138</v>
      </c>
      <c r="U7" s="1">
        <v>303</v>
      </c>
      <c r="V7" s="1">
        <v>46</v>
      </c>
      <c r="W7" s="1">
        <v>179</v>
      </c>
      <c r="X7" s="1">
        <v>0</v>
      </c>
      <c r="Y7" s="1">
        <v>1385</v>
      </c>
      <c r="Z7" s="1">
        <v>6</v>
      </c>
      <c r="AA7" s="1">
        <v>0</v>
      </c>
      <c r="AB7" s="1">
        <v>0</v>
      </c>
      <c r="AC7" s="1">
        <v>79</v>
      </c>
      <c r="AD7" s="1">
        <v>280</v>
      </c>
      <c r="AE7" s="40">
        <f>VLOOKUP(C7,'Salary (2014-2015)'!D7:G440,4,FALSE)</f>
        <v>14746000</v>
      </c>
      <c r="AF7" s="25" t="s">
        <v>1445</v>
      </c>
      <c r="AG7" s="25">
        <v>39.19</v>
      </c>
      <c r="AH7" s="32">
        <f t="shared" si="4"/>
        <v>104074.334</v>
      </c>
      <c r="AI7" s="32">
        <f t="shared" si="5"/>
        <v>46327.964999999997</v>
      </c>
      <c r="AJ7" s="32">
        <f t="shared" si="3"/>
        <v>57746.369000000006</v>
      </c>
      <c r="AK7" s="43">
        <f t="shared" si="6"/>
        <v>20.326071453713482</v>
      </c>
      <c r="AL7" s="41">
        <f t="shared" si="7"/>
        <v>5190.425906370996</v>
      </c>
      <c r="AM7" s="35">
        <f t="shared" si="8"/>
        <v>255.35804684100569</v>
      </c>
    </row>
    <row r="8" spans="1:39">
      <c r="A8" s="1" t="s">
        <v>1542</v>
      </c>
      <c r="B8" s="1" t="s">
        <v>1541</v>
      </c>
      <c r="C8" s="3" t="s">
        <v>257</v>
      </c>
      <c r="D8" s="1" t="s">
        <v>113</v>
      </c>
      <c r="E8" s="1" t="s">
        <v>61</v>
      </c>
      <c r="F8" s="1">
        <v>82</v>
      </c>
      <c r="G8" s="1">
        <v>2819</v>
      </c>
      <c r="H8" s="1">
        <v>379</v>
      </c>
      <c r="I8" s="1">
        <v>534</v>
      </c>
      <c r="J8" s="27">
        <f t="shared" si="0"/>
        <v>155</v>
      </c>
      <c r="K8" s="1">
        <v>1</v>
      </c>
      <c r="L8" s="1">
        <v>4</v>
      </c>
      <c r="M8" s="1">
        <v>187</v>
      </c>
      <c r="N8" s="1">
        <v>471</v>
      </c>
      <c r="O8" s="27">
        <f t="shared" si="1"/>
        <v>284</v>
      </c>
      <c r="P8" s="1">
        <v>397</v>
      </c>
      <c r="Q8" s="1">
        <v>1226</v>
      </c>
      <c r="R8" s="27">
        <f t="shared" si="2"/>
        <v>829</v>
      </c>
      <c r="S8" s="1">
        <v>61</v>
      </c>
      <c r="T8" s="1">
        <v>82</v>
      </c>
      <c r="U8" s="1">
        <v>109</v>
      </c>
      <c r="V8" s="1">
        <v>182</v>
      </c>
      <c r="W8" s="1">
        <v>245</v>
      </c>
      <c r="X8" s="1">
        <v>1</v>
      </c>
      <c r="Y8" s="1">
        <v>946</v>
      </c>
      <c r="Z8" s="1">
        <v>9</v>
      </c>
      <c r="AA8" s="1">
        <v>0</v>
      </c>
      <c r="AB8" s="1">
        <v>0</v>
      </c>
      <c r="AC8" s="1">
        <v>82</v>
      </c>
      <c r="AD8" s="1">
        <v>624</v>
      </c>
      <c r="AE8" s="40">
        <f>VLOOKUP(C8,'Salary (2014-2015)'!D8:G441,4,FALSE)</f>
        <v>11440123</v>
      </c>
      <c r="AF8" s="25" t="s">
        <v>1446</v>
      </c>
      <c r="AG8" s="25">
        <v>34.677</v>
      </c>
      <c r="AH8" s="32">
        <f t="shared" si="4"/>
        <v>82789.626000000004</v>
      </c>
      <c r="AI8" s="32">
        <f t="shared" si="5"/>
        <v>21862.697</v>
      </c>
      <c r="AJ8" s="32">
        <f t="shared" si="3"/>
        <v>60926.929000000004</v>
      </c>
      <c r="AK8" s="43">
        <f t="shared" si="6"/>
        <v>21.612958141184816</v>
      </c>
      <c r="AL8" s="41">
        <f t="shared" si="7"/>
        <v>4058.2202908832919</v>
      </c>
      <c r="AM8" s="35">
        <f t="shared" si="8"/>
        <v>187.76792442632387</v>
      </c>
    </row>
    <row r="9" spans="1:39">
      <c r="A9" s="1" t="s">
        <v>1555</v>
      </c>
      <c r="B9" s="1" t="s">
        <v>1554</v>
      </c>
      <c r="C9" s="3" t="s">
        <v>117</v>
      </c>
      <c r="D9" s="1" t="s">
        <v>110</v>
      </c>
      <c r="E9" s="1" t="s">
        <v>86</v>
      </c>
      <c r="F9" s="1">
        <v>81</v>
      </c>
      <c r="G9" s="1">
        <v>2799</v>
      </c>
      <c r="H9" s="1">
        <v>468</v>
      </c>
      <c r="I9" s="1">
        <v>1047</v>
      </c>
      <c r="J9" s="27">
        <f t="shared" si="0"/>
        <v>579</v>
      </c>
      <c r="K9" s="1">
        <v>88</v>
      </c>
      <c r="L9" s="1">
        <v>272</v>
      </c>
      <c r="M9" s="1">
        <v>353</v>
      </c>
      <c r="N9" s="1">
        <v>441</v>
      </c>
      <c r="O9" s="27">
        <f t="shared" si="1"/>
        <v>88</v>
      </c>
      <c r="P9" s="1">
        <v>73</v>
      </c>
      <c r="Q9" s="1">
        <v>424</v>
      </c>
      <c r="R9" s="27">
        <f t="shared" si="2"/>
        <v>351</v>
      </c>
      <c r="S9" s="1">
        <v>494</v>
      </c>
      <c r="T9" s="1">
        <v>127</v>
      </c>
      <c r="U9" s="1">
        <v>274</v>
      </c>
      <c r="V9" s="1">
        <v>45</v>
      </c>
      <c r="W9" s="1">
        <v>189</v>
      </c>
      <c r="X9" s="1">
        <v>1</v>
      </c>
      <c r="Y9" s="1">
        <v>1377</v>
      </c>
      <c r="Z9" s="1">
        <v>10</v>
      </c>
      <c r="AA9" s="1">
        <v>0</v>
      </c>
      <c r="AB9" s="1">
        <v>0</v>
      </c>
      <c r="AC9" s="1">
        <v>81</v>
      </c>
      <c r="AD9" s="1">
        <v>35</v>
      </c>
      <c r="AE9" s="40">
        <f>VLOOKUP(C9,'Salary (2014-2015)'!D9:G442,4,FALSE)</f>
        <v>13000000</v>
      </c>
      <c r="AF9" s="25" t="s">
        <v>1447</v>
      </c>
      <c r="AG9" s="25">
        <v>14.707000000000001</v>
      </c>
      <c r="AH9" s="32">
        <f t="shared" si="4"/>
        <v>95058.714999999997</v>
      </c>
      <c r="AI9" s="32">
        <f t="shared" si="5"/>
        <v>42472.682000000001</v>
      </c>
      <c r="AJ9" s="32">
        <f t="shared" si="3"/>
        <v>52586.032999999996</v>
      </c>
      <c r="AK9" s="43">
        <f t="shared" si="6"/>
        <v>18.787435869953551</v>
      </c>
      <c r="AL9" s="41">
        <f t="shared" si="7"/>
        <v>4644.5158985351909</v>
      </c>
      <c r="AM9" s="35">
        <f t="shared" si="8"/>
        <v>247.21393226220357</v>
      </c>
    </row>
    <row r="10" spans="1:39">
      <c r="A10" s="1" t="s">
        <v>1518</v>
      </c>
      <c r="B10" s="1" t="s">
        <v>1620</v>
      </c>
      <c r="C10" s="3" t="s">
        <v>251</v>
      </c>
      <c r="D10" s="1" t="s">
        <v>58</v>
      </c>
      <c r="E10" s="1" t="s">
        <v>56</v>
      </c>
      <c r="F10" s="1">
        <v>80</v>
      </c>
      <c r="G10" s="1">
        <v>2787</v>
      </c>
      <c r="H10" s="1">
        <v>446</v>
      </c>
      <c r="I10" s="1">
        <v>1025</v>
      </c>
      <c r="J10" s="27">
        <f t="shared" si="0"/>
        <v>579</v>
      </c>
      <c r="K10" s="1">
        <v>121</v>
      </c>
      <c r="L10" s="1">
        <v>337</v>
      </c>
      <c r="M10" s="1">
        <v>141</v>
      </c>
      <c r="N10" s="1">
        <v>176</v>
      </c>
      <c r="O10" s="27">
        <f t="shared" si="1"/>
        <v>35</v>
      </c>
      <c r="P10" s="1">
        <v>53</v>
      </c>
      <c r="Q10" s="1">
        <v>384</v>
      </c>
      <c r="R10" s="27">
        <f t="shared" si="2"/>
        <v>331</v>
      </c>
      <c r="S10" s="1">
        <v>292</v>
      </c>
      <c r="T10" s="1">
        <v>59</v>
      </c>
      <c r="U10" s="1">
        <v>137</v>
      </c>
      <c r="V10" s="1">
        <v>14</v>
      </c>
      <c r="W10" s="1">
        <v>120</v>
      </c>
      <c r="X10" s="1">
        <v>0</v>
      </c>
      <c r="Y10" s="1">
        <v>1154</v>
      </c>
      <c r="Z10" s="1">
        <v>0</v>
      </c>
      <c r="AA10" s="1">
        <v>0</v>
      </c>
      <c r="AB10" s="1">
        <v>0</v>
      </c>
      <c r="AC10" s="1">
        <v>80</v>
      </c>
      <c r="AD10" s="1">
        <v>-133</v>
      </c>
      <c r="AE10" s="40">
        <v>23180790</v>
      </c>
      <c r="AF10" s="24" t="s">
        <v>1452</v>
      </c>
      <c r="AG10" s="25"/>
      <c r="AH10" s="32">
        <f t="shared" si="4"/>
        <v>71982.956000000006</v>
      </c>
      <c r="AI10" s="32">
        <f t="shared" si="5"/>
        <v>32838.964</v>
      </c>
      <c r="AJ10" s="32">
        <f t="shared" si="3"/>
        <v>39143.992000000006</v>
      </c>
      <c r="AK10" s="43">
        <f t="shared" si="6"/>
        <v>14.0452070326516</v>
      </c>
      <c r="AL10" s="41">
        <f t="shared" si="7"/>
        <v>8317.4703982777173</v>
      </c>
      <c r="AM10" s="35">
        <f t="shared" si="8"/>
        <v>592.19279423519174</v>
      </c>
    </row>
    <row r="11" spans="1:39">
      <c r="A11" s="1" t="s">
        <v>1660</v>
      </c>
      <c r="B11" s="1" t="s">
        <v>1659</v>
      </c>
      <c r="C11" s="3" t="s">
        <v>240</v>
      </c>
      <c r="D11" s="1" t="s">
        <v>138</v>
      </c>
      <c r="E11" s="1" t="s">
        <v>86</v>
      </c>
      <c r="F11" s="1">
        <v>75</v>
      </c>
      <c r="G11" s="1">
        <v>2735</v>
      </c>
      <c r="H11" s="1">
        <v>577</v>
      </c>
      <c r="I11" s="1">
        <v>1236</v>
      </c>
      <c r="J11" s="27">
        <f t="shared" si="0"/>
        <v>659</v>
      </c>
      <c r="K11" s="1">
        <v>155</v>
      </c>
      <c r="L11" s="1">
        <v>373</v>
      </c>
      <c r="M11" s="1">
        <v>313</v>
      </c>
      <c r="N11" s="1">
        <v>364</v>
      </c>
      <c r="O11" s="27">
        <f t="shared" si="1"/>
        <v>51</v>
      </c>
      <c r="P11" s="1">
        <v>55</v>
      </c>
      <c r="Q11" s="1">
        <v>241</v>
      </c>
      <c r="R11" s="27">
        <f t="shared" si="2"/>
        <v>186</v>
      </c>
      <c r="S11" s="1">
        <v>389</v>
      </c>
      <c r="T11" s="1">
        <v>111</v>
      </c>
      <c r="U11" s="1">
        <v>187</v>
      </c>
      <c r="V11" s="1">
        <v>20</v>
      </c>
      <c r="W11" s="1">
        <v>145</v>
      </c>
      <c r="X11" s="1">
        <v>0</v>
      </c>
      <c r="Y11" s="1">
        <v>1622</v>
      </c>
      <c r="Z11" s="1">
        <v>1</v>
      </c>
      <c r="AA11" s="1">
        <v>0</v>
      </c>
      <c r="AB11" s="1">
        <v>0</v>
      </c>
      <c r="AC11" s="1">
        <v>75</v>
      </c>
      <c r="AD11" s="1">
        <v>410</v>
      </c>
      <c r="AE11" s="40">
        <f>VLOOKUP(C11,'Salary (2014-2015)'!D11:G444,4,FALSE)</f>
        <v>7070730</v>
      </c>
      <c r="AF11" s="25" t="s">
        <v>1448</v>
      </c>
      <c r="AG11" s="25">
        <v>17.173999999999999</v>
      </c>
      <c r="AH11" s="32">
        <f t="shared" si="4"/>
        <v>97401.561999999991</v>
      </c>
      <c r="AI11" s="32">
        <f t="shared" si="5"/>
        <v>39419.82</v>
      </c>
      <c r="AJ11" s="32">
        <f t="shared" si="3"/>
        <v>57981.741999999991</v>
      </c>
      <c r="AK11" s="43">
        <f t="shared" si="6"/>
        <v>21.199905667276049</v>
      </c>
      <c r="AL11" s="41">
        <f t="shared" si="7"/>
        <v>2585.2760511882998</v>
      </c>
      <c r="AM11" s="35">
        <f t="shared" si="8"/>
        <v>121.94752617125579</v>
      </c>
    </row>
    <row r="12" spans="1:39">
      <c r="A12" s="1" t="s">
        <v>1964</v>
      </c>
      <c r="B12" s="1" t="s">
        <v>1963</v>
      </c>
      <c r="C12" s="3" t="s">
        <v>1156</v>
      </c>
      <c r="D12" s="1" t="s">
        <v>96</v>
      </c>
      <c r="E12" s="1" t="s">
        <v>56</v>
      </c>
      <c r="F12" s="1">
        <v>80</v>
      </c>
      <c r="G12" s="1">
        <v>2698</v>
      </c>
      <c r="H12" s="1">
        <v>602</v>
      </c>
      <c r="I12" s="1">
        <v>1354</v>
      </c>
      <c r="J12" s="27">
        <f t="shared" si="0"/>
        <v>752</v>
      </c>
      <c r="K12" s="1">
        <v>81</v>
      </c>
      <c r="L12" s="1">
        <v>284</v>
      </c>
      <c r="M12" s="1">
        <v>228</v>
      </c>
      <c r="N12" s="1">
        <v>303</v>
      </c>
      <c r="O12" s="27">
        <f t="shared" si="1"/>
        <v>75</v>
      </c>
      <c r="P12" s="1">
        <v>34</v>
      </c>
      <c r="Q12" s="1">
        <v>190</v>
      </c>
      <c r="R12" s="27">
        <f t="shared" si="2"/>
        <v>156</v>
      </c>
      <c r="S12" s="1">
        <v>329</v>
      </c>
      <c r="T12" s="1">
        <v>147</v>
      </c>
      <c r="U12" s="1">
        <v>198</v>
      </c>
      <c r="V12" s="1">
        <v>25</v>
      </c>
      <c r="W12" s="1">
        <v>197</v>
      </c>
      <c r="X12" s="1">
        <v>0</v>
      </c>
      <c r="Y12" s="1">
        <v>1513</v>
      </c>
      <c r="Z12" s="1">
        <v>3</v>
      </c>
      <c r="AA12" s="1">
        <v>0</v>
      </c>
      <c r="AB12" s="1">
        <v>0</v>
      </c>
      <c r="AC12" s="1">
        <v>80</v>
      </c>
      <c r="AD12" s="1">
        <v>213</v>
      </c>
      <c r="AE12" s="40">
        <f>VLOOKUP(C12,'Salary (2014-2015)'!D12:G445,4,FALSE)</f>
        <v>8360000</v>
      </c>
      <c r="AF12" s="25" t="s">
        <v>1449</v>
      </c>
      <c r="AG12" s="25">
        <v>20.091000000000001</v>
      </c>
      <c r="AH12" s="32">
        <f t="shared" si="4"/>
        <v>90528.891000000018</v>
      </c>
      <c r="AI12" s="32">
        <f t="shared" si="5"/>
        <v>45032.589</v>
      </c>
      <c r="AJ12" s="32">
        <f t="shared" si="3"/>
        <v>45496.302000000018</v>
      </c>
      <c r="AK12" s="43">
        <f t="shared" si="6"/>
        <v>16.862973313565611</v>
      </c>
      <c r="AL12" s="41">
        <f t="shared" si="7"/>
        <v>3098.5915492957747</v>
      </c>
      <c r="AM12" s="35">
        <f t="shared" si="8"/>
        <v>183.75119806440526</v>
      </c>
    </row>
    <row r="13" spans="1:39">
      <c r="A13" s="1" t="s">
        <v>1743</v>
      </c>
      <c r="B13" s="1" t="s">
        <v>1742</v>
      </c>
      <c r="C13" s="3" t="s">
        <v>182</v>
      </c>
      <c r="D13" s="1" t="s">
        <v>71</v>
      </c>
      <c r="E13" s="1" t="s">
        <v>56</v>
      </c>
      <c r="F13" s="1">
        <v>79</v>
      </c>
      <c r="G13" s="1">
        <v>2695</v>
      </c>
      <c r="H13" s="1">
        <v>521</v>
      </c>
      <c r="I13" s="1">
        <v>1165</v>
      </c>
      <c r="J13" s="27">
        <f t="shared" si="0"/>
        <v>644</v>
      </c>
      <c r="K13" s="1">
        <v>69</v>
      </c>
      <c r="L13" s="1">
        <v>227</v>
      </c>
      <c r="M13" s="1">
        <v>202</v>
      </c>
      <c r="N13" s="1">
        <v>291</v>
      </c>
      <c r="O13" s="27">
        <f t="shared" si="1"/>
        <v>89</v>
      </c>
      <c r="P13" s="1">
        <v>82</v>
      </c>
      <c r="Q13" s="1">
        <v>418</v>
      </c>
      <c r="R13" s="27">
        <f t="shared" si="2"/>
        <v>336</v>
      </c>
      <c r="S13" s="1">
        <v>520</v>
      </c>
      <c r="T13" s="1">
        <v>100</v>
      </c>
      <c r="U13" s="1">
        <v>246</v>
      </c>
      <c r="V13" s="1">
        <v>38</v>
      </c>
      <c r="W13" s="1">
        <v>198</v>
      </c>
      <c r="X13" s="1">
        <v>3</v>
      </c>
      <c r="Y13" s="1">
        <v>1313</v>
      </c>
      <c r="Z13" s="1">
        <v>3</v>
      </c>
      <c r="AA13" s="1">
        <v>0</v>
      </c>
      <c r="AB13" s="1">
        <v>0</v>
      </c>
      <c r="AC13" s="1">
        <v>76</v>
      </c>
      <c r="AD13" s="1">
        <v>163</v>
      </c>
      <c r="AE13" s="40">
        <f>VLOOKUP(C13,'Salary (2014-2015)'!D13:G446,4,FALSE)</f>
        <v>11265416</v>
      </c>
      <c r="AF13" s="25" t="s">
        <v>1450</v>
      </c>
      <c r="AG13" s="25">
        <v>39.19</v>
      </c>
      <c r="AH13" s="32">
        <f t="shared" si="4"/>
        <v>90859.125</v>
      </c>
      <c r="AI13" s="32">
        <f t="shared" si="5"/>
        <v>43685.572999999997</v>
      </c>
      <c r="AJ13" s="32">
        <f t="shared" si="3"/>
        <v>47173.552000000003</v>
      </c>
      <c r="AK13" s="43">
        <f t="shared" si="6"/>
        <v>17.504100927643787</v>
      </c>
      <c r="AL13" s="41">
        <f t="shared" si="7"/>
        <v>4180.1172541743972</v>
      </c>
      <c r="AM13" s="35">
        <f t="shared" si="8"/>
        <v>238.80788116188492</v>
      </c>
    </row>
    <row r="14" spans="1:39">
      <c r="A14" s="1" t="s">
        <v>1544</v>
      </c>
      <c r="B14" s="1" t="s">
        <v>1543</v>
      </c>
      <c r="C14" s="3" t="s">
        <v>193</v>
      </c>
      <c r="D14" s="1" t="s">
        <v>130</v>
      </c>
      <c r="E14" s="1" t="s">
        <v>61</v>
      </c>
      <c r="F14" s="1">
        <v>81</v>
      </c>
      <c r="G14" s="1">
        <v>2690</v>
      </c>
      <c r="H14" s="1">
        <v>530</v>
      </c>
      <c r="I14" s="1">
        <v>1072</v>
      </c>
      <c r="J14" s="27">
        <f t="shared" si="0"/>
        <v>542</v>
      </c>
      <c r="K14" s="1">
        <v>3</v>
      </c>
      <c r="L14" s="1">
        <v>17</v>
      </c>
      <c r="M14" s="1">
        <v>350</v>
      </c>
      <c r="N14" s="1">
        <v>440</v>
      </c>
      <c r="O14" s="27">
        <f t="shared" si="1"/>
        <v>90</v>
      </c>
      <c r="P14" s="1">
        <v>115</v>
      </c>
      <c r="Q14" s="1">
        <v>630</v>
      </c>
      <c r="R14" s="27">
        <f t="shared" si="2"/>
        <v>515</v>
      </c>
      <c r="S14" s="1">
        <v>307</v>
      </c>
      <c r="T14" s="1">
        <v>71</v>
      </c>
      <c r="U14" s="1">
        <v>175</v>
      </c>
      <c r="V14" s="1">
        <v>131</v>
      </c>
      <c r="W14" s="1">
        <v>208</v>
      </c>
      <c r="X14" s="1">
        <v>2</v>
      </c>
      <c r="Y14" s="1">
        <v>1413</v>
      </c>
      <c r="Z14" s="1">
        <v>6</v>
      </c>
      <c r="AA14" s="1">
        <v>0</v>
      </c>
      <c r="AB14" s="1">
        <v>0</v>
      </c>
      <c r="AC14" s="1">
        <v>81</v>
      </c>
      <c r="AD14" s="1">
        <v>226</v>
      </c>
      <c r="AE14" s="40">
        <f>VLOOKUP(C14,'Salary (2014-2015)'!D14:G447,4,FALSE)</f>
        <v>15829688</v>
      </c>
      <c r="AF14" s="25" t="s">
        <v>45</v>
      </c>
      <c r="AG14" s="25">
        <v>53.896999999999998</v>
      </c>
      <c r="AH14" s="32">
        <f t="shared" si="4"/>
        <v>93770.691999999995</v>
      </c>
      <c r="AI14" s="32">
        <f t="shared" si="5"/>
        <v>36053.337</v>
      </c>
      <c r="AJ14" s="32">
        <f t="shared" si="3"/>
        <v>57717.354999999996</v>
      </c>
      <c r="AK14" s="43">
        <f t="shared" si="6"/>
        <v>21.456265799256503</v>
      </c>
      <c r="AL14" s="41">
        <f t="shared" si="7"/>
        <v>5884.6423791821562</v>
      </c>
      <c r="AM14" s="35">
        <f t="shared" si="8"/>
        <v>274.26218682404976</v>
      </c>
    </row>
    <row r="15" spans="1:39">
      <c r="A15" s="1" t="s">
        <v>1682</v>
      </c>
      <c r="B15" s="1" t="s">
        <v>1543</v>
      </c>
      <c r="C15" s="3" t="s">
        <v>194</v>
      </c>
      <c r="D15" s="1" t="s">
        <v>85</v>
      </c>
      <c r="E15" s="1" t="s">
        <v>47</v>
      </c>
      <c r="F15" s="1">
        <v>78</v>
      </c>
      <c r="G15" s="1">
        <v>2682</v>
      </c>
      <c r="H15" s="1">
        <v>570</v>
      </c>
      <c r="I15" s="1">
        <v>1154</v>
      </c>
      <c r="J15" s="27">
        <f t="shared" si="0"/>
        <v>584</v>
      </c>
      <c r="K15" s="1">
        <v>12</v>
      </c>
      <c r="L15" s="1">
        <v>26</v>
      </c>
      <c r="M15" s="1">
        <v>294</v>
      </c>
      <c r="N15" s="1">
        <v>366</v>
      </c>
      <c r="O15" s="27">
        <f t="shared" si="1"/>
        <v>72</v>
      </c>
      <c r="P15" s="1">
        <v>220</v>
      </c>
      <c r="Q15" s="1">
        <v>919</v>
      </c>
      <c r="R15" s="27">
        <f t="shared" si="2"/>
        <v>699</v>
      </c>
      <c r="S15" s="1">
        <v>210</v>
      </c>
      <c r="T15" s="1">
        <v>25</v>
      </c>
      <c r="U15" s="1">
        <v>158</v>
      </c>
      <c r="V15" s="1">
        <v>147</v>
      </c>
      <c r="W15" s="1">
        <v>147</v>
      </c>
      <c r="X15" s="1">
        <v>0</v>
      </c>
      <c r="Y15" s="1">
        <v>1446</v>
      </c>
      <c r="Z15" s="1">
        <v>0</v>
      </c>
      <c r="AA15" s="1">
        <v>0</v>
      </c>
      <c r="AB15" s="1">
        <v>0</v>
      </c>
      <c r="AC15" s="1">
        <v>78</v>
      </c>
      <c r="AD15" s="1">
        <v>192</v>
      </c>
      <c r="AE15" s="40">
        <f>VLOOKUP(C15,'Salary (2014-2015)'!D15:G448,4,FALSE)</f>
        <v>7128000</v>
      </c>
      <c r="AF15" s="24" t="s">
        <v>1453</v>
      </c>
      <c r="AG15" s="25"/>
      <c r="AH15" s="32">
        <f t="shared" si="4"/>
        <v>96654.732000000004</v>
      </c>
      <c r="AI15" s="32">
        <f t="shared" si="5"/>
        <v>35373.815999999999</v>
      </c>
      <c r="AJ15" s="32">
        <f t="shared" si="3"/>
        <v>61280.916000000005</v>
      </c>
      <c r="AK15" s="43">
        <f t="shared" si="6"/>
        <v>22.84896196868009</v>
      </c>
      <c r="AL15" s="41">
        <f t="shared" si="7"/>
        <v>2657.7181208053689</v>
      </c>
      <c r="AM15" s="35">
        <f t="shared" si="8"/>
        <v>116.3167991810044</v>
      </c>
    </row>
    <row r="16" spans="1:39">
      <c r="A16" s="1" t="s">
        <v>1493</v>
      </c>
      <c r="B16" s="1" t="s">
        <v>1827</v>
      </c>
      <c r="C16" s="3" t="s">
        <v>296</v>
      </c>
      <c r="D16" s="1" t="s">
        <v>119</v>
      </c>
      <c r="E16" s="1" t="s">
        <v>56</v>
      </c>
      <c r="F16" s="1">
        <v>82</v>
      </c>
      <c r="G16" s="1">
        <v>2674</v>
      </c>
      <c r="H16" s="1">
        <v>363</v>
      </c>
      <c r="I16" s="1">
        <v>831</v>
      </c>
      <c r="J16" s="27">
        <f t="shared" si="0"/>
        <v>468</v>
      </c>
      <c r="K16" s="1">
        <v>140</v>
      </c>
      <c r="L16" s="1">
        <v>391</v>
      </c>
      <c r="M16" s="1">
        <v>130</v>
      </c>
      <c r="N16" s="1">
        <v>160</v>
      </c>
      <c r="O16" s="27">
        <f t="shared" si="1"/>
        <v>30</v>
      </c>
      <c r="P16" s="1">
        <v>31</v>
      </c>
      <c r="Q16" s="1">
        <v>241</v>
      </c>
      <c r="R16" s="27">
        <f t="shared" si="2"/>
        <v>210</v>
      </c>
      <c r="S16" s="1">
        <v>141</v>
      </c>
      <c r="T16" s="1">
        <v>77</v>
      </c>
      <c r="U16" s="1">
        <v>138</v>
      </c>
      <c r="V16" s="1">
        <v>19</v>
      </c>
      <c r="W16" s="1">
        <v>219</v>
      </c>
      <c r="X16" s="1">
        <v>3</v>
      </c>
      <c r="Y16" s="1">
        <v>996</v>
      </c>
      <c r="Z16" s="1">
        <v>1</v>
      </c>
      <c r="AA16" s="1">
        <v>0</v>
      </c>
      <c r="AB16" s="1">
        <v>0</v>
      </c>
      <c r="AC16" s="1">
        <v>82</v>
      </c>
      <c r="AD16" s="1">
        <v>-35</v>
      </c>
      <c r="AE16" s="40">
        <f>VLOOKUP(C16,'Salary (2014-2015)'!D16:G449,4,FALSE)</f>
        <v>3026280</v>
      </c>
      <c r="AF16" s="25" t="s">
        <v>1454</v>
      </c>
      <c r="AG16" s="25"/>
      <c r="AH16" s="32">
        <f t="shared" si="4"/>
        <v>58608.656000000003</v>
      </c>
      <c r="AI16" s="32">
        <f t="shared" si="5"/>
        <v>30142.541999999998</v>
      </c>
      <c r="AJ16" s="32">
        <f t="shared" si="3"/>
        <v>28466.114000000005</v>
      </c>
      <c r="AK16" s="43">
        <f t="shared" si="6"/>
        <v>10.645517576664176</v>
      </c>
      <c r="AL16" s="41">
        <f t="shared" si="7"/>
        <v>1131.7427075542259</v>
      </c>
      <c r="AM16" s="35">
        <f t="shared" si="8"/>
        <v>106.31166586348947</v>
      </c>
    </row>
    <row r="17" spans="1:39">
      <c r="A17" s="1" t="s">
        <v>1977</v>
      </c>
      <c r="B17" s="1" t="s">
        <v>1976</v>
      </c>
      <c r="C17" s="3" t="s">
        <v>1164</v>
      </c>
      <c r="D17" s="1" t="s">
        <v>88</v>
      </c>
      <c r="E17" s="1" t="s">
        <v>86</v>
      </c>
      <c r="F17" s="1">
        <v>75</v>
      </c>
      <c r="G17" s="1">
        <v>2668</v>
      </c>
      <c r="H17" s="1">
        <v>404</v>
      </c>
      <c r="I17" s="1">
        <v>926</v>
      </c>
      <c r="J17" s="27">
        <f t="shared" si="0"/>
        <v>522</v>
      </c>
      <c r="K17" s="1">
        <v>70</v>
      </c>
      <c r="L17" s="1">
        <v>205</v>
      </c>
      <c r="M17" s="1">
        <v>265</v>
      </c>
      <c r="N17" s="1">
        <v>363</v>
      </c>
      <c r="O17" s="27">
        <f t="shared" si="1"/>
        <v>98</v>
      </c>
      <c r="P17" s="1">
        <v>42</v>
      </c>
      <c r="Q17" s="1">
        <v>234</v>
      </c>
      <c r="R17" s="27">
        <f t="shared" si="2"/>
        <v>192</v>
      </c>
      <c r="S17" s="1">
        <v>720</v>
      </c>
      <c r="T17" s="1">
        <v>92</v>
      </c>
      <c r="U17" s="1">
        <v>185</v>
      </c>
      <c r="V17" s="1">
        <v>9</v>
      </c>
      <c r="W17" s="1">
        <v>128</v>
      </c>
      <c r="X17" s="1">
        <v>0</v>
      </c>
      <c r="Y17" s="1">
        <v>1143</v>
      </c>
      <c r="Z17" s="1">
        <v>0</v>
      </c>
      <c r="AA17" s="1">
        <v>0</v>
      </c>
      <c r="AB17" s="1">
        <v>0</v>
      </c>
      <c r="AC17" s="1">
        <v>75</v>
      </c>
      <c r="AD17" s="1">
        <v>-33</v>
      </c>
      <c r="AE17" s="40">
        <f>VLOOKUP(C17,'Salary (2014-2015)'!D17:G450,4,FALSE)</f>
        <v>11595506</v>
      </c>
      <c r="AH17" s="32">
        <f t="shared" si="4"/>
        <v>85492.953000000009</v>
      </c>
      <c r="AI17" s="32">
        <f t="shared" si="5"/>
        <v>34595.315000000002</v>
      </c>
      <c r="AJ17" s="32">
        <f t="shared" si="3"/>
        <v>50897.638000000006</v>
      </c>
      <c r="AK17" s="43">
        <f t="shared" si="6"/>
        <v>19.07707571214393</v>
      </c>
      <c r="AL17" s="41">
        <f t="shared" si="7"/>
        <v>4346.1416791604197</v>
      </c>
      <c r="AM17" s="35">
        <f t="shared" si="8"/>
        <v>227.82012006136705</v>
      </c>
    </row>
    <row r="18" spans="1:39">
      <c r="A18" s="1" t="s">
        <v>1547</v>
      </c>
      <c r="B18" s="1" t="s">
        <v>1546</v>
      </c>
      <c r="C18" s="3" t="s">
        <v>174</v>
      </c>
      <c r="D18" s="1" t="s">
        <v>63</v>
      </c>
      <c r="E18" s="1" t="s">
        <v>56</v>
      </c>
      <c r="F18" s="1">
        <v>78</v>
      </c>
      <c r="G18" s="1">
        <v>2641</v>
      </c>
      <c r="H18" s="1">
        <v>502</v>
      </c>
      <c r="I18" s="1">
        <v>1002</v>
      </c>
      <c r="J18" s="27">
        <f t="shared" si="0"/>
        <v>500</v>
      </c>
      <c r="K18" s="1">
        <v>90</v>
      </c>
      <c r="L18" s="1">
        <v>259</v>
      </c>
      <c r="M18" s="1">
        <v>181</v>
      </c>
      <c r="N18" s="1">
        <v>234</v>
      </c>
      <c r="O18" s="27">
        <f t="shared" si="1"/>
        <v>53</v>
      </c>
      <c r="P18" s="1">
        <v>81</v>
      </c>
      <c r="Q18" s="1">
        <v>274</v>
      </c>
      <c r="R18" s="27">
        <f t="shared" si="2"/>
        <v>193</v>
      </c>
      <c r="S18" s="1">
        <v>350</v>
      </c>
      <c r="T18" s="1">
        <v>78</v>
      </c>
      <c r="U18" s="1">
        <v>173</v>
      </c>
      <c r="V18" s="1">
        <v>16</v>
      </c>
      <c r="W18" s="1">
        <v>195</v>
      </c>
      <c r="X18" s="1">
        <v>2</v>
      </c>
      <c r="Y18" s="1">
        <v>1275</v>
      </c>
      <c r="Z18" s="1">
        <v>4</v>
      </c>
      <c r="AA18" s="1">
        <v>0</v>
      </c>
      <c r="AB18" s="1">
        <v>0</v>
      </c>
      <c r="AC18" s="1">
        <v>77</v>
      </c>
      <c r="AD18" s="1">
        <v>22</v>
      </c>
      <c r="AE18" s="40">
        <f>VLOOKUP(C18,'Salary (2014-2015)'!D18:G451,4,FALSE)</f>
        <v>7500000</v>
      </c>
      <c r="AH18" s="32">
        <f t="shared" si="4"/>
        <v>79244.691999999995</v>
      </c>
      <c r="AI18" s="32">
        <f t="shared" si="5"/>
        <v>33332.934000000001</v>
      </c>
      <c r="AJ18" s="32">
        <f t="shared" si="3"/>
        <v>45911.757999999994</v>
      </c>
      <c r="AK18" s="43">
        <f t="shared" si="6"/>
        <v>17.384232487694053</v>
      </c>
      <c r="AL18" s="41">
        <f t="shared" si="7"/>
        <v>2839.833396440742</v>
      </c>
      <c r="AM18" s="35">
        <f t="shared" si="8"/>
        <v>163.35684640958425</v>
      </c>
    </row>
    <row r="19" spans="1:39">
      <c r="A19" s="1" t="s">
        <v>1590</v>
      </c>
      <c r="B19" s="1" t="s">
        <v>1952</v>
      </c>
      <c r="C19" s="3" t="s">
        <v>222</v>
      </c>
      <c r="D19" s="1" t="s">
        <v>124</v>
      </c>
      <c r="E19" s="1" t="s">
        <v>59</v>
      </c>
      <c r="F19" s="1">
        <v>76</v>
      </c>
      <c r="G19" s="1">
        <v>2618</v>
      </c>
      <c r="H19" s="1">
        <v>484</v>
      </c>
      <c r="I19" s="1">
        <v>1087</v>
      </c>
      <c r="J19" s="27">
        <f t="shared" si="0"/>
        <v>603</v>
      </c>
      <c r="K19" s="1">
        <v>120</v>
      </c>
      <c r="L19" s="1">
        <v>330</v>
      </c>
      <c r="M19" s="1">
        <v>375</v>
      </c>
      <c r="N19" s="1">
        <v>462</v>
      </c>
      <c r="O19" s="27">
        <f t="shared" si="1"/>
        <v>87</v>
      </c>
      <c r="P19" s="1">
        <v>53</v>
      </c>
      <c r="Q19" s="1">
        <v>372</v>
      </c>
      <c r="R19" s="27">
        <f t="shared" si="2"/>
        <v>319</v>
      </c>
      <c r="S19" s="1">
        <v>314</v>
      </c>
      <c r="T19" s="1">
        <v>108</v>
      </c>
      <c r="U19" s="1">
        <v>206</v>
      </c>
      <c r="V19" s="1">
        <v>30</v>
      </c>
      <c r="W19" s="1">
        <v>131</v>
      </c>
      <c r="X19" s="1">
        <v>0</v>
      </c>
      <c r="Y19" s="1">
        <v>1463</v>
      </c>
      <c r="Z19" s="1">
        <v>0</v>
      </c>
      <c r="AA19" s="1">
        <v>0</v>
      </c>
      <c r="AB19" s="1">
        <v>0</v>
      </c>
      <c r="AC19" s="1">
        <v>76</v>
      </c>
      <c r="AD19" s="1">
        <v>106</v>
      </c>
      <c r="AE19" s="40">
        <f>VLOOKUP(C19,'Salary (2014-2015)'!D19:G452,4,FALSE)</f>
        <v>14746000</v>
      </c>
      <c r="AH19" s="32">
        <f t="shared" si="4"/>
        <v>90011.911999999968</v>
      </c>
      <c r="AI19" s="32">
        <f t="shared" si="5"/>
        <v>38732.062999999995</v>
      </c>
      <c r="AJ19" s="32">
        <f t="shared" si="3"/>
        <v>51279.848999999973</v>
      </c>
      <c r="AK19" s="43">
        <f t="shared" si="6"/>
        <v>19.587413674560722</v>
      </c>
      <c r="AL19" s="41">
        <f t="shared" si="7"/>
        <v>5632.543926661574</v>
      </c>
      <c r="AM19" s="35">
        <f t="shared" si="8"/>
        <v>287.5593490924673</v>
      </c>
    </row>
    <row r="20" spans="1:39">
      <c r="A20" s="1" t="s">
        <v>1734</v>
      </c>
      <c r="B20" s="1" t="s">
        <v>1733</v>
      </c>
      <c r="C20" s="3" t="s">
        <v>163</v>
      </c>
      <c r="D20" s="1" t="s">
        <v>108</v>
      </c>
      <c r="E20" s="1" t="s">
        <v>86</v>
      </c>
      <c r="F20" s="1">
        <v>80</v>
      </c>
      <c r="G20" s="1">
        <v>2613</v>
      </c>
      <c r="H20" s="1">
        <v>653</v>
      </c>
      <c r="I20" s="1">
        <v>1341</v>
      </c>
      <c r="J20" s="27">
        <f t="shared" si="0"/>
        <v>688</v>
      </c>
      <c r="K20" s="1">
        <v>286</v>
      </c>
      <c r="L20" s="1">
        <v>646</v>
      </c>
      <c r="M20" s="1">
        <v>308</v>
      </c>
      <c r="N20" s="1">
        <v>337</v>
      </c>
      <c r="O20" s="27">
        <f t="shared" si="1"/>
        <v>29</v>
      </c>
      <c r="P20" s="1">
        <v>56</v>
      </c>
      <c r="Q20" s="1">
        <v>342</v>
      </c>
      <c r="R20" s="27">
        <f t="shared" si="2"/>
        <v>286</v>
      </c>
      <c r="S20" s="1">
        <v>619</v>
      </c>
      <c r="T20" s="1">
        <v>163</v>
      </c>
      <c r="U20" s="1">
        <v>249</v>
      </c>
      <c r="V20" s="1">
        <v>16</v>
      </c>
      <c r="W20" s="1">
        <v>158</v>
      </c>
      <c r="X20" s="1">
        <v>0</v>
      </c>
      <c r="Y20" s="1">
        <v>1900</v>
      </c>
      <c r="Z20" s="1">
        <v>2</v>
      </c>
      <c r="AA20" s="1">
        <v>0</v>
      </c>
      <c r="AB20" s="1">
        <v>0</v>
      </c>
      <c r="AC20" s="1">
        <v>80</v>
      </c>
      <c r="AD20" s="1">
        <v>919</v>
      </c>
      <c r="AE20" s="40">
        <f>VLOOKUP(C20,'Salary (2014-2015)'!D20:G453,4,FALSE)</f>
        <v>10629213</v>
      </c>
      <c r="AH20" s="32">
        <f t="shared" si="4"/>
        <v>122608.14799999997</v>
      </c>
      <c r="AI20" s="32">
        <f t="shared" si="5"/>
        <v>43679.203999999998</v>
      </c>
      <c r="AJ20" s="32">
        <f t="shared" si="3"/>
        <v>78928.943999999974</v>
      </c>
      <c r="AK20" s="43">
        <f t="shared" si="6"/>
        <v>30.206254879448899</v>
      </c>
      <c r="AL20" s="41">
        <f t="shared" si="7"/>
        <v>4067.8197474167623</v>
      </c>
      <c r="AM20" s="35">
        <f t="shared" si="8"/>
        <v>134.66812630864544</v>
      </c>
    </row>
    <row r="21" spans="1:39">
      <c r="A21" s="1" t="s">
        <v>1651</v>
      </c>
      <c r="B21" s="1" t="s">
        <v>1650</v>
      </c>
      <c r="C21" s="3" t="s">
        <v>308</v>
      </c>
      <c r="D21" s="1" t="s">
        <v>110</v>
      </c>
      <c r="E21" s="1" t="s">
        <v>47</v>
      </c>
      <c r="F21" s="1">
        <v>82</v>
      </c>
      <c r="G21" s="1">
        <v>2581</v>
      </c>
      <c r="H21" s="1">
        <v>512</v>
      </c>
      <c r="I21" s="1">
        <v>1100</v>
      </c>
      <c r="J21" s="27">
        <f t="shared" si="0"/>
        <v>588</v>
      </c>
      <c r="K21" s="1">
        <v>57</v>
      </c>
      <c r="L21" s="1">
        <v>179</v>
      </c>
      <c r="M21" s="1">
        <v>177</v>
      </c>
      <c r="N21" s="1">
        <v>232</v>
      </c>
      <c r="O21" s="27">
        <f t="shared" si="1"/>
        <v>55</v>
      </c>
      <c r="P21" s="1">
        <v>110</v>
      </c>
      <c r="Q21" s="1">
        <v>506</v>
      </c>
      <c r="R21" s="27">
        <f t="shared" si="2"/>
        <v>396</v>
      </c>
      <c r="S21" s="1">
        <v>191</v>
      </c>
      <c r="T21" s="1">
        <v>101</v>
      </c>
      <c r="U21" s="1">
        <v>170</v>
      </c>
      <c r="V21" s="1">
        <v>39</v>
      </c>
      <c r="W21" s="1">
        <v>245</v>
      </c>
      <c r="X21" s="1">
        <v>4</v>
      </c>
      <c r="Y21" s="1">
        <v>1258</v>
      </c>
      <c r="Z21" s="1">
        <v>15</v>
      </c>
      <c r="AA21" s="1">
        <v>0</v>
      </c>
      <c r="AB21" s="1">
        <v>0</v>
      </c>
      <c r="AC21" s="1">
        <v>82</v>
      </c>
      <c r="AD21" s="1">
        <v>103</v>
      </c>
      <c r="AE21" s="40">
        <f>VLOOKUP(C21,'Salary (2014-2015)'!D22:G455,4,FALSE)</f>
        <v>2989239</v>
      </c>
      <c r="AH21" s="32">
        <f t="shared" si="4"/>
        <v>78957.819999999992</v>
      </c>
      <c r="AI21" s="32">
        <f t="shared" si="5"/>
        <v>37518.844999999994</v>
      </c>
      <c r="AJ21" s="32">
        <f t="shared" si="3"/>
        <v>41438.974999999999</v>
      </c>
      <c r="AK21" s="43">
        <f t="shared" si="6"/>
        <v>16.055395195660598</v>
      </c>
      <c r="AL21" s="41">
        <f t="shared" si="7"/>
        <v>1158.1708640061991</v>
      </c>
      <c r="AM21" s="35">
        <f t="shared" si="8"/>
        <v>72.135930003094899</v>
      </c>
    </row>
    <row r="22" spans="1:39">
      <c r="A22" s="1" t="s">
        <v>1522</v>
      </c>
      <c r="B22" s="1" t="s">
        <v>1521</v>
      </c>
      <c r="C22" s="3" t="s">
        <v>329</v>
      </c>
      <c r="D22" s="1" t="s">
        <v>64</v>
      </c>
      <c r="E22" s="1" t="s">
        <v>56</v>
      </c>
      <c r="F22" s="1">
        <v>72</v>
      </c>
      <c r="G22" s="1">
        <v>2572</v>
      </c>
      <c r="H22" s="1">
        <v>473</v>
      </c>
      <c r="I22" s="1">
        <v>1086</v>
      </c>
      <c r="J22" s="27">
        <f t="shared" si="0"/>
        <v>613</v>
      </c>
      <c r="K22" s="1">
        <v>84</v>
      </c>
      <c r="L22" s="1">
        <v>248</v>
      </c>
      <c r="M22" s="1">
        <v>262</v>
      </c>
      <c r="N22" s="1">
        <v>320</v>
      </c>
      <c r="O22" s="27">
        <f t="shared" si="1"/>
        <v>58</v>
      </c>
      <c r="P22" s="1">
        <v>51</v>
      </c>
      <c r="Q22" s="1">
        <v>302</v>
      </c>
      <c r="R22" s="27">
        <f t="shared" si="2"/>
        <v>251</v>
      </c>
      <c r="S22" s="1">
        <v>295</v>
      </c>
      <c r="T22" s="1">
        <v>120</v>
      </c>
      <c r="U22" s="1">
        <v>204</v>
      </c>
      <c r="V22" s="1">
        <v>19</v>
      </c>
      <c r="W22" s="1">
        <v>187</v>
      </c>
      <c r="X22" s="1">
        <v>1</v>
      </c>
      <c r="Y22" s="1">
        <v>1292</v>
      </c>
      <c r="Z22" s="1">
        <v>1</v>
      </c>
      <c r="AA22" s="1">
        <v>0</v>
      </c>
      <c r="AB22" s="1">
        <v>0</v>
      </c>
      <c r="AC22" s="1">
        <v>71</v>
      </c>
      <c r="AD22" s="1">
        <v>-306</v>
      </c>
      <c r="AE22" s="40">
        <f>VLOOKUP(C22,'Salary (2014-2015)'!D23:G456,4,FALSE)</f>
        <v>4978200</v>
      </c>
      <c r="AH22" s="32">
        <f t="shared" si="4"/>
        <v>80388.51999999999</v>
      </c>
      <c r="AI22" s="32">
        <f t="shared" si="5"/>
        <v>39395.273999999998</v>
      </c>
      <c r="AJ22" s="32">
        <f t="shared" si="3"/>
        <v>40993.245999999992</v>
      </c>
      <c r="AK22" s="43">
        <f t="shared" si="6"/>
        <v>15.938276049766715</v>
      </c>
      <c r="AL22" s="41">
        <f t="shared" si="7"/>
        <v>1935.5365474339035</v>
      </c>
      <c r="AM22" s="35">
        <f t="shared" si="8"/>
        <v>121.43951713411523</v>
      </c>
    </row>
    <row r="23" spans="1:39">
      <c r="A23" s="1" t="s">
        <v>1538</v>
      </c>
      <c r="B23" s="1" t="s">
        <v>1714</v>
      </c>
      <c r="C23" s="3" t="s">
        <v>401</v>
      </c>
      <c r="D23" s="1" t="s">
        <v>64</v>
      </c>
      <c r="E23" s="1" t="s">
        <v>61</v>
      </c>
      <c r="F23" s="1">
        <v>74</v>
      </c>
      <c r="G23" s="1">
        <v>2528</v>
      </c>
      <c r="H23" s="1">
        <v>631</v>
      </c>
      <c r="I23" s="1">
        <v>1206</v>
      </c>
      <c r="J23" s="27">
        <f t="shared" si="0"/>
        <v>575</v>
      </c>
      <c r="K23" s="1">
        <v>2</v>
      </c>
      <c r="L23" s="1">
        <v>6</v>
      </c>
      <c r="M23" s="1">
        <v>164</v>
      </c>
      <c r="N23" s="1">
        <v>218</v>
      </c>
      <c r="O23" s="27">
        <f t="shared" si="1"/>
        <v>54</v>
      </c>
      <c r="P23" s="1">
        <v>238</v>
      </c>
      <c r="Q23" s="1">
        <v>810</v>
      </c>
      <c r="R23" s="27">
        <f t="shared" si="2"/>
        <v>572</v>
      </c>
      <c r="S23" s="1">
        <v>148</v>
      </c>
      <c r="T23" s="1">
        <v>54</v>
      </c>
      <c r="U23" s="1">
        <v>148</v>
      </c>
      <c r="V23" s="1">
        <v>54</v>
      </c>
      <c r="W23" s="1">
        <v>220</v>
      </c>
      <c r="X23" s="1">
        <v>3</v>
      </c>
      <c r="Y23" s="1">
        <v>1428</v>
      </c>
      <c r="Z23" s="1">
        <v>3</v>
      </c>
      <c r="AA23" s="1">
        <v>0</v>
      </c>
      <c r="AB23" s="1">
        <v>0</v>
      </c>
      <c r="AC23" s="1">
        <v>74</v>
      </c>
      <c r="AD23" s="1">
        <v>-302</v>
      </c>
      <c r="AE23" s="40">
        <f>VLOOKUP(C23,'Salary (2014-2015)'!D26:G459,4,FALSE)</f>
        <v>2751260</v>
      </c>
      <c r="AH23" s="32">
        <f t="shared" si="4"/>
        <v>89893.822</v>
      </c>
      <c r="AI23" s="32">
        <f t="shared" si="5"/>
        <v>35374.199999999997</v>
      </c>
      <c r="AJ23" s="32">
        <f t="shared" si="3"/>
        <v>54519.622000000003</v>
      </c>
      <c r="AK23" s="43">
        <f t="shared" si="6"/>
        <v>21.566306170886076</v>
      </c>
      <c r="AL23" s="41">
        <f t="shared" si="7"/>
        <v>1088.3148734177216</v>
      </c>
      <c r="AM23" s="35">
        <f t="shared" si="8"/>
        <v>50.463666090715016</v>
      </c>
    </row>
    <row r="24" spans="1:39">
      <c r="A24" s="1" t="s">
        <v>1587</v>
      </c>
      <c r="B24" s="1" t="s">
        <v>1586</v>
      </c>
      <c r="C24" s="3" t="s">
        <v>136</v>
      </c>
      <c r="D24" s="1" t="s">
        <v>85</v>
      </c>
      <c r="E24" s="1" t="s">
        <v>56</v>
      </c>
      <c r="F24" s="1">
        <v>65</v>
      </c>
      <c r="G24" s="1">
        <v>2515</v>
      </c>
      <c r="H24" s="1">
        <v>421</v>
      </c>
      <c r="I24" s="1">
        <v>912</v>
      </c>
      <c r="J24" s="27">
        <f t="shared" si="0"/>
        <v>491</v>
      </c>
      <c r="K24" s="1">
        <v>73</v>
      </c>
      <c r="L24" s="1">
        <v>193</v>
      </c>
      <c r="M24" s="1">
        <v>386</v>
      </c>
      <c r="N24" s="1">
        <v>463</v>
      </c>
      <c r="O24" s="27">
        <f t="shared" si="1"/>
        <v>77</v>
      </c>
      <c r="P24" s="1">
        <v>114</v>
      </c>
      <c r="Q24" s="1">
        <v>379</v>
      </c>
      <c r="R24" s="27">
        <f t="shared" si="2"/>
        <v>265</v>
      </c>
      <c r="S24" s="1">
        <v>212</v>
      </c>
      <c r="T24" s="1">
        <v>114</v>
      </c>
      <c r="U24" s="1">
        <v>93</v>
      </c>
      <c r="V24" s="1">
        <v>36</v>
      </c>
      <c r="W24" s="1">
        <v>108</v>
      </c>
      <c r="X24" s="1">
        <v>0</v>
      </c>
      <c r="Y24" s="1">
        <v>1301</v>
      </c>
      <c r="Z24" s="1">
        <v>2</v>
      </c>
      <c r="AA24" s="1">
        <v>0</v>
      </c>
      <c r="AB24" s="1">
        <v>0</v>
      </c>
      <c r="AC24" s="1">
        <v>65</v>
      </c>
      <c r="AD24" s="1">
        <v>233</v>
      </c>
      <c r="AE24" s="40">
        <f>VLOOKUP(C24,'Salary (2014-2015)'!D27:G460,4,FALSE)</f>
        <v>2008748</v>
      </c>
      <c r="AH24" s="32">
        <f t="shared" si="4"/>
        <v>81300.178</v>
      </c>
      <c r="AI24" s="32">
        <f t="shared" si="5"/>
        <v>27656.509999999995</v>
      </c>
      <c r="AJ24" s="32">
        <f t="shared" si="3"/>
        <v>53643.668000000005</v>
      </c>
      <c r="AK24" s="43">
        <f t="shared" si="6"/>
        <v>21.329490258449308</v>
      </c>
      <c r="AL24" s="41">
        <f t="shared" si="7"/>
        <v>798.706958250497</v>
      </c>
      <c r="AM24" s="35">
        <f t="shared" si="8"/>
        <v>37.446134369484199</v>
      </c>
    </row>
    <row r="25" spans="1:39">
      <c r="A25" s="1" t="s">
        <v>1511</v>
      </c>
      <c r="B25" s="1" t="s">
        <v>1510</v>
      </c>
      <c r="C25" s="3" t="s">
        <v>175</v>
      </c>
      <c r="D25" s="1" t="s">
        <v>133</v>
      </c>
      <c r="E25" s="1" t="s">
        <v>61</v>
      </c>
      <c r="F25" s="1">
        <v>82</v>
      </c>
      <c r="G25" s="1">
        <v>2497</v>
      </c>
      <c r="H25" s="1">
        <v>494</v>
      </c>
      <c r="I25" s="1">
        <v>960</v>
      </c>
      <c r="J25" s="27">
        <f t="shared" si="0"/>
        <v>466</v>
      </c>
      <c r="K25" s="1">
        <v>0</v>
      </c>
      <c r="L25" s="1">
        <v>2</v>
      </c>
      <c r="M25" s="1">
        <v>142</v>
      </c>
      <c r="N25" s="1">
        <v>365</v>
      </c>
      <c r="O25" s="27">
        <f t="shared" si="1"/>
        <v>223</v>
      </c>
      <c r="P25" s="1">
        <v>437</v>
      </c>
      <c r="Q25" s="1">
        <v>1104</v>
      </c>
      <c r="R25" s="27">
        <f t="shared" si="2"/>
        <v>667</v>
      </c>
      <c r="S25" s="1">
        <v>55</v>
      </c>
      <c r="T25" s="1">
        <v>73</v>
      </c>
      <c r="U25" s="1">
        <v>120</v>
      </c>
      <c r="V25" s="1">
        <v>153</v>
      </c>
      <c r="W25" s="1">
        <v>285</v>
      </c>
      <c r="X25" s="1">
        <v>7</v>
      </c>
      <c r="Y25" s="1">
        <v>1130</v>
      </c>
      <c r="Z25" s="1">
        <v>4</v>
      </c>
      <c r="AA25" s="1">
        <v>0</v>
      </c>
      <c r="AB25" s="1">
        <v>0</v>
      </c>
      <c r="AC25" s="1">
        <v>82</v>
      </c>
      <c r="AD25" s="1">
        <v>-59</v>
      </c>
      <c r="AE25" s="40">
        <f>VLOOKUP(C25,'Salary (2014-2015)'!D30:G463,4,FALSE)</f>
        <v>2568360</v>
      </c>
      <c r="AH25" s="32">
        <f t="shared" si="4"/>
        <v>87864.915000000008</v>
      </c>
      <c r="AI25" s="32">
        <f t="shared" si="5"/>
        <v>34105.062999999995</v>
      </c>
      <c r="AJ25" s="32">
        <f t="shared" si="3"/>
        <v>53759.852000000014</v>
      </c>
      <c r="AK25" s="43">
        <f t="shared" si="6"/>
        <v>21.529776531838213</v>
      </c>
      <c r="AL25" s="41">
        <f t="shared" si="7"/>
        <v>1028.5782939527433</v>
      </c>
      <c r="AM25" s="35">
        <f t="shared" si="8"/>
        <v>47.774685093999125</v>
      </c>
    </row>
    <row r="26" spans="1:39">
      <c r="A26" s="1" t="s">
        <v>1687</v>
      </c>
      <c r="B26" s="1" t="s">
        <v>1686</v>
      </c>
      <c r="C26" s="3" t="s">
        <v>339</v>
      </c>
      <c r="D26" s="1" t="s">
        <v>64</v>
      </c>
      <c r="E26" s="1" t="s">
        <v>86</v>
      </c>
      <c r="F26" s="1">
        <v>82</v>
      </c>
      <c r="G26" s="1">
        <v>2490</v>
      </c>
      <c r="H26" s="1">
        <v>301</v>
      </c>
      <c r="I26" s="1">
        <v>708</v>
      </c>
      <c r="J26" s="27">
        <f t="shared" si="0"/>
        <v>407</v>
      </c>
      <c r="K26" s="1">
        <v>11</v>
      </c>
      <c r="L26" s="1">
        <v>42</v>
      </c>
      <c r="M26" s="1">
        <v>118</v>
      </c>
      <c r="N26" s="1">
        <v>214</v>
      </c>
      <c r="O26" s="27">
        <f t="shared" si="1"/>
        <v>96</v>
      </c>
      <c r="P26" s="1">
        <v>107</v>
      </c>
      <c r="Q26" s="1">
        <v>349</v>
      </c>
      <c r="R26" s="27">
        <f t="shared" si="2"/>
        <v>242</v>
      </c>
      <c r="S26" s="1">
        <v>533</v>
      </c>
      <c r="T26" s="1">
        <v>142</v>
      </c>
      <c r="U26" s="1">
        <v>203</v>
      </c>
      <c r="V26" s="1">
        <v>20</v>
      </c>
      <c r="W26" s="1">
        <v>193</v>
      </c>
      <c r="X26" s="1">
        <v>0</v>
      </c>
      <c r="Y26" s="1">
        <v>731</v>
      </c>
      <c r="Z26" s="1">
        <v>1</v>
      </c>
      <c r="AA26" s="1">
        <v>0</v>
      </c>
      <c r="AB26" s="1">
        <v>0</v>
      </c>
      <c r="AC26" s="1">
        <v>63</v>
      </c>
      <c r="AD26" s="1">
        <v>-205</v>
      </c>
      <c r="AE26" s="40">
        <f>VLOOKUP(C26,'Salary (2014-2015)'!D32:G465,4,FALSE)</f>
        <v>2397840</v>
      </c>
      <c r="AH26" s="32">
        <f t="shared" si="4"/>
        <v>66628.385999999999</v>
      </c>
      <c r="AI26" s="32">
        <f t="shared" si="5"/>
        <v>32134.739000000001</v>
      </c>
      <c r="AJ26" s="32">
        <f t="shared" si="3"/>
        <v>34493.646999999997</v>
      </c>
      <c r="AK26" s="43">
        <f t="shared" si="6"/>
        <v>13.852870281124497</v>
      </c>
      <c r="AL26" s="41">
        <f t="shared" si="7"/>
        <v>962.98795180722891</v>
      </c>
      <c r="AM26" s="35">
        <f t="shared" si="8"/>
        <v>69.51540960571667</v>
      </c>
    </row>
    <row r="27" spans="1:39">
      <c r="A27" s="1" t="s">
        <v>1551</v>
      </c>
      <c r="B27" s="1" t="s">
        <v>1550</v>
      </c>
      <c r="C27" s="3" t="s">
        <v>147</v>
      </c>
      <c r="D27" s="1" t="s">
        <v>88</v>
      </c>
      <c r="E27" s="1" t="s">
        <v>59</v>
      </c>
      <c r="F27" s="1">
        <v>78</v>
      </c>
      <c r="G27" s="1">
        <v>2474</v>
      </c>
      <c r="H27" s="1">
        <v>418</v>
      </c>
      <c r="I27" s="1">
        <v>975</v>
      </c>
      <c r="J27" s="27">
        <f t="shared" si="0"/>
        <v>557</v>
      </c>
      <c r="K27" s="1">
        <v>139</v>
      </c>
      <c r="L27" s="1">
        <v>406</v>
      </c>
      <c r="M27" s="1">
        <v>110</v>
      </c>
      <c r="N27" s="1">
        <v>142</v>
      </c>
      <c r="O27" s="27">
        <f t="shared" si="1"/>
        <v>32</v>
      </c>
      <c r="P27" s="1">
        <v>96</v>
      </c>
      <c r="Q27" s="1">
        <v>475</v>
      </c>
      <c r="R27" s="27">
        <f t="shared" si="2"/>
        <v>379</v>
      </c>
      <c r="S27" s="1">
        <v>134</v>
      </c>
      <c r="T27" s="1">
        <v>58</v>
      </c>
      <c r="U27" s="1">
        <v>110</v>
      </c>
      <c r="V27" s="1">
        <v>29</v>
      </c>
      <c r="W27" s="1">
        <v>231</v>
      </c>
      <c r="X27" s="1">
        <v>2</v>
      </c>
      <c r="Y27" s="1">
        <v>1085</v>
      </c>
      <c r="Z27" s="1">
        <v>0</v>
      </c>
      <c r="AA27" s="1">
        <v>0</v>
      </c>
      <c r="AB27" s="1">
        <v>0</v>
      </c>
      <c r="AC27" s="1">
        <v>75</v>
      </c>
      <c r="AD27" s="1">
        <v>-217</v>
      </c>
      <c r="AE27" s="40">
        <f>VLOOKUP(C27,'Salary (2014-2015)'!D34:G467,4,FALSE)</f>
        <v>6757913</v>
      </c>
      <c r="AH27" s="32">
        <f t="shared" si="4"/>
        <v>66502.999999999985</v>
      </c>
      <c r="AI27" s="32">
        <f t="shared" si="5"/>
        <v>32367.606</v>
      </c>
      <c r="AJ27" s="32">
        <f t="shared" si="3"/>
        <v>34135.393999999986</v>
      </c>
      <c r="AK27" s="43">
        <f t="shared" si="6"/>
        <v>13.797653193209371</v>
      </c>
      <c r="AL27" s="41">
        <f t="shared" si="7"/>
        <v>2731.5735650767988</v>
      </c>
      <c r="AM27" s="35">
        <f t="shared" si="8"/>
        <v>197.9737805282108</v>
      </c>
    </row>
    <row r="28" spans="1:39">
      <c r="A28" s="1" t="s">
        <v>1489</v>
      </c>
      <c r="B28" s="1" t="s">
        <v>1488</v>
      </c>
      <c r="C28" s="3" t="s">
        <v>165</v>
      </c>
      <c r="D28" s="1" t="s">
        <v>71</v>
      </c>
      <c r="E28" s="1" t="s">
        <v>47</v>
      </c>
      <c r="F28" s="1">
        <v>68</v>
      </c>
      <c r="G28" s="1">
        <v>2460</v>
      </c>
      <c r="H28" s="1">
        <v>642</v>
      </c>
      <c r="I28" s="1">
        <v>1199</v>
      </c>
      <c r="J28" s="27">
        <f t="shared" si="0"/>
        <v>557</v>
      </c>
      <c r="K28" s="1">
        <v>1</v>
      </c>
      <c r="L28" s="1">
        <v>12</v>
      </c>
      <c r="M28" s="1">
        <v>371</v>
      </c>
      <c r="N28" s="1">
        <v>461</v>
      </c>
      <c r="O28" s="27">
        <f t="shared" si="1"/>
        <v>90</v>
      </c>
      <c r="P28" s="1">
        <v>172</v>
      </c>
      <c r="Q28" s="1">
        <v>694</v>
      </c>
      <c r="R28" s="27">
        <f t="shared" si="2"/>
        <v>522</v>
      </c>
      <c r="S28" s="1">
        <v>148</v>
      </c>
      <c r="T28" s="1">
        <v>100</v>
      </c>
      <c r="U28" s="1">
        <v>95</v>
      </c>
      <c r="V28" s="1">
        <v>200</v>
      </c>
      <c r="W28" s="1">
        <v>141</v>
      </c>
      <c r="X28" s="1">
        <v>0</v>
      </c>
      <c r="Y28" s="1">
        <v>1656</v>
      </c>
      <c r="Z28" s="1">
        <v>2</v>
      </c>
      <c r="AA28" s="1">
        <v>0</v>
      </c>
      <c r="AB28" s="1">
        <v>0</v>
      </c>
      <c r="AC28" s="1">
        <v>68</v>
      </c>
      <c r="AD28" s="1">
        <v>266</v>
      </c>
      <c r="AE28" s="40">
        <f>VLOOKUP(C28,'Salary (2014-2015)'!D35:G468,4,FALSE)</f>
        <v>5607240</v>
      </c>
      <c r="AH28" s="32">
        <f t="shared" si="4"/>
        <v>105363.10199999998</v>
      </c>
      <c r="AI28" s="32">
        <f t="shared" si="5"/>
        <v>31178.768999999997</v>
      </c>
      <c r="AJ28" s="32">
        <f t="shared" si="3"/>
        <v>74184.332999999984</v>
      </c>
      <c r="AK28" s="43">
        <f t="shared" si="6"/>
        <v>30.156232926829261</v>
      </c>
      <c r="AL28" s="41">
        <f t="shared" si="7"/>
        <v>2279.3658536585367</v>
      </c>
      <c r="AM28" s="35">
        <f t="shared" si="8"/>
        <v>75.585231722714298</v>
      </c>
    </row>
    <row r="29" spans="1:39">
      <c r="A29" s="1" t="s">
        <v>1557</v>
      </c>
      <c r="B29" s="1" t="s">
        <v>1563</v>
      </c>
      <c r="C29" s="3" t="s">
        <v>210</v>
      </c>
      <c r="D29" s="1" t="s">
        <v>130</v>
      </c>
      <c r="E29" s="1" t="s">
        <v>59</v>
      </c>
      <c r="F29" s="1">
        <v>78</v>
      </c>
      <c r="G29" s="1">
        <v>2459</v>
      </c>
      <c r="H29" s="1">
        <v>416</v>
      </c>
      <c r="I29" s="1">
        <v>967</v>
      </c>
      <c r="J29" s="27">
        <f t="shared" si="0"/>
        <v>551</v>
      </c>
      <c r="K29" s="1">
        <v>97</v>
      </c>
      <c r="L29" s="1">
        <v>292</v>
      </c>
      <c r="M29" s="1">
        <v>239</v>
      </c>
      <c r="N29" s="1">
        <v>287</v>
      </c>
      <c r="O29" s="27">
        <f t="shared" si="1"/>
        <v>48</v>
      </c>
      <c r="P29" s="1">
        <v>63</v>
      </c>
      <c r="Q29" s="1">
        <v>326</v>
      </c>
      <c r="R29" s="27">
        <f t="shared" si="2"/>
        <v>263</v>
      </c>
      <c r="S29" s="1">
        <v>135</v>
      </c>
      <c r="T29" s="1">
        <v>53</v>
      </c>
      <c r="U29" s="1">
        <v>108</v>
      </c>
      <c r="V29" s="1">
        <v>34</v>
      </c>
      <c r="W29" s="1">
        <v>147</v>
      </c>
      <c r="X29" s="1">
        <v>1</v>
      </c>
      <c r="Y29" s="1">
        <v>1168</v>
      </c>
      <c r="Z29" s="1">
        <v>1</v>
      </c>
      <c r="AA29" s="1">
        <v>0</v>
      </c>
      <c r="AB29" s="1">
        <v>0</v>
      </c>
      <c r="AC29" s="1">
        <v>70</v>
      </c>
      <c r="AD29" s="1">
        <v>-135</v>
      </c>
      <c r="AE29" s="40">
        <f>VLOOKUP(C29,'Salary (2014-2015)'!D36:G469,4,FALSE)</f>
        <v>9200000</v>
      </c>
      <c r="AH29" s="32">
        <f t="shared" si="4"/>
        <v>67162.251000000004</v>
      </c>
      <c r="AI29" s="32">
        <f t="shared" si="5"/>
        <v>30903.511999999999</v>
      </c>
      <c r="AJ29" s="32">
        <f t="shared" si="3"/>
        <v>36258.739000000001</v>
      </c>
      <c r="AK29" s="43">
        <f t="shared" si="6"/>
        <v>14.745318828792191</v>
      </c>
      <c r="AL29" s="41">
        <f t="shared" si="7"/>
        <v>3741.3582757218383</v>
      </c>
      <c r="AM29" s="35">
        <f t="shared" si="8"/>
        <v>253.73193480335874</v>
      </c>
    </row>
    <row r="30" spans="1:39">
      <c r="A30" s="1" t="s">
        <v>1530</v>
      </c>
      <c r="B30" s="1" t="s">
        <v>1529</v>
      </c>
      <c r="C30" s="3" t="s">
        <v>388</v>
      </c>
      <c r="D30" s="1" t="s">
        <v>108</v>
      </c>
      <c r="E30" s="1" t="s">
        <v>56</v>
      </c>
      <c r="F30" s="1">
        <v>77</v>
      </c>
      <c r="G30" s="1">
        <v>2457</v>
      </c>
      <c r="H30" s="1">
        <v>602</v>
      </c>
      <c r="I30" s="1">
        <v>1299</v>
      </c>
      <c r="J30" s="27">
        <f t="shared" si="0"/>
        <v>697</v>
      </c>
      <c r="K30" s="1">
        <v>239</v>
      </c>
      <c r="L30" s="1">
        <v>545</v>
      </c>
      <c r="M30" s="1">
        <v>225</v>
      </c>
      <c r="N30" s="1">
        <v>256</v>
      </c>
      <c r="O30" s="27">
        <f t="shared" si="1"/>
        <v>31</v>
      </c>
      <c r="P30" s="1">
        <v>27</v>
      </c>
      <c r="Q30" s="1">
        <v>246</v>
      </c>
      <c r="R30" s="27">
        <f t="shared" si="2"/>
        <v>219</v>
      </c>
      <c r="S30" s="1">
        <v>221</v>
      </c>
      <c r="T30" s="1">
        <v>87</v>
      </c>
      <c r="U30" s="1">
        <v>149</v>
      </c>
      <c r="V30" s="1">
        <v>60</v>
      </c>
      <c r="W30" s="1">
        <v>122</v>
      </c>
      <c r="X30" s="1">
        <v>0</v>
      </c>
      <c r="Y30" s="1">
        <v>1668</v>
      </c>
      <c r="Z30" s="1">
        <v>1</v>
      </c>
      <c r="AA30" s="1">
        <v>0</v>
      </c>
      <c r="AB30" s="1">
        <v>0</v>
      </c>
      <c r="AC30" s="1">
        <v>77</v>
      </c>
      <c r="AD30" s="1">
        <v>776</v>
      </c>
      <c r="AE30" s="40">
        <f>VLOOKUP(C30,'Salary (2014-2015)'!D37:G470,4,FALSE)</f>
        <v>3075880</v>
      </c>
      <c r="AH30" s="32">
        <f t="shared" si="4"/>
        <v>93610.886999999988</v>
      </c>
      <c r="AI30" s="32">
        <f t="shared" si="5"/>
        <v>38064.131999999998</v>
      </c>
      <c r="AJ30" s="32">
        <f t="shared" si="3"/>
        <v>55546.75499999999</v>
      </c>
      <c r="AK30" s="43">
        <f t="shared" si="6"/>
        <v>22.607551892551889</v>
      </c>
      <c r="AL30" s="41">
        <f t="shared" si="7"/>
        <v>1251.884411884412</v>
      </c>
      <c r="AM30" s="35">
        <f t="shared" si="8"/>
        <v>55.374611892269868</v>
      </c>
    </row>
    <row r="31" spans="1:39">
      <c r="A31" s="1" t="s">
        <v>1609</v>
      </c>
      <c r="B31" s="1" t="s">
        <v>1608</v>
      </c>
      <c r="C31" s="3" t="s">
        <v>202</v>
      </c>
      <c r="D31" s="1" t="s">
        <v>105</v>
      </c>
      <c r="E31" s="1" t="s">
        <v>61</v>
      </c>
      <c r="F31" s="1">
        <v>82</v>
      </c>
      <c r="G31" s="1">
        <v>2455</v>
      </c>
      <c r="H31" s="1">
        <v>439</v>
      </c>
      <c r="I31" s="1">
        <v>773</v>
      </c>
      <c r="J31" s="27">
        <f t="shared" si="0"/>
        <v>334</v>
      </c>
      <c r="K31" s="1">
        <v>0</v>
      </c>
      <c r="L31" s="1">
        <v>3</v>
      </c>
      <c r="M31" s="1">
        <v>123</v>
      </c>
      <c r="N31" s="1">
        <v>175</v>
      </c>
      <c r="O31" s="27">
        <f t="shared" si="1"/>
        <v>52</v>
      </c>
      <c r="P31" s="1">
        <v>181</v>
      </c>
      <c r="Q31" s="1">
        <v>717</v>
      </c>
      <c r="R31" s="27">
        <f t="shared" si="2"/>
        <v>536</v>
      </c>
      <c r="S31" s="1">
        <v>97</v>
      </c>
      <c r="T31" s="1">
        <v>50</v>
      </c>
      <c r="U31" s="1">
        <v>102</v>
      </c>
      <c r="V31" s="1">
        <v>110</v>
      </c>
      <c r="W31" s="1">
        <v>192</v>
      </c>
      <c r="X31" s="1">
        <v>1</v>
      </c>
      <c r="Y31" s="1">
        <v>1001</v>
      </c>
      <c r="Z31" s="1">
        <v>4</v>
      </c>
      <c r="AA31" s="1">
        <v>0</v>
      </c>
      <c r="AB31" s="1">
        <v>0</v>
      </c>
      <c r="AC31" s="1">
        <v>82</v>
      </c>
      <c r="AD31" s="1">
        <v>257</v>
      </c>
      <c r="AE31" s="40">
        <f>VLOOKUP(C31,'Salary (2014-2015)'!D38:G471,4,FALSE)</f>
        <v>10434782</v>
      </c>
      <c r="AH31" s="32">
        <f t="shared" si="4"/>
        <v>68822.186000000002</v>
      </c>
      <c r="AI31" s="32">
        <f t="shared" si="5"/>
        <v>22929.093999999997</v>
      </c>
      <c r="AJ31" s="32">
        <f t="shared" si="3"/>
        <v>45893.092000000004</v>
      </c>
      <c r="AK31" s="43">
        <f t="shared" si="6"/>
        <v>18.693723828920572</v>
      </c>
      <c r="AL31" s="41">
        <f t="shared" si="7"/>
        <v>4250.4203665987779</v>
      </c>
      <c r="AM31" s="35">
        <f t="shared" si="8"/>
        <v>227.3715181361064</v>
      </c>
    </row>
    <row r="32" spans="1:39">
      <c r="A32" s="1" t="s">
        <v>1513</v>
      </c>
      <c r="B32" s="1" t="s">
        <v>1512</v>
      </c>
      <c r="C32" s="3" t="s">
        <v>418</v>
      </c>
      <c r="D32" s="1" t="s">
        <v>58</v>
      </c>
      <c r="E32" s="1" t="s">
        <v>59</v>
      </c>
      <c r="F32" s="1">
        <v>76</v>
      </c>
      <c r="G32" s="1">
        <v>2434</v>
      </c>
      <c r="H32" s="1">
        <v>450</v>
      </c>
      <c r="I32" s="1">
        <v>966</v>
      </c>
      <c r="J32" s="27">
        <f t="shared" si="0"/>
        <v>516</v>
      </c>
      <c r="K32" s="1">
        <v>38</v>
      </c>
      <c r="L32" s="1">
        <v>115</v>
      </c>
      <c r="M32" s="1">
        <v>131</v>
      </c>
      <c r="N32" s="1">
        <v>200</v>
      </c>
      <c r="O32" s="27">
        <f t="shared" si="1"/>
        <v>69</v>
      </c>
      <c r="P32" s="1">
        <v>126</v>
      </c>
      <c r="Q32" s="1">
        <v>410</v>
      </c>
      <c r="R32" s="27">
        <f t="shared" si="2"/>
        <v>284</v>
      </c>
      <c r="S32" s="1">
        <v>173</v>
      </c>
      <c r="T32" s="1">
        <v>123</v>
      </c>
      <c r="U32" s="1">
        <v>117</v>
      </c>
      <c r="V32" s="1">
        <v>25</v>
      </c>
      <c r="W32" s="1">
        <v>171</v>
      </c>
      <c r="X32" s="1">
        <v>1</v>
      </c>
      <c r="Y32" s="1">
        <v>1069</v>
      </c>
      <c r="Z32" s="1">
        <v>0</v>
      </c>
      <c r="AA32" s="1">
        <v>0</v>
      </c>
      <c r="AB32" s="1">
        <v>0</v>
      </c>
      <c r="AC32" s="1">
        <v>68</v>
      </c>
      <c r="AD32" s="1">
        <v>-209</v>
      </c>
      <c r="AE32" s="40">
        <f>VLOOKUP(C32,'Salary (2014-2015)'!D39:G472,4,FALSE)</f>
        <v>9410869</v>
      </c>
      <c r="AH32" s="32">
        <f t="shared" si="4"/>
        <v>69485.891000000003</v>
      </c>
      <c r="AI32" s="32">
        <f t="shared" si="5"/>
        <v>30851.021999999997</v>
      </c>
      <c r="AJ32" s="32">
        <f t="shared" si="3"/>
        <v>38634.869000000006</v>
      </c>
      <c r="AK32" s="43">
        <f t="shared" si="6"/>
        <v>15.872994658997536</v>
      </c>
      <c r="AL32" s="41">
        <f t="shared" si="7"/>
        <v>3866.4211175020541</v>
      </c>
      <c r="AM32" s="35">
        <f t="shared" si="8"/>
        <v>243.58485594968627</v>
      </c>
    </row>
    <row r="33" spans="1:39">
      <c r="A33" s="1" t="s">
        <v>1777</v>
      </c>
      <c r="B33" s="1" t="s">
        <v>1475</v>
      </c>
      <c r="C33" s="3" t="s">
        <v>123</v>
      </c>
      <c r="D33" s="1" t="s">
        <v>69</v>
      </c>
      <c r="E33" s="1" t="s">
        <v>86</v>
      </c>
      <c r="F33" s="1">
        <v>77</v>
      </c>
      <c r="G33" s="1">
        <v>2427</v>
      </c>
      <c r="H33" s="1">
        <v>434</v>
      </c>
      <c r="I33" s="1">
        <v>1012</v>
      </c>
      <c r="J33" s="27">
        <f t="shared" si="0"/>
        <v>578</v>
      </c>
      <c r="K33" s="1">
        <v>124</v>
      </c>
      <c r="L33" s="1">
        <v>352</v>
      </c>
      <c r="M33" s="1">
        <v>79</v>
      </c>
      <c r="N33" s="1">
        <v>100</v>
      </c>
      <c r="O33" s="27">
        <f t="shared" si="1"/>
        <v>21</v>
      </c>
      <c r="P33" s="1">
        <v>46</v>
      </c>
      <c r="Q33" s="1">
        <v>241</v>
      </c>
      <c r="R33" s="27">
        <f t="shared" si="2"/>
        <v>195</v>
      </c>
      <c r="S33" s="1">
        <v>135</v>
      </c>
      <c r="T33" s="1">
        <v>81</v>
      </c>
      <c r="U33" s="1">
        <v>109</v>
      </c>
      <c r="V33" s="1">
        <v>15</v>
      </c>
      <c r="W33" s="1">
        <v>177</v>
      </c>
      <c r="X33" s="1">
        <v>0</v>
      </c>
      <c r="Y33" s="1">
        <v>1071</v>
      </c>
      <c r="Z33" s="1">
        <v>0</v>
      </c>
      <c r="AA33" s="1">
        <v>0</v>
      </c>
      <c r="AB33" s="1">
        <v>0</v>
      </c>
      <c r="AC33" s="1">
        <v>77</v>
      </c>
      <c r="AD33" s="1">
        <v>-85</v>
      </c>
      <c r="AE33" s="40">
        <f>VLOOKUP(C33,'Salary (2014-2015)'!D40:G473,4,FALSE)</f>
        <v>7191011</v>
      </c>
      <c r="AH33" s="32">
        <f t="shared" si="4"/>
        <v>61709.069999999985</v>
      </c>
      <c r="AI33" s="32">
        <f t="shared" si="5"/>
        <v>31988.302</v>
      </c>
      <c r="AJ33" s="32">
        <f t="shared" si="3"/>
        <v>29720.767999999985</v>
      </c>
      <c r="AK33" s="43">
        <f t="shared" si="6"/>
        <v>12.245887103419854</v>
      </c>
      <c r="AL33" s="41">
        <f t="shared" si="7"/>
        <v>2962.9217140502678</v>
      </c>
      <c r="AM33" s="35">
        <f t="shared" si="8"/>
        <v>241.95239503905159</v>
      </c>
    </row>
    <row r="34" spans="1:39">
      <c r="A34" s="1" t="s">
        <v>1527</v>
      </c>
      <c r="B34" s="1" t="s">
        <v>1526</v>
      </c>
      <c r="C34" s="3" t="s">
        <v>283</v>
      </c>
      <c r="D34" s="1" t="s">
        <v>84</v>
      </c>
      <c r="E34" s="1" t="s">
        <v>86</v>
      </c>
      <c r="F34" s="1">
        <v>70</v>
      </c>
      <c r="G34" s="1">
        <v>2422</v>
      </c>
      <c r="H34" s="1">
        <v>430</v>
      </c>
      <c r="I34" s="1">
        <v>1043</v>
      </c>
      <c r="J34" s="27">
        <f t="shared" si="0"/>
        <v>613</v>
      </c>
      <c r="K34" s="1">
        <v>132</v>
      </c>
      <c r="L34" s="1">
        <v>391</v>
      </c>
      <c r="M34" s="1">
        <v>252</v>
      </c>
      <c r="N34" s="1">
        <v>312</v>
      </c>
      <c r="O34" s="27">
        <f t="shared" si="1"/>
        <v>60</v>
      </c>
      <c r="P34" s="1">
        <v>54</v>
      </c>
      <c r="Q34" s="1">
        <v>328</v>
      </c>
      <c r="R34" s="27">
        <f t="shared" si="2"/>
        <v>274</v>
      </c>
      <c r="S34" s="1">
        <v>473</v>
      </c>
      <c r="T34" s="1">
        <v>109</v>
      </c>
      <c r="U34" s="1">
        <v>173</v>
      </c>
      <c r="V34" s="1">
        <v>13</v>
      </c>
      <c r="W34" s="1">
        <v>212</v>
      </c>
      <c r="X34" s="1">
        <v>1</v>
      </c>
      <c r="Y34" s="1">
        <v>1244</v>
      </c>
      <c r="Z34" s="1">
        <v>8</v>
      </c>
      <c r="AA34" s="1">
        <v>0</v>
      </c>
      <c r="AB34" s="1">
        <v>0</v>
      </c>
      <c r="AC34" s="1">
        <v>70</v>
      </c>
      <c r="AD34" s="1">
        <v>201</v>
      </c>
      <c r="AE34" s="40">
        <f>VLOOKUP(C34,'Salary (2014-2015)'!D41:G474,4,FALSE)</f>
        <v>12000000</v>
      </c>
      <c r="AH34" s="32">
        <f t="shared" si="4"/>
        <v>84510.606</v>
      </c>
      <c r="AI34" s="32">
        <f t="shared" si="5"/>
        <v>38193.998999999996</v>
      </c>
      <c r="AJ34" s="32">
        <f t="shared" si="3"/>
        <v>46316.607000000004</v>
      </c>
      <c r="AK34" s="43">
        <f t="shared" si="6"/>
        <v>19.123289430222957</v>
      </c>
      <c r="AL34" s="41">
        <f t="shared" si="7"/>
        <v>4954.58298926507</v>
      </c>
      <c r="AM34" s="35">
        <f t="shared" si="8"/>
        <v>259.08633592266375</v>
      </c>
    </row>
    <row r="35" spans="1:39">
      <c r="A35" s="1" t="s">
        <v>1989</v>
      </c>
      <c r="B35" s="1" t="s">
        <v>1988</v>
      </c>
      <c r="C35" s="3" t="s">
        <v>170</v>
      </c>
      <c r="D35" s="1" t="s">
        <v>63</v>
      </c>
      <c r="E35" s="1" t="s">
        <v>59</v>
      </c>
      <c r="F35" s="1">
        <v>72</v>
      </c>
      <c r="G35" s="1">
        <v>2420</v>
      </c>
      <c r="H35" s="1">
        <v>369</v>
      </c>
      <c r="I35" s="1">
        <v>788</v>
      </c>
      <c r="J35" s="27">
        <f t="shared" si="0"/>
        <v>419</v>
      </c>
      <c r="K35" s="1">
        <v>78</v>
      </c>
      <c r="L35" s="1">
        <v>221</v>
      </c>
      <c r="M35" s="1">
        <v>191</v>
      </c>
      <c r="N35" s="1">
        <v>251</v>
      </c>
      <c r="O35" s="27">
        <f t="shared" si="1"/>
        <v>60</v>
      </c>
      <c r="P35" s="1">
        <v>102</v>
      </c>
      <c r="Q35" s="1">
        <v>375</v>
      </c>
      <c r="R35" s="27">
        <f t="shared" si="2"/>
        <v>273</v>
      </c>
      <c r="S35" s="1">
        <v>139</v>
      </c>
      <c r="T35" s="1">
        <v>66</v>
      </c>
      <c r="U35" s="1">
        <v>108</v>
      </c>
      <c r="V35" s="1">
        <v>22</v>
      </c>
      <c r="W35" s="1">
        <v>109</v>
      </c>
      <c r="X35" s="1">
        <v>0</v>
      </c>
      <c r="Y35" s="1">
        <v>1007</v>
      </c>
      <c r="Z35" s="1">
        <v>2</v>
      </c>
      <c r="AA35" s="1">
        <v>0</v>
      </c>
      <c r="AB35" s="1">
        <v>0</v>
      </c>
      <c r="AC35" s="1">
        <v>72</v>
      </c>
      <c r="AD35" s="1">
        <v>-8</v>
      </c>
      <c r="AE35" s="40">
        <f>VLOOKUP(C35,'Salary (2014-2015)'!D42:G475,4,FALSE)</f>
        <v>9714461</v>
      </c>
      <c r="AH35" s="32">
        <f t="shared" si="4"/>
        <v>61937.107000000004</v>
      </c>
      <c r="AI35" s="32">
        <f t="shared" si="5"/>
        <v>25318.912</v>
      </c>
      <c r="AJ35" s="32">
        <f t="shared" si="3"/>
        <v>36618.195000000007</v>
      </c>
      <c r="AK35" s="43">
        <f t="shared" si="6"/>
        <v>15.131485537190086</v>
      </c>
      <c r="AL35" s="41">
        <f t="shared" si="7"/>
        <v>4014.2400826446283</v>
      </c>
      <c r="AM35" s="35">
        <f t="shared" si="8"/>
        <v>265.29054749967872</v>
      </c>
    </row>
    <row r="36" spans="1:39">
      <c r="A36" s="1" t="s">
        <v>1527</v>
      </c>
      <c r="B36" s="1" t="s">
        <v>1746</v>
      </c>
      <c r="C36" s="3" t="s">
        <v>265</v>
      </c>
      <c r="D36" s="1" t="s">
        <v>103</v>
      </c>
      <c r="E36" s="1" t="s">
        <v>56</v>
      </c>
      <c r="F36" s="1">
        <v>75</v>
      </c>
      <c r="G36" s="1">
        <v>2418</v>
      </c>
      <c r="H36" s="1">
        <v>292</v>
      </c>
      <c r="I36" s="1">
        <v>599</v>
      </c>
      <c r="J36" s="27">
        <f t="shared" si="0"/>
        <v>307</v>
      </c>
      <c r="K36" s="1">
        <v>221</v>
      </c>
      <c r="L36" s="1">
        <v>448</v>
      </c>
      <c r="M36" s="1">
        <v>106</v>
      </c>
      <c r="N36" s="1">
        <v>118</v>
      </c>
      <c r="O36" s="27">
        <f t="shared" si="1"/>
        <v>12</v>
      </c>
      <c r="P36" s="1">
        <v>15</v>
      </c>
      <c r="Q36" s="1">
        <v>303</v>
      </c>
      <c r="R36" s="27">
        <f t="shared" si="2"/>
        <v>288</v>
      </c>
      <c r="S36" s="1">
        <v>196</v>
      </c>
      <c r="T36" s="1">
        <v>54</v>
      </c>
      <c r="U36" s="1">
        <v>109</v>
      </c>
      <c r="V36" s="1">
        <v>42</v>
      </c>
      <c r="W36" s="1">
        <v>140</v>
      </c>
      <c r="X36" s="1">
        <v>1</v>
      </c>
      <c r="Y36" s="1">
        <v>911</v>
      </c>
      <c r="Z36" s="1">
        <v>0</v>
      </c>
      <c r="AA36" s="1">
        <v>0</v>
      </c>
      <c r="AB36" s="1">
        <v>0</v>
      </c>
      <c r="AC36" s="1">
        <v>75</v>
      </c>
      <c r="AD36" s="1">
        <v>629</v>
      </c>
      <c r="AE36" s="40">
        <f>VLOOKUP(C36,'Salary (2014-2015)'!D43:G476,4,FALSE)</f>
        <v>6253521</v>
      </c>
      <c r="AH36" s="32">
        <f t="shared" si="4"/>
        <v>57666.163</v>
      </c>
      <c r="AI36" s="32">
        <f t="shared" si="5"/>
        <v>20551.555</v>
      </c>
      <c r="AJ36" s="32">
        <f t="shared" si="3"/>
        <v>37114.608</v>
      </c>
      <c r="AK36" s="43">
        <f t="shared" si="6"/>
        <v>15.349300248138958</v>
      </c>
      <c r="AL36" s="41">
        <f t="shared" si="7"/>
        <v>2586.2369727047148</v>
      </c>
      <c r="AM36" s="35">
        <f t="shared" si="8"/>
        <v>168.49217429428327</v>
      </c>
    </row>
    <row r="37" spans="1:39">
      <c r="A37" s="1" t="s">
        <v>1485</v>
      </c>
      <c r="B37" s="1" t="s">
        <v>1823</v>
      </c>
      <c r="C37" s="3" t="s">
        <v>302</v>
      </c>
      <c r="D37" s="1" t="s">
        <v>103</v>
      </c>
      <c r="E37" s="1" t="s">
        <v>47</v>
      </c>
      <c r="F37" s="1">
        <v>73</v>
      </c>
      <c r="G37" s="1">
        <v>2390</v>
      </c>
      <c r="H37" s="1">
        <v>443</v>
      </c>
      <c r="I37" s="1">
        <v>930</v>
      </c>
      <c r="J37" s="27">
        <f t="shared" si="0"/>
        <v>487</v>
      </c>
      <c r="K37" s="1">
        <v>77</v>
      </c>
      <c r="L37" s="1">
        <v>216</v>
      </c>
      <c r="M37" s="1">
        <v>255</v>
      </c>
      <c r="N37" s="1">
        <v>337</v>
      </c>
      <c r="O37" s="27">
        <f t="shared" si="1"/>
        <v>82</v>
      </c>
      <c r="P37" s="1">
        <v>140</v>
      </c>
      <c r="Q37" s="1">
        <v>570</v>
      </c>
      <c r="R37" s="27">
        <f t="shared" si="2"/>
        <v>430</v>
      </c>
      <c r="S37" s="1">
        <v>223</v>
      </c>
      <c r="T37" s="1">
        <v>128</v>
      </c>
      <c r="U37" s="1">
        <v>167</v>
      </c>
      <c r="V37" s="1">
        <v>69</v>
      </c>
      <c r="W37" s="1">
        <v>199</v>
      </c>
      <c r="X37" s="1">
        <v>0</v>
      </c>
      <c r="Y37" s="1">
        <v>1218</v>
      </c>
      <c r="Z37" s="1">
        <v>3</v>
      </c>
      <c r="AA37" s="1">
        <v>0</v>
      </c>
      <c r="AB37" s="1">
        <v>0</v>
      </c>
      <c r="AC37" s="1">
        <v>73</v>
      </c>
      <c r="AD37" s="1">
        <v>408</v>
      </c>
      <c r="AE37" s="40">
        <f>VLOOKUP(C37,'Salary (2014-2015)'!D46:G479,4,FALSE)</f>
        <v>9500000</v>
      </c>
      <c r="AH37" s="32">
        <f t="shared" si="4"/>
        <v>83135.400999999998</v>
      </c>
      <c r="AI37" s="32">
        <f t="shared" si="5"/>
        <v>33151.417000000001</v>
      </c>
      <c r="AJ37" s="32">
        <f t="shared" si="3"/>
        <v>49983.983999999997</v>
      </c>
      <c r="AK37" s="43">
        <f t="shared" si="6"/>
        <v>20.91380083682008</v>
      </c>
      <c r="AL37" s="41">
        <f t="shared" si="7"/>
        <v>3974.8953974895398</v>
      </c>
      <c r="AM37" s="35">
        <f t="shared" si="8"/>
        <v>190.06088030117812</v>
      </c>
    </row>
    <row r="38" spans="1:39">
      <c r="A38" s="1" t="s">
        <v>1955</v>
      </c>
      <c r="B38" s="1" t="s">
        <v>1683</v>
      </c>
      <c r="C38" s="3" t="s">
        <v>227</v>
      </c>
      <c r="D38" s="1" t="s">
        <v>79</v>
      </c>
      <c r="E38" s="1" t="s">
        <v>59</v>
      </c>
      <c r="F38" s="1">
        <v>82</v>
      </c>
      <c r="G38" s="1">
        <v>2380</v>
      </c>
      <c r="H38" s="1">
        <v>251</v>
      </c>
      <c r="I38" s="1">
        <v>634</v>
      </c>
      <c r="J38" s="27">
        <f t="shared" si="0"/>
        <v>383</v>
      </c>
      <c r="K38" s="1">
        <v>68</v>
      </c>
      <c r="L38" s="1">
        <v>208</v>
      </c>
      <c r="M38" s="1">
        <v>159</v>
      </c>
      <c r="N38" s="1">
        <v>193</v>
      </c>
      <c r="O38" s="27">
        <f t="shared" si="1"/>
        <v>34</v>
      </c>
      <c r="P38" s="1">
        <v>70</v>
      </c>
      <c r="Q38" s="1">
        <v>314</v>
      </c>
      <c r="R38" s="27">
        <f t="shared" si="2"/>
        <v>244</v>
      </c>
      <c r="S38" s="1">
        <v>184</v>
      </c>
      <c r="T38" s="1">
        <v>66</v>
      </c>
      <c r="U38" s="1">
        <v>114</v>
      </c>
      <c r="V38" s="1">
        <v>18</v>
      </c>
      <c r="W38" s="1">
        <v>177</v>
      </c>
      <c r="X38" s="1">
        <v>0</v>
      </c>
      <c r="Y38" s="1">
        <v>729</v>
      </c>
      <c r="Z38" s="1">
        <v>1</v>
      </c>
      <c r="AA38" s="1">
        <v>0</v>
      </c>
      <c r="AB38" s="1">
        <v>0</v>
      </c>
      <c r="AC38" s="1">
        <v>78</v>
      </c>
      <c r="AD38" s="1">
        <v>-180</v>
      </c>
      <c r="AE38" s="40">
        <f>VLOOKUP(C38,'Salary (2014-2015)'!D49:G482,4,FALSE)</f>
        <v>1302840</v>
      </c>
      <c r="AH38" s="32">
        <f t="shared" si="4"/>
        <v>49506.239000000001</v>
      </c>
      <c r="AI38" s="32">
        <f t="shared" si="5"/>
        <v>24876.92</v>
      </c>
      <c r="AJ38" s="32">
        <f t="shared" si="3"/>
        <v>24629.319000000003</v>
      </c>
      <c r="AK38" s="43">
        <f t="shared" si="6"/>
        <v>10.348453361344539</v>
      </c>
      <c r="AL38" s="41">
        <f t="shared" si="7"/>
        <v>547.41176470588232</v>
      </c>
      <c r="AM38" s="35">
        <f t="shared" si="8"/>
        <v>52.897930308182687</v>
      </c>
    </row>
    <row r="39" spans="1:39">
      <c r="A39" s="1" t="s">
        <v>1725</v>
      </c>
      <c r="B39" s="1" t="s">
        <v>1778</v>
      </c>
      <c r="C39" s="3" t="s">
        <v>145</v>
      </c>
      <c r="D39" s="1" t="s">
        <v>63</v>
      </c>
      <c r="E39" s="1" t="s">
        <v>86</v>
      </c>
      <c r="F39" s="1">
        <v>80</v>
      </c>
      <c r="G39" s="1">
        <v>2368</v>
      </c>
      <c r="H39" s="1">
        <v>267</v>
      </c>
      <c r="I39" s="1">
        <v>663</v>
      </c>
      <c r="J39" s="27">
        <f t="shared" si="0"/>
        <v>396</v>
      </c>
      <c r="K39" s="1">
        <v>73</v>
      </c>
      <c r="L39" s="1">
        <v>248</v>
      </c>
      <c r="M39" s="1">
        <v>206</v>
      </c>
      <c r="N39" s="1">
        <v>266</v>
      </c>
      <c r="O39" s="27">
        <f t="shared" si="1"/>
        <v>60</v>
      </c>
      <c r="P39" s="1">
        <v>24</v>
      </c>
      <c r="Q39" s="1">
        <v>206</v>
      </c>
      <c r="R39" s="27">
        <f t="shared" si="2"/>
        <v>182</v>
      </c>
      <c r="S39" s="1">
        <v>307</v>
      </c>
      <c r="T39" s="1">
        <v>122</v>
      </c>
      <c r="U39" s="1">
        <v>173</v>
      </c>
      <c r="V39" s="1">
        <v>10</v>
      </c>
      <c r="W39" s="1">
        <v>251</v>
      </c>
      <c r="X39" s="1">
        <v>2</v>
      </c>
      <c r="Y39" s="1">
        <v>813</v>
      </c>
      <c r="Z39" s="1">
        <v>2</v>
      </c>
      <c r="AA39" s="1">
        <v>0</v>
      </c>
      <c r="AB39" s="1">
        <v>0</v>
      </c>
      <c r="AC39" s="1">
        <v>37</v>
      </c>
      <c r="AD39" s="1">
        <v>-143</v>
      </c>
      <c r="AE39" s="40">
        <f>VLOOKUP(C39,'Salary (2014-2015)'!D51:G484,4,FALSE)</f>
        <v>4000000</v>
      </c>
      <c r="AH39" s="32">
        <f t="shared" si="4"/>
        <v>57596.707999999999</v>
      </c>
      <c r="AI39" s="32">
        <f t="shared" si="5"/>
        <v>30359.555</v>
      </c>
      <c r="AJ39" s="32">
        <f t="shared" si="3"/>
        <v>27237.152999999998</v>
      </c>
      <c r="AK39" s="43">
        <f t="shared" si="6"/>
        <v>11.502176097972972</v>
      </c>
      <c r="AL39" s="41">
        <f t="shared" si="7"/>
        <v>1689.1891891891892</v>
      </c>
      <c r="AM39" s="35">
        <f t="shared" si="8"/>
        <v>146.85822706947383</v>
      </c>
    </row>
    <row r="40" spans="1:39">
      <c r="A40" s="1" t="s">
        <v>1505</v>
      </c>
      <c r="B40" s="1" t="s">
        <v>1504</v>
      </c>
      <c r="C40" s="3" t="s">
        <v>219</v>
      </c>
      <c r="D40" s="1" t="s">
        <v>64</v>
      </c>
      <c r="E40" s="1" t="s">
        <v>59</v>
      </c>
      <c r="F40" s="1">
        <v>68</v>
      </c>
      <c r="G40" s="1">
        <v>2367</v>
      </c>
      <c r="H40" s="1">
        <v>442</v>
      </c>
      <c r="I40" s="1">
        <v>949</v>
      </c>
      <c r="J40" s="27">
        <f t="shared" si="0"/>
        <v>507</v>
      </c>
      <c r="K40" s="1">
        <v>87</v>
      </c>
      <c r="L40" s="1">
        <v>239</v>
      </c>
      <c r="M40" s="1">
        <v>193</v>
      </c>
      <c r="N40" s="1">
        <v>245</v>
      </c>
      <c r="O40" s="27">
        <f t="shared" si="1"/>
        <v>52</v>
      </c>
      <c r="P40" s="1">
        <v>73</v>
      </c>
      <c r="Q40" s="1">
        <v>430</v>
      </c>
      <c r="R40" s="27">
        <f t="shared" si="2"/>
        <v>357</v>
      </c>
      <c r="S40" s="1">
        <v>123</v>
      </c>
      <c r="T40" s="1">
        <v>69</v>
      </c>
      <c r="U40" s="1">
        <v>115</v>
      </c>
      <c r="V40" s="1">
        <v>36</v>
      </c>
      <c r="W40" s="1">
        <v>134</v>
      </c>
      <c r="X40" s="1">
        <v>1</v>
      </c>
      <c r="Y40" s="1">
        <v>1164</v>
      </c>
      <c r="Z40" s="1">
        <v>3</v>
      </c>
      <c r="AA40" s="1">
        <v>0</v>
      </c>
      <c r="AB40" s="1">
        <v>0</v>
      </c>
      <c r="AC40" s="1">
        <v>63</v>
      </c>
      <c r="AD40" s="1">
        <v>-294</v>
      </c>
      <c r="AE40" s="40">
        <f>VLOOKUP(C40,'Salary (2014-2015)'!D52:G485,4,FALSE)</f>
        <v>2380594</v>
      </c>
      <c r="AH40" s="32">
        <f t="shared" si="4"/>
        <v>69022.436999999991</v>
      </c>
      <c r="AI40" s="32">
        <f t="shared" si="5"/>
        <v>29413.532999999996</v>
      </c>
      <c r="AJ40" s="32">
        <f t="shared" si="3"/>
        <v>39608.903999999995</v>
      </c>
      <c r="AK40" s="43">
        <f t="shared" si="6"/>
        <v>16.733799746514574</v>
      </c>
      <c r="AL40" s="41">
        <f t="shared" si="7"/>
        <v>1005.7431347697508</v>
      </c>
      <c r="AM40" s="35">
        <f t="shared" si="8"/>
        <v>60.102496145816112</v>
      </c>
    </row>
    <row r="41" spans="1:39">
      <c r="A41" s="1" t="s">
        <v>1559</v>
      </c>
      <c r="B41" s="1" t="s">
        <v>1558</v>
      </c>
      <c r="C41" s="3" t="s">
        <v>272</v>
      </c>
      <c r="D41" s="1" t="s">
        <v>130</v>
      </c>
      <c r="E41" s="1" t="s">
        <v>56</v>
      </c>
      <c r="F41" s="1">
        <v>77</v>
      </c>
      <c r="G41" s="1">
        <v>2355</v>
      </c>
      <c r="H41" s="1">
        <v>288</v>
      </c>
      <c r="I41" s="1">
        <v>644</v>
      </c>
      <c r="J41" s="27">
        <f t="shared" si="0"/>
        <v>356</v>
      </c>
      <c r="K41" s="1">
        <v>90</v>
      </c>
      <c r="L41" s="1">
        <v>225</v>
      </c>
      <c r="M41" s="1">
        <v>111</v>
      </c>
      <c r="N41" s="1">
        <v>129</v>
      </c>
      <c r="O41" s="27">
        <f t="shared" si="1"/>
        <v>18</v>
      </c>
      <c r="P41" s="1">
        <v>21</v>
      </c>
      <c r="Q41" s="1">
        <v>178</v>
      </c>
      <c r="R41" s="27">
        <f t="shared" si="2"/>
        <v>157</v>
      </c>
      <c r="S41" s="1">
        <v>151</v>
      </c>
      <c r="T41" s="1">
        <v>75</v>
      </c>
      <c r="U41" s="1">
        <v>78</v>
      </c>
      <c r="V41" s="1">
        <v>12</v>
      </c>
      <c r="W41" s="1">
        <v>129</v>
      </c>
      <c r="X41" s="1">
        <v>1</v>
      </c>
      <c r="Y41" s="1">
        <v>777</v>
      </c>
      <c r="Z41" s="1">
        <v>0</v>
      </c>
      <c r="AA41" s="1">
        <v>0</v>
      </c>
      <c r="AB41" s="1">
        <v>0</v>
      </c>
      <c r="AC41" s="1">
        <v>74</v>
      </c>
      <c r="AD41" s="1">
        <v>120</v>
      </c>
      <c r="AE41" s="40">
        <f>VLOOKUP(C41,'Salary (2014-2015)'!D53:G486,4,FALSE)</f>
        <v>5450000</v>
      </c>
      <c r="AH41" s="32">
        <f t="shared" si="4"/>
        <v>47480.775999999998</v>
      </c>
      <c r="AI41" s="32">
        <f t="shared" si="5"/>
        <v>20732.689999999999</v>
      </c>
      <c r="AJ41" s="32">
        <f t="shared" si="3"/>
        <v>26748.085999999999</v>
      </c>
      <c r="AK41" s="43">
        <f t="shared" si="6"/>
        <v>11.3579983014862</v>
      </c>
      <c r="AL41" s="41">
        <f t="shared" si="7"/>
        <v>2314.2250530785564</v>
      </c>
      <c r="AM41" s="35">
        <f t="shared" si="8"/>
        <v>203.75289656239329</v>
      </c>
    </row>
    <row r="42" spans="1:39">
      <c r="A42" s="1" t="s">
        <v>1981</v>
      </c>
      <c r="B42" s="1" t="s">
        <v>1980</v>
      </c>
      <c r="C42" s="3" t="s">
        <v>1161</v>
      </c>
      <c r="D42" s="1" t="s">
        <v>91</v>
      </c>
      <c r="E42" s="1" t="s">
        <v>56</v>
      </c>
      <c r="F42" s="1">
        <v>80</v>
      </c>
      <c r="G42" s="1">
        <v>2323</v>
      </c>
      <c r="H42" s="1">
        <v>370</v>
      </c>
      <c r="I42" s="1">
        <v>847</v>
      </c>
      <c r="J42" s="27">
        <f t="shared" si="0"/>
        <v>477</v>
      </c>
      <c r="K42" s="1">
        <v>45</v>
      </c>
      <c r="L42" s="1">
        <v>136</v>
      </c>
      <c r="M42" s="1">
        <v>184</v>
      </c>
      <c r="N42" s="1">
        <v>217</v>
      </c>
      <c r="O42" s="27">
        <f t="shared" si="1"/>
        <v>33</v>
      </c>
      <c r="P42" s="1">
        <v>36</v>
      </c>
      <c r="Q42" s="1">
        <v>273</v>
      </c>
      <c r="R42" s="27">
        <f t="shared" si="2"/>
        <v>237</v>
      </c>
      <c r="S42" s="1">
        <v>206</v>
      </c>
      <c r="T42" s="1">
        <v>51</v>
      </c>
      <c r="U42" s="1">
        <v>110</v>
      </c>
      <c r="V42" s="1">
        <v>22</v>
      </c>
      <c r="W42" s="1">
        <v>135</v>
      </c>
      <c r="X42" s="1">
        <v>2</v>
      </c>
      <c r="Y42" s="1">
        <v>969</v>
      </c>
      <c r="Z42" s="1">
        <v>10</v>
      </c>
      <c r="AA42" s="1">
        <v>0</v>
      </c>
      <c r="AB42" s="1">
        <v>0</v>
      </c>
      <c r="AC42" s="1">
        <v>72</v>
      </c>
      <c r="AD42" s="1">
        <v>-32</v>
      </c>
      <c r="AE42" s="40">
        <f>VLOOKUP(C42,'Salary (2014-2015)'!D55:G488,4,FALSE)</f>
        <v>6000000</v>
      </c>
      <c r="AH42" s="32">
        <f t="shared" si="4"/>
        <v>58386.032999999996</v>
      </c>
      <c r="AI42" s="32">
        <f t="shared" si="5"/>
        <v>27603.792999999998</v>
      </c>
      <c r="AJ42" s="32">
        <f t="shared" si="3"/>
        <v>30782.239999999998</v>
      </c>
      <c r="AK42" s="43">
        <f t="shared" si="6"/>
        <v>13.251071889797675</v>
      </c>
      <c r="AL42" s="41">
        <f t="shared" si="7"/>
        <v>2582.8669823504088</v>
      </c>
      <c r="AM42" s="35">
        <f t="shared" si="8"/>
        <v>194.91758884343699</v>
      </c>
    </row>
    <row r="43" spans="1:39">
      <c r="A43" s="1" t="s">
        <v>1509</v>
      </c>
      <c r="B43" s="1" t="s">
        <v>1508</v>
      </c>
      <c r="C43" s="3" t="s">
        <v>97</v>
      </c>
      <c r="D43" s="1" t="s">
        <v>108</v>
      </c>
      <c r="E43" s="1" t="s">
        <v>59</v>
      </c>
      <c r="F43" s="1">
        <v>82</v>
      </c>
      <c r="G43" s="1">
        <v>2317</v>
      </c>
      <c r="H43" s="1">
        <v>316</v>
      </c>
      <c r="I43" s="1">
        <v>656</v>
      </c>
      <c r="J43" s="27">
        <f t="shared" si="0"/>
        <v>340</v>
      </c>
      <c r="K43" s="1">
        <v>87</v>
      </c>
      <c r="L43" s="1">
        <v>215</v>
      </c>
      <c r="M43" s="1">
        <v>108</v>
      </c>
      <c r="N43" s="1">
        <v>150</v>
      </c>
      <c r="O43" s="27">
        <f t="shared" si="1"/>
        <v>42</v>
      </c>
      <c r="P43" s="1">
        <v>117</v>
      </c>
      <c r="Q43" s="1">
        <v>453</v>
      </c>
      <c r="R43" s="27">
        <f t="shared" si="2"/>
        <v>336</v>
      </c>
      <c r="S43" s="1">
        <v>116</v>
      </c>
      <c r="T43" s="1">
        <v>61</v>
      </c>
      <c r="U43" s="1">
        <v>71</v>
      </c>
      <c r="V43" s="1">
        <v>19</v>
      </c>
      <c r="W43" s="1">
        <v>146</v>
      </c>
      <c r="X43" s="1">
        <v>0</v>
      </c>
      <c r="Y43" s="1">
        <v>827</v>
      </c>
      <c r="Z43" s="1">
        <v>0</v>
      </c>
      <c r="AA43" s="1">
        <v>0</v>
      </c>
      <c r="AB43" s="1">
        <v>0</v>
      </c>
      <c r="AC43" s="1">
        <v>82</v>
      </c>
      <c r="AD43" s="1">
        <v>529</v>
      </c>
      <c r="AE43" s="40">
        <f>VLOOKUP(C43,'Salary (2014-2015)'!D57:G490,4,FALSE)</f>
        <v>3049920</v>
      </c>
      <c r="AH43" s="32">
        <f t="shared" si="4"/>
        <v>54291.320000000007</v>
      </c>
      <c r="AI43" s="32">
        <f t="shared" si="5"/>
        <v>20502.512999999999</v>
      </c>
      <c r="AJ43" s="32">
        <f t="shared" si="3"/>
        <v>33788.807000000008</v>
      </c>
      <c r="AK43" s="43">
        <f t="shared" si="6"/>
        <v>14.582998273629697</v>
      </c>
      <c r="AL43" s="41">
        <f t="shared" si="7"/>
        <v>1316.3228312473025</v>
      </c>
      <c r="AM43" s="35">
        <f t="shared" si="8"/>
        <v>90.264210867225913</v>
      </c>
    </row>
    <row r="44" spans="1:39">
      <c r="A44" s="1" t="s">
        <v>1688</v>
      </c>
      <c r="B44" s="1" t="s">
        <v>1563</v>
      </c>
      <c r="C44" s="3" t="s">
        <v>206</v>
      </c>
      <c r="D44" s="1" t="s">
        <v>67</v>
      </c>
      <c r="E44" s="1" t="s">
        <v>56</v>
      </c>
      <c r="F44" s="1">
        <v>81</v>
      </c>
      <c r="G44" s="1">
        <v>2311</v>
      </c>
      <c r="H44" s="1">
        <v>322</v>
      </c>
      <c r="I44" s="1">
        <v>738</v>
      </c>
      <c r="J44" s="27">
        <f t="shared" si="0"/>
        <v>416</v>
      </c>
      <c r="K44" s="1">
        <v>191</v>
      </c>
      <c r="L44" s="1">
        <v>457</v>
      </c>
      <c r="M44" s="1">
        <v>111</v>
      </c>
      <c r="N44" s="1">
        <v>127</v>
      </c>
      <c r="O44" s="27">
        <f t="shared" si="1"/>
        <v>16</v>
      </c>
      <c r="P44" s="1">
        <v>54</v>
      </c>
      <c r="Q44" s="1">
        <v>343</v>
      </c>
      <c r="R44" s="27">
        <f t="shared" si="2"/>
        <v>289</v>
      </c>
      <c r="S44" s="1">
        <v>158</v>
      </c>
      <c r="T44" s="1">
        <v>101</v>
      </c>
      <c r="U44" s="1">
        <v>93</v>
      </c>
      <c r="V44" s="1">
        <v>87</v>
      </c>
      <c r="W44" s="1">
        <v>163</v>
      </c>
      <c r="X44" s="1">
        <v>0</v>
      </c>
      <c r="Y44" s="1">
        <v>946</v>
      </c>
      <c r="Z44" s="1">
        <v>1</v>
      </c>
      <c r="AA44" s="1">
        <v>0</v>
      </c>
      <c r="AB44" s="1">
        <v>0</v>
      </c>
      <c r="AC44" s="1">
        <v>80</v>
      </c>
      <c r="AD44" s="1">
        <v>430</v>
      </c>
      <c r="AE44" s="40">
        <f>VLOOKUP(C44,'Salary (2014-2015)'!D58:G491,4,FALSE)</f>
        <v>4025000</v>
      </c>
      <c r="AH44" s="32">
        <f t="shared" si="4"/>
        <v>63447.077999999994</v>
      </c>
      <c r="AI44" s="32">
        <f t="shared" si="5"/>
        <v>24436.279000000002</v>
      </c>
      <c r="AJ44" s="32">
        <f t="shared" si="3"/>
        <v>39010.798999999992</v>
      </c>
      <c r="AK44" s="43">
        <f t="shared" si="6"/>
        <v>16.880484205971438</v>
      </c>
      <c r="AL44" s="41">
        <f t="shared" si="7"/>
        <v>1741.6702726092601</v>
      </c>
      <c r="AM44" s="35">
        <f t="shared" si="8"/>
        <v>103.17655888052948</v>
      </c>
    </row>
    <row r="45" spans="1:39">
      <c r="A45" s="1" t="s">
        <v>2025</v>
      </c>
      <c r="B45" s="1" t="s">
        <v>2024</v>
      </c>
      <c r="C45" s="3" t="s">
        <v>320</v>
      </c>
      <c r="D45" s="1" t="s">
        <v>75</v>
      </c>
      <c r="E45" s="1" t="s">
        <v>47</v>
      </c>
      <c r="F45" s="1">
        <v>75</v>
      </c>
      <c r="G45" s="1">
        <v>2311</v>
      </c>
      <c r="H45" s="1">
        <v>302</v>
      </c>
      <c r="I45" s="1">
        <v>653</v>
      </c>
      <c r="J45" s="27">
        <f t="shared" si="0"/>
        <v>351</v>
      </c>
      <c r="K45" s="1">
        <v>0</v>
      </c>
      <c r="L45" s="1">
        <v>0</v>
      </c>
      <c r="M45" s="1">
        <v>140</v>
      </c>
      <c r="N45" s="1">
        <v>230</v>
      </c>
      <c r="O45" s="27">
        <f t="shared" si="1"/>
        <v>90</v>
      </c>
      <c r="P45" s="1">
        <v>185</v>
      </c>
      <c r="Q45" s="1">
        <v>611</v>
      </c>
      <c r="R45" s="27">
        <f t="shared" si="2"/>
        <v>426</v>
      </c>
      <c r="S45" s="1">
        <v>128</v>
      </c>
      <c r="T45" s="1">
        <v>133</v>
      </c>
      <c r="U45" s="1">
        <v>146</v>
      </c>
      <c r="V45" s="1">
        <v>142</v>
      </c>
      <c r="W45" s="1">
        <v>208</v>
      </c>
      <c r="X45" s="1">
        <v>2</v>
      </c>
      <c r="Y45" s="1">
        <v>744</v>
      </c>
      <c r="Z45" s="1">
        <v>1</v>
      </c>
      <c r="AA45" s="1">
        <v>0</v>
      </c>
      <c r="AB45" s="1">
        <v>0</v>
      </c>
      <c r="AC45" s="1">
        <v>71</v>
      </c>
      <c r="AD45" s="1">
        <v>-432</v>
      </c>
      <c r="AE45" s="40">
        <f>VLOOKUP(C45,'Salary (2014-2015)'!D59:G492,4,FALSE)</f>
        <v>3315120</v>
      </c>
      <c r="AH45" s="32">
        <f t="shared" si="4"/>
        <v>63190.389000000003</v>
      </c>
      <c r="AI45" s="32">
        <f t="shared" si="5"/>
        <v>27005.034</v>
      </c>
      <c r="AJ45" s="32">
        <f t="shared" si="3"/>
        <v>36185.355000000003</v>
      </c>
      <c r="AK45" s="43">
        <f t="shared" si="6"/>
        <v>15.65787754218953</v>
      </c>
      <c r="AL45" s="41">
        <f t="shared" si="7"/>
        <v>1434.4958892254435</v>
      </c>
      <c r="AM45" s="35">
        <f t="shared" si="8"/>
        <v>91.614964120153019</v>
      </c>
    </row>
    <row r="46" spans="1:39">
      <c r="A46" s="1" t="s">
        <v>1499</v>
      </c>
      <c r="B46" s="1" t="s">
        <v>1576</v>
      </c>
      <c r="C46" s="3" t="s">
        <v>2100</v>
      </c>
      <c r="D46" s="1" t="s">
        <v>78</v>
      </c>
      <c r="E46" s="1" t="s">
        <v>47</v>
      </c>
      <c r="F46" s="1">
        <v>83</v>
      </c>
      <c r="G46" s="1">
        <v>2307</v>
      </c>
      <c r="H46" s="1">
        <v>414</v>
      </c>
      <c r="I46" s="1">
        <v>987</v>
      </c>
      <c r="J46" s="27">
        <f t="shared" si="0"/>
        <v>573</v>
      </c>
      <c r="K46" s="1">
        <v>72</v>
      </c>
      <c r="L46" s="1">
        <v>228</v>
      </c>
      <c r="M46" s="1">
        <v>127</v>
      </c>
      <c r="N46" s="1">
        <v>255</v>
      </c>
      <c r="O46" s="27">
        <f t="shared" si="1"/>
        <v>128</v>
      </c>
      <c r="P46" s="1">
        <v>151</v>
      </c>
      <c r="Q46" s="1">
        <v>529</v>
      </c>
      <c r="R46" s="27">
        <f t="shared" si="2"/>
        <v>378</v>
      </c>
      <c r="S46" s="1">
        <v>276</v>
      </c>
      <c r="T46" s="1">
        <v>87</v>
      </c>
      <c r="U46" s="1">
        <v>206</v>
      </c>
      <c r="V46" s="1">
        <v>116</v>
      </c>
      <c r="W46" s="1">
        <v>228</v>
      </c>
      <c r="X46" s="1">
        <v>2</v>
      </c>
      <c r="Y46" s="1">
        <v>1027</v>
      </c>
      <c r="Z46" s="1">
        <v>9</v>
      </c>
      <c r="AA46" s="1">
        <v>0</v>
      </c>
      <c r="AB46" s="1">
        <v>0</v>
      </c>
      <c r="AC46" s="1">
        <v>35</v>
      </c>
      <c r="AD46" s="1">
        <v>8</v>
      </c>
      <c r="AE46" s="40">
        <f>VLOOKUP(C46,'Salary (2014-2015)'!D60:G493,4,FALSE)</f>
        <v>2077000</v>
      </c>
      <c r="AH46" s="32">
        <f t="shared" si="4"/>
        <v>75525.426000000007</v>
      </c>
      <c r="AI46" s="32">
        <f t="shared" si="5"/>
        <v>40045.971999999994</v>
      </c>
      <c r="AJ46" s="32">
        <f t="shared" si="3"/>
        <v>35479.454000000012</v>
      </c>
      <c r="AK46" s="43">
        <f t="shared" si="6"/>
        <v>15.379043779800613</v>
      </c>
      <c r="AL46" s="41">
        <f t="shared" si="7"/>
        <v>900.30342436064154</v>
      </c>
      <c r="AM46" s="35">
        <f t="shared" si="8"/>
        <v>58.540923431347032</v>
      </c>
    </row>
    <row r="47" spans="1:39">
      <c r="A47" s="1" t="s">
        <v>1788</v>
      </c>
      <c r="B47" s="1" t="s">
        <v>2053</v>
      </c>
      <c r="C47" s="3" t="s">
        <v>134</v>
      </c>
      <c r="D47" s="1" t="s">
        <v>124</v>
      </c>
      <c r="E47" s="1" t="s">
        <v>86</v>
      </c>
      <c r="F47" s="1">
        <v>76</v>
      </c>
      <c r="G47" s="1">
        <v>2286</v>
      </c>
      <c r="H47" s="1">
        <v>370</v>
      </c>
      <c r="I47" s="1">
        <v>1005</v>
      </c>
      <c r="J47" s="27">
        <f t="shared" si="0"/>
        <v>635</v>
      </c>
      <c r="K47" s="1">
        <v>124</v>
      </c>
      <c r="L47" s="1">
        <v>390</v>
      </c>
      <c r="M47" s="1">
        <v>109</v>
      </c>
      <c r="N47" s="1">
        <v>145</v>
      </c>
      <c r="O47" s="27">
        <f t="shared" si="1"/>
        <v>36</v>
      </c>
      <c r="P47" s="1">
        <v>30</v>
      </c>
      <c r="Q47" s="1">
        <v>203</v>
      </c>
      <c r="R47" s="27">
        <f t="shared" si="2"/>
        <v>173</v>
      </c>
      <c r="S47" s="1">
        <v>328</v>
      </c>
      <c r="T47" s="1">
        <v>65</v>
      </c>
      <c r="U47" s="1">
        <v>124</v>
      </c>
      <c r="V47" s="1">
        <v>16</v>
      </c>
      <c r="W47" s="1">
        <v>119</v>
      </c>
      <c r="X47" s="1">
        <v>0</v>
      </c>
      <c r="Y47" s="1">
        <v>973</v>
      </c>
      <c r="Z47" s="1">
        <v>0</v>
      </c>
      <c r="AA47" s="1">
        <v>0</v>
      </c>
      <c r="AB47" s="1">
        <v>0</v>
      </c>
      <c r="AC47" s="1">
        <v>43</v>
      </c>
      <c r="AD47" s="1">
        <v>-47</v>
      </c>
      <c r="AE47" s="40">
        <f>VLOOKUP(C47,'Salary (2014-2015)'!D63:G496,4,FALSE)</f>
        <v>2548560</v>
      </c>
      <c r="AH47" s="32">
        <f t="shared" si="4"/>
        <v>62535.085000000006</v>
      </c>
      <c r="AI47" s="32">
        <f t="shared" si="5"/>
        <v>34335.86</v>
      </c>
      <c r="AJ47" s="32">
        <f t="shared" si="3"/>
        <v>28199.225000000006</v>
      </c>
      <c r="AK47" s="43">
        <f t="shared" si="6"/>
        <v>12.335618985126862</v>
      </c>
      <c r="AL47" s="41">
        <f t="shared" si="7"/>
        <v>1114.8556430446195</v>
      </c>
      <c r="AM47" s="35">
        <f t="shared" si="8"/>
        <v>90.376951848853977</v>
      </c>
    </row>
    <row r="48" spans="1:39">
      <c r="A48" s="1" t="s">
        <v>1663</v>
      </c>
      <c r="B48" s="1" t="s">
        <v>1662</v>
      </c>
      <c r="C48" s="3" t="s">
        <v>322</v>
      </c>
      <c r="D48" s="1" t="s">
        <v>96</v>
      </c>
      <c r="E48" s="1" t="s">
        <v>47</v>
      </c>
      <c r="F48" s="1">
        <v>77</v>
      </c>
      <c r="G48" s="1">
        <v>2285</v>
      </c>
      <c r="H48" s="1">
        <v>487</v>
      </c>
      <c r="I48" s="1">
        <v>1062</v>
      </c>
      <c r="J48" s="27">
        <f t="shared" si="0"/>
        <v>575</v>
      </c>
      <c r="K48" s="1">
        <v>104</v>
      </c>
      <c r="L48" s="1">
        <v>274</v>
      </c>
      <c r="M48" s="1">
        <v>255</v>
      </c>
      <c r="N48" s="1">
        <v>289</v>
      </c>
      <c r="O48" s="27">
        <f t="shared" si="1"/>
        <v>34</v>
      </c>
      <c r="P48" s="1">
        <v>44</v>
      </c>
      <c r="Q48" s="1">
        <v>457</v>
      </c>
      <c r="R48" s="27">
        <f t="shared" si="2"/>
        <v>413</v>
      </c>
      <c r="S48" s="1">
        <v>143</v>
      </c>
      <c r="T48" s="1">
        <v>39</v>
      </c>
      <c r="U48" s="1">
        <v>82</v>
      </c>
      <c r="V48" s="1">
        <v>33</v>
      </c>
      <c r="W48" s="1">
        <v>160</v>
      </c>
      <c r="X48" s="1">
        <v>1</v>
      </c>
      <c r="Y48" s="1">
        <v>1333</v>
      </c>
      <c r="Z48" s="1">
        <v>5</v>
      </c>
      <c r="AA48" s="1">
        <v>0</v>
      </c>
      <c r="AB48" s="1">
        <v>0</v>
      </c>
      <c r="AC48" s="1">
        <v>77</v>
      </c>
      <c r="AD48" s="1">
        <v>235</v>
      </c>
      <c r="AE48" s="40">
        <f>VLOOKUP(C48,'Salary (2014-2015)'!D65:G498,4,FALSE)</f>
        <v>7974482</v>
      </c>
      <c r="AH48" s="32">
        <f t="shared" si="4"/>
        <v>75318.787999999986</v>
      </c>
      <c r="AI48" s="32">
        <f t="shared" si="5"/>
        <v>30384.738000000001</v>
      </c>
      <c r="AJ48" s="32">
        <f t="shared" si="3"/>
        <v>44934.049999999988</v>
      </c>
      <c r="AK48" s="43">
        <f t="shared" si="6"/>
        <v>19.664792122538287</v>
      </c>
      <c r="AL48" s="41">
        <f t="shared" si="7"/>
        <v>3489.9264770240702</v>
      </c>
      <c r="AM48" s="35">
        <f t="shared" si="8"/>
        <v>177.47080443449906</v>
      </c>
    </row>
    <row r="49" spans="1:39">
      <c r="A49" s="1" t="s">
        <v>1965</v>
      </c>
      <c r="B49" s="1" t="s">
        <v>1508</v>
      </c>
      <c r="C49" s="3" t="s">
        <v>1150</v>
      </c>
      <c r="D49" s="1" t="s">
        <v>113</v>
      </c>
      <c r="E49" s="1" t="s">
        <v>59</v>
      </c>
      <c r="F49" s="1">
        <v>76</v>
      </c>
      <c r="G49" s="1">
        <v>2276</v>
      </c>
      <c r="H49" s="1">
        <v>277</v>
      </c>
      <c r="I49" s="1">
        <v>624</v>
      </c>
      <c r="J49" s="27">
        <f t="shared" ref="J49:J74" si="9">I49-H49</f>
        <v>347</v>
      </c>
      <c r="K49" s="1">
        <v>136</v>
      </c>
      <c r="L49" s="1">
        <v>376</v>
      </c>
      <c r="M49" s="1">
        <v>74</v>
      </c>
      <c r="N49" s="1">
        <v>95</v>
      </c>
      <c r="O49" s="27">
        <f t="shared" ref="O49:O74" si="10">N49-M49</f>
        <v>21</v>
      </c>
      <c r="P49" s="1">
        <v>51</v>
      </c>
      <c r="Q49" s="1">
        <v>302</v>
      </c>
      <c r="R49" s="27">
        <f t="shared" ref="R49:R74" si="11">Q49-P49</f>
        <v>251</v>
      </c>
      <c r="S49" s="1">
        <v>114</v>
      </c>
      <c r="T49" s="1">
        <v>67</v>
      </c>
      <c r="U49" s="1">
        <v>87</v>
      </c>
      <c r="V49" s="1">
        <v>50</v>
      </c>
      <c r="W49" s="1">
        <v>240</v>
      </c>
      <c r="X49" s="1">
        <v>2</v>
      </c>
      <c r="Y49" s="1">
        <v>764</v>
      </c>
      <c r="Z49" s="1">
        <v>13</v>
      </c>
      <c r="AA49" s="1">
        <v>0</v>
      </c>
      <c r="AB49" s="1">
        <v>0</v>
      </c>
      <c r="AC49" s="1">
        <v>74</v>
      </c>
      <c r="AD49" s="1">
        <v>527</v>
      </c>
      <c r="AE49" s="40">
        <f>VLOOKUP(C49,'Salary (2014-2015)'!D67:G500,4,FALSE)</f>
        <v>3396250</v>
      </c>
      <c r="AH49" s="32">
        <f t="shared" ref="AH49:AH74" si="12">(H49*$AG$2)+(T49*$AG$3)+(K49*$AG$4)+(M49*$AG$5)+(V49*$AG$6)+(P49*$AG$7)+(S49*$AG$8)+(R49*$AG$9)</f>
        <v>49516.476000000002</v>
      </c>
      <c r="AI49" s="32">
        <f t="shared" ref="AI49:AI74" si="13">(W49*$AG$11)+(O49*$AG$12)+(J49*$AG$13)+(U49*$AG$14)</f>
        <v>22831.64</v>
      </c>
      <c r="AJ49" s="32">
        <f t="shared" ref="AJ49:AJ74" si="14">AH49-AI49</f>
        <v>26684.836000000003</v>
      </c>
      <c r="AK49" s="43">
        <f t="shared" ref="AK49:AK74" si="15">(1/G49)*AJ49</f>
        <v>11.724444639718806</v>
      </c>
      <c r="AL49" s="41">
        <f t="shared" ref="AL49:AL74" si="16">AE49/G49</f>
        <v>1492.2012302284711</v>
      </c>
      <c r="AM49" s="35">
        <f t="shared" ref="AM49:AM74" si="17">AL49/AK49</f>
        <v>127.27265777462526</v>
      </c>
    </row>
    <row r="50" spans="1:39">
      <c r="A50" s="1" t="s">
        <v>1704</v>
      </c>
      <c r="B50" s="1" t="s">
        <v>1654</v>
      </c>
      <c r="C50" s="3" t="s">
        <v>245</v>
      </c>
      <c r="D50" s="1" t="s">
        <v>133</v>
      </c>
      <c r="E50" s="1" t="s">
        <v>86</v>
      </c>
      <c r="F50" s="1">
        <v>77</v>
      </c>
      <c r="G50" s="1">
        <v>2269</v>
      </c>
      <c r="H50" s="1">
        <v>432</v>
      </c>
      <c r="I50" s="1">
        <v>996</v>
      </c>
      <c r="J50" s="27">
        <f t="shared" si="9"/>
        <v>564</v>
      </c>
      <c r="K50" s="1">
        <v>72</v>
      </c>
      <c r="L50" s="1">
        <v>241</v>
      </c>
      <c r="M50" s="1">
        <v>181</v>
      </c>
      <c r="N50" s="1">
        <v>218</v>
      </c>
      <c r="O50" s="27">
        <f t="shared" si="10"/>
        <v>37</v>
      </c>
      <c r="P50" s="1">
        <v>56</v>
      </c>
      <c r="Q50" s="1">
        <v>327</v>
      </c>
      <c r="R50" s="27">
        <f t="shared" si="11"/>
        <v>271</v>
      </c>
      <c r="S50" s="1">
        <v>460</v>
      </c>
      <c r="T50" s="1">
        <v>62</v>
      </c>
      <c r="U50" s="1">
        <v>186</v>
      </c>
      <c r="V50" s="1">
        <v>9</v>
      </c>
      <c r="W50" s="1">
        <v>167</v>
      </c>
      <c r="X50" s="1">
        <v>1</v>
      </c>
      <c r="Y50" s="1">
        <v>1117</v>
      </c>
      <c r="Z50" s="1">
        <v>1</v>
      </c>
      <c r="AA50" s="1">
        <v>0</v>
      </c>
      <c r="AB50" s="1">
        <v>0</v>
      </c>
      <c r="AC50" s="1">
        <v>40</v>
      </c>
      <c r="AD50" s="1">
        <v>116</v>
      </c>
      <c r="AE50" s="40">
        <f>VLOOKUP(C50,'Salary (2014-2015)'!D68:G501,4,FALSE)</f>
        <v>2204369</v>
      </c>
      <c r="AH50" s="32">
        <f t="shared" si="12"/>
        <v>75144.549999999988</v>
      </c>
      <c r="AI50" s="32">
        <f t="shared" si="13"/>
        <v>35739.426999999996</v>
      </c>
      <c r="AJ50" s="32">
        <f t="shared" si="14"/>
        <v>39405.122999999992</v>
      </c>
      <c r="AK50" s="43">
        <f t="shared" si="15"/>
        <v>17.366735566328778</v>
      </c>
      <c r="AL50" s="41">
        <f t="shared" si="16"/>
        <v>971.51564565888054</v>
      </c>
      <c r="AM50" s="35">
        <f t="shared" si="17"/>
        <v>55.941178003682417</v>
      </c>
    </row>
    <row r="51" spans="1:39">
      <c r="A51" s="1" t="s">
        <v>1630</v>
      </c>
      <c r="B51" s="1" t="s">
        <v>1629</v>
      </c>
      <c r="C51" s="3" t="s">
        <v>394</v>
      </c>
      <c r="D51" s="1" t="s">
        <v>69</v>
      </c>
      <c r="E51" s="1" t="s">
        <v>56</v>
      </c>
      <c r="F51" s="1">
        <v>82</v>
      </c>
      <c r="G51" s="1">
        <v>2259</v>
      </c>
      <c r="H51" s="1">
        <v>320</v>
      </c>
      <c r="I51" s="1">
        <v>746</v>
      </c>
      <c r="J51" s="27">
        <f t="shared" si="9"/>
        <v>426</v>
      </c>
      <c r="K51" s="1">
        <v>33</v>
      </c>
      <c r="L51" s="1">
        <v>119</v>
      </c>
      <c r="M51" s="1">
        <v>106</v>
      </c>
      <c r="N51" s="1">
        <v>141</v>
      </c>
      <c r="O51" s="27">
        <f t="shared" si="10"/>
        <v>35</v>
      </c>
      <c r="P51" s="1">
        <v>40</v>
      </c>
      <c r="Q51" s="1">
        <v>417</v>
      </c>
      <c r="R51" s="27">
        <f t="shared" si="11"/>
        <v>377</v>
      </c>
      <c r="S51" s="1">
        <v>450</v>
      </c>
      <c r="T51" s="1">
        <v>83</v>
      </c>
      <c r="U51" s="1">
        <v>198</v>
      </c>
      <c r="V51" s="1">
        <v>19</v>
      </c>
      <c r="W51" s="1">
        <v>180</v>
      </c>
      <c r="X51" s="1">
        <v>1</v>
      </c>
      <c r="Y51" s="1">
        <v>779</v>
      </c>
      <c r="Z51" s="1">
        <v>3</v>
      </c>
      <c r="AA51" s="1">
        <v>0</v>
      </c>
      <c r="AB51" s="1">
        <v>0</v>
      </c>
      <c r="AC51" s="1">
        <v>57</v>
      </c>
      <c r="AD51" s="1">
        <v>-101</v>
      </c>
      <c r="AE51" s="40">
        <f>VLOOKUP(C51,'Salary (2014-2015)'!D69:G502,4,FALSE)</f>
        <v>3278000</v>
      </c>
      <c r="AH51" s="32">
        <f t="shared" si="12"/>
        <v>62099.600999999995</v>
      </c>
      <c r="AI51" s="32">
        <f t="shared" si="13"/>
        <v>31161.050999999999</v>
      </c>
      <c r="AJ51" s="32">
        <f t="shared" si="14"/>
        <v>30938.549999999996</v>
      </c>
      <c r="AK51" s="43">
        <f t="shared" si="15"/>
        <v>13.695683930942893</v>
      </c>
      <c r="AL51" s="41">
        <f t="shared" si="16"/>
        <v>1451.0845506861442</v>
      </c>
      <c r="AM51" s="35">
        <f t="shared" si="17"/>
        <v>105.95195961025969</v>
      </c>
    </row>
    <row r="52" spans="1:39">
      <c r="A52" s="1" t="s">
        <v>1750</v>
      </c>
      <c r="B52" s="1" t="s">
        <v>1749</v>
      </c>
      <c r="C52" s="3" t="s">
        <v>242</v>
      </c>
      <c r="D52" s="1" t="s">
        <v>58</v>
      </c>
      <c r="E52" s="1" t="s">
        <v>86</v>
      </c>
      <c r="F52" s="1">
        <v>80</v>
      </c>
      <c r="G52" s="1">
        <v>2243</v>
      </c>
      <c r="H52" s="1">
        <v>359</v>
      </c>
      <c r="I52" s="1">
        <v>817</v>
      </c>
      <c r="J52" s="27">
        <f t="shared" si="9"/>
        <v>458</v>
      </c>
      <c r="K52" s="1">
        <v>39</v>
      </c>
      <c r="L52" s="1">
        <v>146</v>
      </c>
      <c r="M52" s="1">
        <v>200</v>
      </c>
      <c r="N52" s="1">
        <v>227</v>
      </c>
      <c r="O52" s="27">
        <f t="shared" si="10"/>
        <v>27</v>
      </c>
      <c r="P52" s="1">
        <v>19</v>
      </c>
      <c r="Q52" s="1">
        <v>246</v>
      </c>
      <c r="R52" s="27">
        <f t="shared" si="11"/>
        <v>227</v>
      </c>
      <c r="S52" s="1">
        <v>373</v>
      </c>
      <c r="T52" s="1">
        <v>75</v>
      </c>
      <c r="U52" s="1">
        <v>191</v>
      </c>
      <c r="V52" s="1">
        <v>13</v>
      </c>
      <c r="W52" s="1">
        <v>143</v>
      </c>
      <c r="X52" s="1">
        <v>1</v>
      </c>
      <c r="Y52" s="1">
        <v>957</v>
      </c>
      <c r="Z52" s="1">
        <v>1</v>
      </c>
      <c r="AA52" s="1">
        <v>0</v>
      </c>
      <c r="AB52" s="1">
        <v>0</v>
      </c>
      <c r="AC52" s="1">
        <v>27</v>
      </c>
      <c r="AD52" s="1">
        <v>-314</v>
      </c>
      <c r="AE52" s="40">
        <f>VLOOKUP(C52,'Salary (2014-2015)'!D71:G504,4,FALSE)</f>
        <v>6300000</v>
      </c>
      <c r="AH52" s="32">
        <f t="shared" si="12"/>
        <v>63798.578000000001</v>
      </c>
      <c r="AI52" s="32">
        <f t="shared" si="13"/>
        <v>31241.686000000002</v>
      </c>
      <c r="AJ52" s="32">
        <f t="shared" si="14"/>
        <v>32556.892</v>
      </c>
      <c r="AK52" s="43">
        <f t="shared" si="15"/>
        <v>14.514887204636647</v>
      </c>
      <c r="AL52" s="41">
        <f t="shared" si="16"/>
        <v>2808.7382969237628</v>
      </c>
      <c r="AM52" s="35">
        <f t="shared" si="17"/>
        <v>193.50741465125111</v>
      </c>
    </row>
    <row r="53" spans="1:39">
      <c r="A53" s="1" t="s">
        <v>1557</v>
      </c>
      <c r="B53" s="1" t="s">
        <v>1556</v>
      </c>
      <c r="C53" s="3" t="s">
        <v>382</v>
      </c>
      <c r="D53" s="1" t="s">
        <v>103</v>
      </c>
      <c r="E53" s="1" t="s">
        <v>86</v>
      </c>
      <c r="F53" s="1">
        <v>73</v>
      </c>
      <c r="G53" s="1">
        <v>2231</v>
      </c>
      <c r="H53" s="1">
        <v>408</v>
      </c>
      <c r="I53" s="1">
        <v>886</v>
      </c>
      <c r="J53" s="27">
        <f t="shared" si="9"/>
        <v>478</v>
      </c>
      <c r="K53" s="1">
        <v>71</v>
      </c>
      <c r="L53" s="1">
        <v>207</v>
      </c>
      <c r="M53" s="1">
        <v>275</v>
      </c>
      <c r="N53" s="1">
        <v>319</v>
      </c>
      <c r="O53" s="27">
        <f t="shared" si="10"/>
        <v>44</v>
      </c>
      <c r="P53" s="1">
        <v>29</v>
      </c>
      <c r="Q53" s="1">
        <v>182</v>
      </c>
      <c r="R53" s="27">
        <f t="shared" si="11"/>
        <v>153</v>
      </c>
      <c r="S53" s="1">
        <v>513</v>
      </c>
      <c r="T53" s="1">
        <v>124</v>
      </c>
      <c r="U53" s="1">
        <v>206</v>
      </c>
      <c r="V53" s="1">
        <v>31</v>
      </c>
      <c r="W53" s="1">
        <v>140</v>
      </c>
      <c r="X53" s="1">
        <v>0</v>
      </c>
      <c r="Y53" s="1">
        <v>1162</v>
      </c>
      <c r="Z53" s="1">
        <v>1</v>
      </c>
      <c r="AA53" s="1">
        <v>0</v>
      </c>
      <c r="AB53" s="1">
        <v>0</v>
      </c>
      <c r="AC53" s="1">
        <v>72</v>
      </c>
      <c r="AD53" s="1">
        <v>386</v>
      </c>
      <c r="AE53" s="40">
        <f>VLOOKUP(C53,'Salary (2014-2015)'!D72:G505,4,FALSE)</f>
        <v>8000000</v>
      </c>
      <c r="AH53" s="32">
        <f t="shared" si="12"/>
        <v>80682.502000000008</v>
      </c>
      <c r="AI53" s="32">
        <f t="shared" si="13"/>
        <v>33123.966</v>
      </c>
      <c r="AJ53" s="32">
        <f t="shared" si="14"/>
        <v>47558.536000000007</v>
      </c>
      <c r="AK53" s="43">
        <f t="shared" si="15"/>
        <v>21.317138502913497</v>
      </c>
      <c r="AL53" s="41">
        <f t="shared" si="16"/>
        <v>3585.8359480053787</v>
      </c>
      <c r="AM53" s="35">
        <f t="shared" si="17"/>
        <v>168.21375662194475</v>
      </c>
    </row>
    <row r="54" spans="1:39">
      <c r="A54" s="1" t="s">
        <v>1995</v>
      </c>
      <c r="B54" s="1" t="s">
        <v>1994</v>
      </c>
      <c r="C54" s="3" t="s">
        <v>403</v>
      </c>
      <c r="D54" s="1" t="s">
        <v>55</v>
      </c>
      <c r="E54" s="1" t="s">
        <v>56</v>
      </c>
      <c r="F54" s="1">
        <v>80</v>
      </c>
      <c r="G54" s="1">
        <v>2205</v>
      </c>
      <c r="H54" s="1">
        <v>375</v>
      </c>
      <c r="I54" s="1">
        <v>946</v>
      </c>
      <c r="J54" s="27">
        <f t="shared" si="9"/>
        <v>571</v>
      </c>
      <c r="K54" s="1">
        <v>73</v>
      </c>
      <c r="L54" s="1">
        <v>246</v>
      </c>
      <c r="M54" s="1">
        <v>117</v>
      </c>
      <c r="N54" s="1">
        <v>172</v>
      </c>
      <c r="O54" s="27">
        <f t="shared" si="10"/>
        <v>55</v>
      </c>
      <c r="P54" s="1">
        <v>40</v>
      </c>
      <c r="Q54" s="1">
        <v>191</v>
      </c>
      <c r="R54" s="27">
        <f t="shared" si="11"/>
        <v>151</v>
      </c>
      <c r="S54" s="1">
        <v>163</v>
      </c>
      <c r="T54" s="1">
        <v>91</v>
      </c>
      <c r="U54" s="1">
        <v>113</v>
      </c>
      <c r="V54" s="1">
        <v>21</v>
      </c>
      <c r="W54" s="1">
        <v>155</v>
      </c>
      <c r="X54" s="1">
        <v>0</v>
      </c>
      <c r="Y54" s="1">
        <v>940</v>
      </c>
      <c r="Z54" s="1">
        <v>7</v>
      </c>
      <c r="AA54" s="1">
        <v>0</v>
      </c>
      <c r="AB54" s="1">
        <v>0</v>
      </c>
      <c r="AC54" s="1">
        <v>23</v>
      </c>
      <c r="AD54" s="1">
        <v>57</v>
      </c>
      <c r="AE54" s="40">
        <f>VLOOKUP(C54,'Salary (2014-2015)'!D75:G508,4,FALSE)</f>
        <v>4062000</v>
      </c>
      <c r="AH54" s="32">
        <f t="shared" si="12"/>
        <v>56643.700999999994</v>
      </c>
      <c r="AI54" s="32">
        <f t="shared" si="13"/>
        <v>32234.825999999997</v>
      </c>
      <c r="AJ54" s="32">
        <f t="shared" si="14"/>
        <v>24408.874999999996</v>
      </c>
      <c r="AK54" s="43">
        <f t="shared" si="15"/>
        <v>11.069784580498865</v>
      </c>
      <c r="AL54" s="41">
        <f t="shared" si="16"/>
        <v>1842.1768707482993</v>
      </c>
      <c r="AM54" s="35">
        <f t="shared" si="17"/>
        <v>166.41487983366707</v>
      </c>
    </row>
    <row r="55" spans="1:39">
      <c r="A55" s="1" t="s">
        <v>1801</v>
      </c>
      <c r="B55" s="1" t="s">
        <v>1800</v>
      </c>
      <c r="C55" s="3" t="s">
        <v>172</v>
      </c>
      <c r="D55" s="1" t="s">
        <v>65</v>
      </c>
      <c r="E55" s="1" t="s">
        <v>61</v>
      </c>
      <c r="F55" s="1">
        <v>73</v>
      </c>
      <c r="G55" s="1">
        <v>2193</v>
      </c>
      <c r="H55" s="1">
        <v>259</v>
      </c>
      <c r="I55" s="1">
        <v>512</v>
      </c>
      <c r="J55" s="27">
        <f t="shared" si="9"/>
        <v>253</v>
      </c>
      <c r="K55" s="1">
        <v>1</v>
      </c>
      <c r="L55" s="1">
        <v>6</v>
      </c>
      <c r="M55" s="1">
        <v>191</v>
      </c>
      <c r="N55" s="1">
        <v>244</v>
      </c>
      <c r="O55" s="27">
        <f t="shared" si="10"/>
        <v>53</v>
      </c>
      <c r="P55" s="1">
        <v>224</v>
      </c>
      <c r="Q55" s="1">
        <v>610</v>
      </c>
      <c r="R55" s="27">
        <f t="shared" si="11"/>
        <v>386</v>
      </c>
      <c r="S55" s="1">
        <v>146</v>
      </c>
      <c r="T55" s="1">
        <v>70</v>
      </c>
      <c r="U55" s="1">
        <v>126</v>
      </c>
      <c r="V55" s="1">
        <v>125</v>
      </c>
      <c r="W55" s="1">
        <v>188</v>
      </c>
      <c r="X55" s="1">
        <v>1</v>
      </c>
      <c r="Y55" s="1">
        <v>710</v>
      </c>
      <c r="Z55" s="1">
        <v>0</v>
      </c>
      <c r="AA55" s="1">
        <v>0</v>
      </c>
      <c r="AB55" s="1">
        <v>0</v>
      </c>
      <c r="AC55" s="1">
        <v>49</v>
      </c>
      <c r="AD55" s="1">
        <v>-391</v>
      </c>
      <c r="AE55" s="40">
        <f>VLOOKUP(C55,'Salary (2014-2015)'!D76:G509,4,FALSE)</f>
        <v>1413480</v>
      </c>
      <c r="AH55" s="32">
        <f t="shared" si="12"/>
        <v>59439.685999999994</v>
      </c>
      <c r="AI55" s="32">
        <f t="shared" si="13"/>
        <v>20999.627</v>
      </c>
      <c r="AJ55" s="32">
        <f t="shared" si="14"/>
        <v>38440.058999999994</v>
      </c>
      <c r="AK55" s="43">
        <f t="shared" si="15"/>
        <v>17.528526675786591</v>
      </c>
      <c r="AL55" s="41">
        <f t="shared" si="16"/>
        <v>644.54172366621071</v>
      </c>
      <c r="AM55" s="35">
        <f t="shared" si="17"/>
        <v>36.771015361865089</v>
      </c>
    </row>
    <row r="56" spans="1:39">
      <c r="A56" s="1" t="s">
        <v>1585</v>
      </c>
      <c r="B56" s="1" t="s">
        <v>1584</v>
      </c>
      <c r="C56" s="3" t="s">
        <v>141</v>
      </c>
      <c r="D56" s="1" t="s">
        <v>103</v>
      </c>
      <c r="E56" s="1" t="s">
        <v>59</v>
      </c>
      <c r="F56" s="1">
        <v>71</v>
      </c>
      <c r="G56" s="1">
        <v>2188</v>
      </c>
      <c r="H56" s="1">
        <v>318</v>
      </c>
      <c r="I56" s="1">
        <v>653</v>
      </c>
      <c r="J56" s="27">
        <f t="shared" si="9"/>
        <v>335</v>
      </c>
      <c r="K56" s="1">
        <v>120</v>
      </c>
      <c r="L56" s="1">
        <v>304</v>
      </c>
      <c r="M56" s="1">
        <v>127</v>
      </c>
      <c r="N56" s="1">
        <v>181</v>
      </c>
      <c r="O56" s="27">
        <f t="shared" si="10"/>
        <v>54</v>
      </c>
      <c r="P56" s="1">
        <v>99</v>
      </c>
      <c r="Q56" s="1">
        <v>373</v>
      </c>
      <c r="R56" s="27">
        <f t="shared" si="11"/>
        <v>274</v>
      </c>
      <c r="S56" s="1">
        <v>117</v>
      </c>
      <c r="T56" s="1">
        <v>93</v>
      </c>
      <c r="U56" s="1">
        <v>76</v>
      </c>
      <c r="V56" s="1">
        <v>17</v>
      </c>
      <c r="W56" s="1">
        <v>154</v>
      </c>
      <c r="X56" s="1">
        <v>1</v>
      </c>
      <c r="Y56" s="1">
        <v>883</v>
      </c>
      <c r="Z56" s="1">
        <v>4</v>
      </c>
      <c r="AA56" s="1">
        <v>0</v>
      </c>
      <c r="AB56" s="1">
        <v>0</v>
      </c>
      <c r="AC56" s="1">
        <v>69</v>
      </c>
      <c r="AD56" s="1">
        <v>206</v>
      </c>
      <c r="AE56" s="40">
        <f>VLOOKUP(C56,'Salary (2014-2015)'!D77:G510,4,FALSE)</f>
        <v>2442455</v>
      </c>
      <c r="AH56" s="32">
        <f t="shared" si="12"/>
        <v>57124.92300000001</v>
      </c>
      <c r="AI56" s="32">
        <f t="shared" si="13"/>
        <v>20954.531999999999</v>
      </c>
      <c r="AJ56" s="32">
        <f t="shared" si="14"/>
        <v>36170.391000000011</v>
      </c>
      <c r="AK56" s="43">
        <f t="shared" si="15"/>
        <v>16.531257312614265</v>
      </c>
      <c r="AL56" s="41">
        <f t="shared" si="16"/>
        <v>1116.2957038391226</v>
      </c>
      <c r="AM56" s="35">
        <f t="shared" si="17"/>
        <v>67.526364312733008</v>
      </c>
    </row>
    <row r="57" spans="1:39">
      <c r="A57" s="1" t="s">
        <v>1829</v>
      </c>
      <c r="B57" s="1" t="s">
        <v>1529</v>
      </c>
      <c r="C57" s="3" t="s">
        <v>389</v>
      </c>
      <c r="D57" s="1" t="s">
        <v>138</v>
      </c>
      <c r="E57" s="1" t="s">
        <v>47</v>
      </c>
      <c r="F57" s="1">
        <v>82</v>
      </c>
      <c r="G57" s="1">
        <v>2188</v>
      </c>
      <c r="H57" s="1">
        <v>266</v>
      </c>
      <c r="I57" s="1">
        <v>489</v>
      </c>
      <c r="J57" s="27">
        <f t="shared" si="9"/>
        <v>223</v>
      </c>
      <c r="K57" s="1">
        <v>0</v>
      </c>
      <c r="L57" s="1">
        <v>0</v>
      </c>
      <c r="M57" s="1">
        <v>159</v>
      </c>
      <c r="N57" s="1">
        <v>246</v>
      </c>
      <c r="O57" s="27">
        <f t="shared" si="10"/>
        <v>87</v>
      </c>
      <c r="P57" s="1">
        <v>273</v>
      </c>
      <c r="Q57" s="1">
        <v>650</v>
      </c>
      <c r="R57" s="27">
        <f t="shared" si="11"/>
        <v>377</v>
      </c>
      <c r="S57" s="1">
        <v>39</v>
      </c>
      <c r="T57" s="1">
        <v>33</v>
      </c>
      <c r="U57" s="1">
        <v>82</v>
      </c>
      <c r="V57" s="1">
        <v>59</v>
      </c>
      <c r="W57" s="1">
        <v>189</v>
      </c>
      <c r="X57" s="1">
        <v>1</v>
      </c>
      <c r="Y57" s="1">
        <v>691</v>
      </c>
      <c r="Z57" s="1">
        <v>2</v>
      </c>
      <c r="AA57" s="1">
        <v>0</v>
      </c>
      <c r="AB57" s="1">
        <v>0</v>
      </c>
      <c r="AC57" s="1">
        <v>15</v>
      </c>
      <c r="AD57" s="1">
        <v>202</v>
      </c>
      <c r="AE57" s="40">
        <f>VLOOKUP(C57,'Salary (2014-2015)'!D78:G511,4,FALSE)</f>
        <v>5138430</v>
      </c>
      <c r="AH57" s="32">
        <f t="shared" si="12"/>
        <v>51987.037999999986</v>
      </c>
      <c r="AI57" s="32">
        <f t="shared" si="13"/>
        <v>18152.726999999999</v>
      </c>
      <c r="AJ57" s="32">
        <f t="shared" si="14"/>
        <v>33834.310999999987</v>
      </c>
      <c r="AK57" s="43">
        <f t="shared" si="15"/>
        <v>15.463579067641676</v>
      </c>
      <c r="AL57" s="41">
        <f t="shared" si="16"/>
        <v>2348.459780621572</v>
      </c>
      <c r="AM57" s="35">
        <f t="shared" si="17"/>
        <v>151.87038979454914</v>
      </c>
    </row>
    <row r="58" spans="1:39">
      <c r="A58" s="1" t="s">
        <v>1681</v>
      </c>
      <c r="B58" s="1" t="s">
        <v>1680</v>
      </c>
      <c r="C58" s="3" t="s">
        <v>199</v>
      </c>
      <c r="D58" s="1" t="s">
        <v>124</v>
      </c>
      <c r="E58" s="1" t="s">
        <v>61</v>
      </c>
      <c r="F58" s="1">
        <v>82</v>
      </c>
      <c r="G58" s="1">
        <v>2163</v>
      </c>
      <c r="H58" s="1">
        <v>258</v>
      </c>
      <c r="I58" s="1">
        <v>427</v>
      </c>
      <c r="J58" s="27">
        <f t="shared" si="9"/>
        <v>169</v>
      </c>
      <c r="K58" s="1">
        <v>0</v>
      </c>
      <c r="L58" s="1">
        <v>2</v>
      </c>
      <c r="M58" s="1">
        <v>170</v>
      </c>
      <c r="N58" s="1">
        <v>273</v>
      </c>
      <c r="O58" s="27">
        <f t="shared" si="10"/>
        <v>103</v>
      </c>
      <c r="P58" s="1">
        <v>266</v>
      </c>
      <c r="Q58" s="1">
        <v>776</v>
      </c>
      <c r="R58" s="27">
        <f t="shared" si="11"/>
        <v>510</v>
      </c>
      <c r="S58" s="1">
        <v>107</v>
      </c>
      <c r="T58" s="1">
        <v>64</v>
      </c>
      <c r="U58" s="1">
        <v>111</v>
      </c>
      <c r="V58" s="1">
        <v>188</v>
      </c>
      <c r="W58" s="1">
        <v>175</v>
      </c>
      <c r="X58" s="1">
        <v>1</v>
      </c>
      <c r="Y58" s="1">
        <v>686</v>
      </c>
      <c r="Z58" s="1">
        <v>3</v>
      </c>
      <c r="AA58" s="1">
        <v>0</v>
      </c>
      <c r="AB58" s="1">
        <v>0</v>
      </c>
      <c r="AC58" s="1">
        <v>37</v>
      </c>
      <c r="AD58" s="1">
        <v>6</v>
      </c>
      <c r="AE58" s="40">
        <f>VLOOKUP(C58,'Salary (2014-2015)'!D80:G513,4,FALSE)</f>
        <v>1127400</v>
      </c>
      <c r="AH58" s="32">
        <f t="shared" si="12"/>
        <v>62581.106999999996</v>
      </c>
      <c r="AI58" s="32">
        <f t="shared" si="13"/>
        <v>17680.5</v>
      </c>
      <c r="AJ58" s="32">
        <f t="shared" si="14"/>
        <v>44900.606999999996</v>
      </c>
      <c r="AK58" s="43">
        <f t="shared" si="15"/>
        <v>20.758486823855755</v>
      </c>
      <c r="AL58" s="41">
        <f t="shared" si="16"/>
        <v>521.22052704576981</v>
      </c>
      <c r="AM58" s="35">
        <f t="shared" si="17"/>
        <v>25.108791959093118</v>
      </c>
    </row>
    <row r="59" spans="1:39">
      <c r="A59" s="1" t="s">
        <v>1679</v>
      </c>
      <c r="B59" s="1" t="s">
        <v>1678</v>
      </c>
      <c r="C59" s="3" t="s">
        <v>260</v>
      </c>
      <c r="D59" s="1" t="s">
        <v>55</v>
      </c>
      <c r="E59" s="1" t="s">
        <v>61</v>
      </c>
      <c r="F59" s="1">
        <v>75</v>
      </c>
      <c r="G59" s="1">
        <v>2139</v>
      </c>
      <c r="H59" s="1">
        <v>482</v>
      </c>
      <c r="I59" s="1">
        <v>928</v>
      </c>
      <c r="J59" s="27">
        <f t="shared" si="9"/>
        <v>446</v>
      </c>
      <c r="K59" s="1">
        <v>16</v>
      </c>
      <c r="L59" s="1">
        <v>45</v>
      </c>
      <c r="M59" s="1">
        <v>183</v>
      </c>
      <c r="N59" s="1">
        <v>234</v>
      </c>
      <c r="O59" s="27">
        <f t="shared" si="10"/>
        <v>51</v>
      </c>
      <c r="P59" s="1">
        <v>277</v>
      </c>
      <c r="Q59" s="1">
        <v>671</v>
      </c>
      <c r="R59" s="27">
        <f t="shared" si="11"/>
        <v>394</v>
      </c>
      <c r="S59" s="1">
        <v>56</v>
      </c>
      <c r="T59" s="1">
        <v>36</v>
      </c>
      <c r="U59" s="1">
        <v>145</v>
      </c>
      <c r="V59" s="1">
        <v>29</v>
      </c>
      <c r="W59" s="1">
        <v>189</v>
      </c>
      <c r="X59" s="1">
        <v>2</v>
      </c>
      <c r="Y59" s="1">
        <v>1163</v>
      </c>
      <c r="Z59" s="1">
        <v>5</v>
      </c>
      <c r="AA59" s="1">
        <v>0</v>
      </c>
      <c r="AB59" s="1">
        <v>0</v>
      </c>
      <c r="AC59" s="1">
        <v>74</v>
      </c>
      <c r="AD59" s="1">
        <v>-35</v>
      </c>
      <c r="AE59" s="40">
        <f>VLOOKUP(C59,'Salary (2014-2015)'!D83:G516,4,FALSE)</f>
        <v>5694674</v>
      </c>
      <c r="AH59" s="32">
        <f t="shared" si="12"/>
        <v>72478.269</v>
      </c>
      <c r="AI59" s="32">
        <f t="shared" si="13"/>
        <v>29564.331999999999</v>
      </c>
      <c r="AJ59" s="32">
        <f t="shared" si="14"/>
        <v>42913.937000000005</v>
      </c>
      <c r="AK59" s="43">
        <f t="shared" si="15"/>
        <v>20.06261664329126</v>
      </c>
      <c r="AL59" s="41">
        <f t="shared" si="16"/>
        <v>2662.3066853669939</v>
      </c>
      <c r="AM59" s="35">
        <f t="shared" si="17"/>
        <v>132.69987323698589</v>
      </c>
    </row>
    <row r="60" spans="1:39">
      <c r="A60" s="1" t="s">
        <v>1835</v>
      </c>
      <c r="B60" s="1" t="s">
        <v>1834</v>
      </c>
      <c r="C60" s="3" t="s">
        <v>305</v>
      </c>
      <c r="D60" s="1" t="s">
        <v>133</v>
      </c>
      <c r="E60" s="1" t="s">
        <v>47</v>
      </c>
      <c r="F60" s="1">
        <v>69</v>
      </c>
      <c r="G60" s="1">
        <v>2138</v>
      </c>
      <c r="H60" s="1">
        <v>423</v>
      </c>
      <c r="I60" s="1">
        <v>853</v>
      </c>
      <c r="J60" s="27">
        <f t="shared" si="9"/>
        <v>430</v>
      </c>
      <c r="K60" s="1">
        <v>0</v>
      </c>
      <c r="L60" s="1">
        <v>0</v>
      </c>
      <c r="M60" s="1">
        <v>252</v>
      </c>
      <c r="N60" s="1">
        <v>336</v>
      </c>
      <c r="O60" s="27">
        <f t="shared" si="10"/>
        <v>84</v>
      </c>
      <c r="P60" s="1">
        <v>228</v>
      </c>
      <c r="Q60" s="1">
        <v>703</v>
      </c>
      <c r="R60" s="27">
        <f t="shared" si="11"/>
        <v>475</v>
      </c>
      <c r="S60" s="1">
        <v>142</v>
      </c>
      <c r="T60" s="1">
        <v>78</v>
      </c>
      <c r="U60" s="1">
        <v>149</v>
      </c>
      <c r="V60" s="1">
        <v>34</v>
      </c>
      <c r="W60" s="1">
        <v>148</v>
      </c>
      <c r="X60" s="1">
        <v>0</v>
      </c>
      <c r="Y60" s="1">
        <v>1098</v>
      </c>
      <c r="Z60" s="1">
        <v>4</v>
      </c>
      <c r="AA60" s="1">
        <v>0</v>
      </c>
      <c r="AB60" s="1">
        <v>0</v>
      </c>
      <c r="AC60" s="1">
        <v>57</v>
      </c>
      <c r="AD60" s="1">
        <v>-24</v>
      </c>
      <c r="AE60" s="40">
        <f>VLOOKUP(C60,'Salary (2014-2015)'!D84:G517,4,FALSE)</f>
        <v>5479934</v>
      </c>
      <c r="AH60" s="32">
        <f t="shared" si="12"/>
        <v>74526.574999999997</v>
      </c>
      <c r="AI60" s="32">
        <f t="shared" si="13"/>
        <v>29111.749</v>
      </c>
      <c r="AJ60" s="32">
        <f t="shared" si="14"/>
        <v>45414.826000000001</v>
      </c>
      <c r="AK60" s="43">
        <f t="shared" si="15"/>
        <v>21.241733395696915</v>
      </c>
      <c r="AL60" s="41">
        <f t="shared" si="16"/>
        <v>2563.1122544434052</v>
      </c>
      <c r="AM60" s="35">
        <f t="shared" si="17"/>
        <v>120.66398757093113</v>
      </c>
    </row>
    <row r="61" spans="1:39">
      <c r="A61" s="1" t="s">
        <v>1491</v>
      </c>
      <c r="B61" s="1" t="s">
        <v>1490</v>
      </c>
      <c r="C61" s="3" t="s">
        <v>404</v>
      </c>
      <c r="D61" s="1" t="s">
        <v>91</v>
      </c>
      <c r="E61" s="1" t="s">
        <v>86</v>
      </c>
      <c r="F61" s="1">
        <v>62</v>
      </c>
      <c r="G61" s="1">
        <v>2118</v>
      </c>
      <c r="H61" s="1">
        <v>378</v>
      </c>
      <c r="I61" s="1">
        <v>981</v>
      </c>
      <c r="J61" s="27">
        <f t="shared" si="9"/>
        <v>603</v>
      </c>
      <c r="K61" s="1">
        <v>85</v>
      </c>
      <c r="L61" s="1">
        <v>280</v>
      </c>
      <c r="M61" s="1">
        <v>234</v>
      </c>
      <c r="N61" s="1">
        <v>283</v>
      </c>
      <c r="O61" s="27">
        <f t="shared" si="10"/>
        <v>49</v>
      </c>
      <c r="P61" s="1">
        <v>35</v>
      </c>
      <c r="Q61" s="1">
        <v>220</v>
      </c>
      <c r="R61" s="27">
        <f t="shared" si="11"/>
        <v>185</v>
      </c>
      <c r="S61" s="1">
        <v>318</v>
      </c>
      <c r="T61" s="1">
        <v>89</v>
      </c>
      <c r="U61" s="1">
        <v>100</v>
      </c>
      <c r="V61" s="1">
        <v>31</v>
      </c>
      <c r="W61" s="1">
        <v>92</v>
      </c>
      <c r="X61" s="1">
        <v>0</v>
      </c>
      <c r="Y61" s="1">
        <v>1075</v>
      </c>
      <c r="Z61" s="1">
        <v>5</v>
      </c>
      <c r="AA61" s="1">
        <v>0</v>
      </c>
      <c r="AB61" s="1">
        <v>0</v>
      </c>
      <c r="AC61" s="1">
        <v>58</v>
      </c>
      <c r="AD61" s="1">
        <v>-186</v>
      </c>
      <c r="AE61" s="40">
        <f>VLOOKUP(C61,'Salary (2014-2015)'!D86:G519,4,FALSE)</f>
        <v>3272091</v>
      </c>
      <c r="AH61" s="32">
        <f t="shared" si="12"/>
        <v>68966.509000000005</v>
      </c>
      <c r="AI61" s="32">
        <f t="shared" si="13"/>
        <v>31585.737000000001</v>
      </c>
      <c r="AJ61" s="32">
        <f t="shared" si="14"/>
        <v>37380.772000000004</v>
      </c>
      <c r="AK61" s="43">
        <f t="shared" si="15"/>
        <v>17.649089707271013</v>
      </c>
      <c r="AL61" s="41">
        <f t="shared" si="16"/>
        <v>1544.8966005665723</v>
      </c>
      <c r="AM61" s="35">
        <f t="shared" si="17"/>
        <v>87.534066979676055</v>
      </c>
    </row>
    <row r="62" spans="1:39">
      <c r="A62" s="1" t="s">
        <v>1475</v>
      </c>
      <c r="B62" s="1" t="s">
        <v>1474</v>
      </c>
      <c r="C62" s="3" t="s">
        <v>104</v>
      </c>
      <c r="D62" s="1" t="s">
        <v>105</v>
      </c>
      <c r="E62" s="1" t="s">
        <v>56</v>
      </c>
      <c r="F62" s="1">
        <v>63</v>
      </c>
      <c r="G62" s="1">
        <v>2109</v>
      </c>
      <c r="H62" s="1">
        <v>364</v>
      </c>
      <c r="I62" s="1">
        <v>852</v>
      </c>
      <c r="J62" s="27">
        <f t="shared" si="9"/>
        <v>488</v>
      </c>
      <c r="K62" s="1">
        <v>106</v>
      </c>
      <c r="L62" s="1">
        <v>259</v>
      </c>
      <c r="M62" s="1">
        <v>130</v>
      </c>
      <c r="N62" s="1">
        <v>166</v>
      </c>
      <c r="O62" s="27">
        <f t="shared" si="10"/>
        <v>36</v>
      </c>
      <c r="P62" s="1">
        <v>58</v>
      </c>
      <c r="Q62" s="1">
        <v>242</v>
      </c>
      <c r="R62" s="27">
        <f t="shared" si="11"/>
        <v>184</v>
      </c>
      <c r="S62" s="1">
        <v>194</v>
      </c>
      <c r="T62" s="1">
        <v>75</v>
      </c>
      <c r="U62" s="1">
        <v>125</v>
      </c>
      <c r="V62" s="1">
        <v>16</v>
      </c>
      <c r="W62" s="1">
        <v>136</v>
      </c>
      <c r="X62" s="1">
        <v>1</v>
      </c>
      <c r="Y62" s="1">
        <v>964</v>
      </c>
      <c r="Z62" s="1">
        <v>1</v>
      </c>
      <c r="AA62" s="1">
        <v>0</v>
      </c>
      <c r="AB62" s="1">
        <v>0</v>
      </c>
      <c r="AC62" s="1">
        <v>59</v>
      </c>
      <c r="AD62" s="1">
        <v>192</v>
      </c>
      <c r="AE62" s="40">
        <f>VLOOKUP(C62,'Salary (2014-2015)'!D88:G521,4,FALSE)</f>
        <v>4505280</v>
      </c>
      <c r="AH62" s="32">
        <f t="shared" si="12"/>
        <v>59223.092999999993</v>
      </c>
      <c r="AI62" s="32">
        <f t="shared" si="13"/>
        <v>28920.784999999996</v>
      </c>
      <c r="AJ62" s="32">
        <f t="shared" si="14"/>
        <v>30302.307999999997</v>
      </c>
      <c r="AK62" s="43">
        <f t="shared" si="15"/>
        <v>14.368092935040302</v>
      </c>
      <c r="AL62" s="41">
        <f t="shared" si="16"/>
        <v>2136.2162162162163</v>
      </c>
      <c r="AM62" s="35">
        <f t="shared" si="17"/>
        <v>148.67778388365667</v>
      </c>
    </row>
    <row r="63" spans="1:39">
      <c r="A63" s="1" t="s">
        <v>1967</v>
      </c>
      <c r="B63" s="1" t="s">
        <v>1966</v>
      </c>
      <c r="C63" s="3" t="s">
        <v>356</v>
      </c>
      <c r="D63" s="1" t="s">
        <v>84</v>
      </c>
      <c r="E63" s="1" t="s">
        <v>59</v>
      </c>
      <c r="F63" s="1">
        <v>82</v>
      </c>
      <c r="G63" s="1">
        <v>2095</v>
      </c>
      <c r="H63" s="1">
        <v>309</v>
      </c>
      <c r="I63" s="1">
        <v>753</v>
      </c>
      <c r="J63" s="27">
        <f t="shared" si="9"/>
        <v>444</v>
      </c>
      <c r="K63" s="1">
        <v>145</v>
      </c>
      <c r="L63" s="1">
        <v>390</v>
      </c>
      <c r="M63" s="1">
        <v>44</v>
      </c>
      <c r="N63" s="1">
        <v>56</v>
      </c>
      <c r="O63" s="27">
        <f t="shared" si="10"/>
        <v>12</v>
      </c>
      <c r="P63" s="1">
        <v>33</v>
      </c>
      <c r="Q63" s="1">
        <v>227</v>
      </c>
      <c r="R63" s="27">
        <f t="shared" si="11"/>
        <v>194</v>
      </c>
      <c r="S63" s="1">
        <v>86</v>
      </c>
      <c r="T63" s="1">
        <v>53</v>
      </c>
      <c r="U63" s="1">
        <v>69</v>
      </c>
      <c r="V63" s="1">
        <v>25</v>
      </c>
      <c r="W63" s="1">
        <v>136</v>
      </c>
      <c r="X63" s="1">
        <v>1</v>
      </c>
      <c r="Y63" s="1">
        <v>807</v>
      </c>
      <c r="Z63" s="1">
        <v>2</v>
      </c>
      <c r="AA63" s="1">
        <v>0</v>
      </c>
      <c r="AB63" s="1">
        <v>0</v>
      </c>
      <c r="AC63" s="1">
        <v>61</v>
      </c>
      <c r="AD63" s="1">
        <v>36</v>
      </c>
      <c r="AE63" s="40">
        <f>VLOOKUP(C63,'Salary (2014-2015)'!D92:G525,4,FALSE)</f>
        <v>2793960</v>
      </c>
      <c r="AH63" s="32">
        <f t="shared" si="12"/>
        <v>47077.076000000001</v>
      </c>
      <c r="AI63" s="32">
        <f t="shared" si="13"/>
        <v>23696.009000000002</v>
      </c>
      <c r="AJ63" s="32">
        <f t="shared" si="14"/>
        <v>23381.066999999999</v>
      </c>
      <c r="AK63" s="43">
        <f t="shared" si="15"/>
        <v>11.1604138424821</v>
      </c>
      <c r="AL63" s="41">
        <f t="shared" si="16"/>
        <v>1333.6324582338902</v>
      </c>
      <c r="AM63" s="35">
        <f t="shared" si="17"/>
        <v>119.49668507429537</v>
      </c>
    </row>
    <row r="64" spans="1:39">
      <c r="A64" s="1" t="s">
        <v>1815</v>
      </c>
      <c r="B64" s="1" t="s">
        <v>1814</v>
      </c>
      <c r="C64" s="3" t="s">
        <v>125</v>
      </c>
      <c r="D64" s="1" t="s">
        <v>78</v>
      </c>
      <c r="E64" s="1" t="s">
        <v>59</v>
      </c>
      <c r="F64" s="1">
        <v>80</v>
      </c>
      <c r="G64" s="1">
        <v>2088</v>
      </c>
      <c r="H64" s="1">
        <v>343</v>
      </c>
      <c r="I64" s="1">
        <v>806</v>
      </c>
      <c r="J64" s="27">
        <f t="shared" si="9"/>
        <v>463</v>
      </c>
      <c r="K64" s="1">
        <v>63</v>
      </c>
      <c r="L64" s="1">
        <v>235</v>
      </c>
      <c r="M64" s="1">
        <v>168</v>
      </c>
      <c r="N64" s="1">
        <v>226</v>
      </c>
      <c r="O64" s="27">
        <f t="shared" si="10"/>
        <v>58</v>
      </c>
      <c r="P64" s="1">
        <v>80</v>
      </c>
      <c r="Q64" s="1">
        <v>297</v>
      </c>
      <c r="R64" s="27">
        <f t="shared" si="11"/>
        <v>217</v>
      </c>
      <c r="S64" s="1">
        <v>174</v>
      </c>
      <c r="T64" s="1">
        <v>114</v>
      </c>
      <c r="U64" s="1">
        <v>131</v>
      </c>
      <c r="V64" s="1">
        <v>19</v>
      </c>
      <c r="W64" s="1">
        <v>173</v>
      </c>
      <c r="X64" s="1">
        <v>1</v>
      </c>
      <c r="Y64" s="1">
        <v>917</v>
      </c>
      <c r="Z64" s="1">
        <v>3</v>
      </c>
      <c r="AA64" s="1">
        <v>0</v>
      </c>
      <c r="AB64" s="1">
        <v>0</v>
      </c>
      <c r="AC64" s="1">
        <v>17</v>
      </c>
      <c r="AD64" s="1">
        <v>-41</v>
      </c>
      <c r="AE64" s="40">
        <f>VLOOKUP(C64,'Salary (2014-2015)'!D93:G526,4,FALSE)</f>
        <v>4702500</v>
      </c>
      <c r="AH64" s="32">
        <f t="shared" si="12"/>
        <v>59847.065999999999</v>
      </c>
      <c r="AI64" s="32">
        <f t="shared" si="13"/>
        <v>29341.856999999996</v>
      </c>
      <c r="AJ64" s="32">
        <f t="shared" si="14"/>
        <v>30505.209000000003</v>
      </c>
      <c r="AK64" s="43">
        <f t="shared" si="15"/>
        <v>14.609774425287357</v>
      </c>
      <c r="AL64" s="41">
        <f t="shared" si="16"/>
        <v>2252.155172413793</v>
      </c>
      <c r="AM64" s="35">
        <f t="shared" si="17"/>
        <v>154.1540003872781</v>
      </c>
    </row>
    <row r="65" spans="1:39">
      <c r="A65" s="1" t="s">
        <v>2000</v>
      </c>
      <c r="B65" s="1" t="s">
        <v>1999</v>
      </c>
      <c r="C65" s="3" t="s">
        <v>184</v>
      </c>
      <c r="D65" s="1" t="s">
        <v>88</v>
      </c>
      <c r="E65" s="1" t="s">
        <v>47</v>
      </c>
      <c r="F65" s="1">
        <v>75</v>
      </c>
      <c r="G65" s="1">
        <v>2085</v>
      </c>
      <c r="H65" s="1">
        <v>373</v>
      </c>
      <c r="I65" s="1">
        <v>736</v>
      </c>
      <c r="J65" s="27">
        <f t="shared" si="9"/>
        <v>363</v>
      </c>
      <c r="K65" s="1">
        <v>1</v>
      </c>
      <c r="L65" s="1">
        <v>8</v>
      </c>
      <c r="M65" s="1">
        <v>199</v>
      </c>
      <c r="N65" s="1">
        <v>288</v>
      </c>
      <c r="O65" s="27">
        <f t="shared" si="10"/>
        <v>89</v>
      </c>
      <c r="P65" s="1">
        <v>242</v>
      </c>
      <c r="Q65" s="1">
        <v>668</v>
      </c>
      <c r="R65" s="27">
        <f t="shared" si="11"/>
        <v>426</v>
      </c>
      <c r="S65" s="1">
        <v>89</v>
      </c>
      <c r="T65" s="1">
        <v>62</v>
      </c>
      <c r="U65" s="1">
        <v>118</v>
      </c>
      <c r="V65" s="1">
        <v>57</v>
      </c>
      <c r="W65" s="1">
        <v>211</v>
      </c>
      <c r="X65" s="1">
        <v>2</v>
      </c>
      <c r="Y65" s="1">
        <v>946</v>
      </c>
      <c r="Z65" s="1">
        <v>8</v>
      </c>
      <c r="AA65" s="1">
        <v>0</v>
      </c>
      <c r="AB65" s="1">
        <v>0</v>
      </c>
      <c r="AC65" s="1">
        <v>71</v>
      </c>
      <c r="AD65" s="1">
        <v>-38</v>
      </c>
      <c r="AE65" s="40">
        <f>VLOOKUP(C65,'Salary (2014-2015)'!D95:G528,4,FALSE)</f>
        <v>2249768</v>
      </c>
      <c r="AH65" s="32">
        <f t="shared" si="12"/>
        <v>65829.201000000001</v>
      </c>
      <c r="AI65" s="32">
        <f t="shared" si="13"/>
        <v>25997.629000000001</v>
      </c>
      <c r="AJ65" s="32">
        <f t="shared" si="14"/>
        <v>39831.572</v>
      </c>
      <c r="AK65" s="43">
        <f t="shared" si="15"/>
        <v>19.103871462829737</v>
      </c>
      <c r="AL65" s="41">
        <f t="shared" si="16"/>
        <v>1079.0254196642686</v>
      </c>
      <c r="AM65" s="35">
        <f t="shared" si="17"/>
        <v>56.482028879000808</v>
      </c>
    </row>
    <row r="66" spans="1:39">
      <c r="A66" s="1" t="s">
        <v>2017</v>
      </c>
      <c r="B66" s="1" t="s">
        <v>2016</v>
      </c>
      <c r="C66" s="3" t="s">
        <v>309</v>
      </c>
      <c r="D66" s="1" t="s">
        <v>138</v>
      </c>
      <c r="E66" s="1" t="s">
        <v>61</v>
      </c>
      <c r="F66" s="1">
        <v>81</v>
      </c>
      <c r="G66" s="1">
        <v>2058</v>
      </c>
      <c r="H66" s="1">
        <v>318</v>
      </c>
      <c r="I66" s="1">
        <v>571</v>
      </c>
      <c r="J66" s="27">
        <f t="shared" si="9"/>
        <v>253</v>
      </c>
      <c r="K66" s="1">
        <v>2</v>
      </c>
      <c r="L66" s="1">
        <v>6</v>
      </c>
      <c r="M66" s="1">
        <v>154</v>
      </c>
      <c r="N66" s="1">
        <v>214</v>
      </c>
      <c r="O66" s="27">
        <f t="shared" si="10"/>
        <v>60</v>
      </c>
      <c r="P66" s="1">
        <v>206</v>
      </c>
      <c r="Q66" s="1">
        <v>593</v>
      </c>
      <c r="R66" s="27">
        <f t="shared" si="11"/>
        <v>387</v>
      </c>
      <c r="S66" s="1">
        <v>56</v>
      </c>
      <c r="T66" s="1">
        <v>33</v>
      </c>
      <c r="U66" s="1">
        <v>117</v>
      </c>
      <c r="V66" s="1">
        <v>96</v>
      </c>
      <c r="W66" s="1">
        <v>228</v>
      </c>
      <c r="X66" s="1">
        <v>2</v>
      </c>
      <c r="Y66" s="1">
        <v>792</v>
      </c>
      <c r="Z66" s="1">
        <v>6</v>
      </c>
      <c r="AA66" s="1">
        <v>0</v>
      </c>
      <c r="AB66" s="1">
        <v>0</v>
      </c>
      <c r="AC66" s="1">
        <v>80</v>
      </c>
      <c r="AD66" s="1">
        <v>241</v>
      </c>
      <c r="AE66" s="40">
        <f>VLOOKUP(C66,'Salary (2014-2015)'!D97:G530,4,FALSE)</f>
        <v>4650000</v>
      </c>
      <c r="AH66" s="32">
        <f t="shared" si="12"/>
        <v>55884.525999999983</v>
      </c>
      <c r="AI66" s="32">
        <f t="shared" si="13"/>
        <v>21342.150999999998</v>
      </c>
      <c r="AJ66" s="32">
        <f t="shared" si="14"/>
        <v>34542.374999999985</v>
      </c>
      <c r="AK66" s="43">
        <f t="shared" si="15"/>
        <v>16.784438775510196</v>
      </c>
      <c r="AL66" s="41">
        <f t="shared" si="16"/>
        <v>2259.4752186588921</v>
      </c>
      <c r="AM66" s="35">
        <f t="shared" si="17"/>
        <v>134.61726357843091</v>
      </c>
    </row>
    <row r="67" spans="1:39">
      <c r="A67" s="1" t="s">
        <v>1739</v>
      </c>
      <c r="B67" s="1" t="s">
        <v>1650</v>
      </c>
      <c r="C67" s="3" t="s">
        <v>307</v>
      </c>
      <c r="D67" s="1" t="s">
        <v>110</v>
      </c>
      <c r="E67" s="1" t="s">
        <v>47</v>
      </c>
      <c r="F67" s="1">
        <v>81</v>
      </c>
      <c r="G67" s="1">
        <v>2046</v>
      </c>
      <c r="H67" s="1">
        <v>331</v>
      </c>
      <c r="I67" s="1">
        <v>763</v>
      </c>
      <c r="J67" s="27">
        <f t="shared" si="9"/>
        <v>432</v>
      </c>
      <c r="K67" s="1">
        <v>112</v>
      </c>
      <c r="L67" s="1">
        <v>313</v>
      </c>
      <c r="M67" s="1">
        <v>71</v>
      </c>
      <c r="N67" s="1">
        <v>113</v>
      </c>
      <c r="O67" s="27">
        <f t="shared" si="10"/>
        <v>42</v>
      </c>
      <c r="P67" s="1">
        <v>73</v>
      </c>
      <c r="Q67" s="1">
        <v>385</v>
      </c>
      <c r="R67" s="27">
        <f t="shared" si="11"/>
        <v>312</v>
      </c>
      <c r="S67" s="1">
        <v>133</v>
      </c>
      <c r="T67" s="1">
        <v>63</v>
      </c>
      <c r="U67" s="1">
        <v>73</v>
      </c>
      <c r="V67" s="1">
        <v>16</v>
      </c>
      <c r="W67" s="1">
        <v>188</v>
      </c>
      <c r="X67" s="1">
        <v>2</v>
      </c>
      <c r="Y67" s="1">
        <v>845</v>
      </c>
      <c r="Z67" s="1">
        <v>10</v>
      </c>
      <c r="AA67" s="1">
        <v>0</v>
      </c>
      <c r="AB67" s="1">
        <v>0</v>
      </c>
      <c r="AC67" s="1">
        <v>35</v>
      </c>
      <c r="AD67" s="1">
        <v>-63</v>
      </c>
      <c r="AE67" s="40">
        <f>VLOOKUP(C67,'Salary (2014-2015)'!D99:G532,4,FALSE)</f>
        <v>2943221</v>
      </c>
      <c r="AH67" s="32">
        <f t="shared" si="12"/>
        <v>53643.035000000003</v>
      </c>
      <c r="AI67" s="32">
        <f t="shared" si="13"/>
        <v>24937.094999999998</v>
      </c>
      <c r="AJ67" s="32">
        <f t="shared" si="14"/>
        <v>28705.940000000006</v>
      </c>
      <c r="AK67" s="43">
        <f t="shared" si="15"/>
        <v>14.030273704789836</v>
      </c>
      <c r="AL67" s="41">
        <f t="shared" si="16"/>
        <v>1438.5244379276637</v>
      </c>
      <c r="AM67" s="35">
        <f t="shared" si="17"/>
        <v>102.53003385362052</v>
      </c>
    </row>
    <row r="68" spans="1:39">
      <c r="A68" s="1" t="s">
        <v>1645</v>
      </c>
      <c r="B68" s="1" t="s">
        <v>2013</v>
      </c>
      <c r="C68" s="3" t="s">
        <v>1163</v>
      </c>
      <c r="D68" s="1" t="s">
        <v>110</v>
      </c>
      <c r="E68" s="1" t="s">
        <v>86</v>
      </c>
      <c r="F68" s="1">
        <v>63</v>
      </c>
      <c r="G68" s="1">
        <v>2040</v>
      </c>
      <c r="H68" s="1">
        <v>375</v>
      </c>
      <c r="I68" s="1">
        <v>888</v>
      </c>
      <c r="J68" s="27">
        <f t="shared" si="9"/>
        <v>513</v>
      </c>
      <c r="K68" s="1">
        <v>125</v>
      </c>
      <c r="L68" s="1">
        <v>321</v>
      </c>
      <c r="M68" s="1">
        <v>195</v>
      </c>
      <c r="N68" s="1">
        <v>223</v>
      </c>
      <c r="O68" s="27">
        <f t="shared" si="10"/>
        <v>28</v>
      </c>
      <c r="P68" s="1">
        <v>28</v>
      </c>
      <c r="Q68" s="1">
        <v>244</v>
      </c>
      <c r="R68" s="27">
        <f t="shared" si="11"/>
        <v>216</v>
      </c>
      <c r="S68" s="1">
        <v>331</v>
      </c>
      <c r="T68" s="1">
        <v>90</v>
      </c>
      <c r="U68" s="1">
        <v>189</v>
      </c>
      <c r="V68" s="1">
        <v>10</v>
      </c>
      <c r="W68" s="1">
        <v>114</v>
      </c>
      <c r="X68" s="1">
        <v>1</v>
      </c>
      <c r="Y68" s="1">
        <v>1070</v>
      </c>
      <c r="Z68" s="1">
        <v>1</v>
      </c>
      <c r="AA68" s="1">
        <v>0</v>
      </c>
      <c r="AB68" s="1">
        <v>0</v>
      </c>
      <c r="AC68" s="1">
        <v>61</v>
      </c>
      <c r="AD68" s="1">
        <v>-77</v>
      </c>
      <c r="AE68" s="40">
        <f>VLOOKUP(C68,'Salary (2014-2015)'!D100:G533,4,FALSE)</f>
        <v>3553917</v>
      </c>
      <c r="AH68" s="32">
        <f t="shared" si="12"/>
        <v>68815.399000000005</v>
      </c>
      <c r="AI68" s="32">
        <f t="shared" si="13"/>
        <v>32811.387000000002</v>
      </c>
      <c r="AJ68" s="32">
        <f t="shared" si="14"/>
        <v>36004.012000000002</v>
      </c>
      <c r="AK68" s="43">
        <f t="shared" si="15"/>
        <v>17.649025490196081</v>
      </c>
      <c r="AL68" s="41">
        <f t="shared" si="16"/>
        <v>1742.1161764705882</v>
      </c>
      <c r="AM68" s="35">
        <f t="shared" si="17"/>
        <v>98.708916106349463</v>
      </c>
    </row>
    <row r="69" spans="1:39">
      <c r="A69" s="1" t="s">
        <v>1954</v>
      </c>
      <c r="B69" s="1" t="s">
        <v>1953</v>
      </c>
      <c r="C69" s="3" t="s">
        <v>274</v>
      </c>
      <c r="D69" s="1" t="s">
        <v>67</v>
      </c>
      <c r="E69" s="1" t="s">
        <v>59</v>
      </c>
      <c r="F69" s="1">
        <v>64</v>
      </c>
      <c r="G69" s="1">
        <v>2031</v>
      </c>
      <c r="H69" s="1">
        <v>394</v>
      </c>
      <c r="I69" s="1">
        <v>822</v>
      </c>
      <c r="J69" s="27">
        <f t="shared" si="9"/>
        <v>428</v>
      </c>
      <c r="K69" s="1">
        <v>67</v>
      </c>
      <c r="L69" s="1">
        <v>192</v>
      </c>
      <c r="M69" s="1">
        <v>202</v>
      </c>
      <c r="N69" s="1">
        <v>252</v>
      </c>
      <c r="O69" s="27">
        <f t="shared" si="10"/>
        <v>50</v>
      </c>
      <c r="P69" s="1">
        <v>85</v>
      </c>
      <c r="Q69" s="1">
        <v>461</v>
      </c>
      <c r="R69" s="27">
        <f t="shared" si="11"/>
        <v>376</v>
      </c>
      <c r="S69" s="1">
        <v>161</v>
      </c>
      <c r="T69" s="1">
        <v>148</v>
      </c>
      <c r="U69" s="1">
        <v>97</v>
      </c>
      <c r="V69" s="1">
        <v>48</v>
      </c>
      <c r="W69" s="1">
        <v>128</v>
      </c>
      <c r="X69" s="1">
        <v>0</v>
      </c>
      <c r="Y69" s="1">
        <v>1057</v>
      </c>
      <c r="Z69" s="1">
        <v>0</v>
      </c>
      <c r="AA69" s="1">
        <v>0</v>
      </c>
      <c r="AB69" s="1">
        <v>0</v>
      </c>
      <c r="AC69" s="1">
        <v>64</v>
      </c>
      <c r="AD69" s="1">
        <v>440</v>
      </c>
      <c r="AE69" s="40">
        <f>VLOOKUP(C69,'Salary (2014-2015)'!D103:G536,4,FALSE)</f>
        <v>2894059</v>
      </c>
      <c r="AH69" s="32">
        <f t="shared" si="12"/>
        <v>71080.804000000004</v>
      </c>
      <c r="AI69" s="32">
        <f t="shared" si="13"/>
        <v>25204.150999999998</v>
      </c>
      <c r="AJ69" s="32">
        <f t="shared" si="14"/>
        <v>45876.653000000006</v>
      </c>
      <c r="AK69" s="43">
        <f t="shared" si="15"/>
        <v>22.588209256523886</v>
      </c>
      <c r="AL69" s="41">
        <f t="shared" si="16"/>
        <v>1424.942885278188</v>
      </c>
      <c r="AM69" s="35">
        <f t="shared" si="17"/>
        <v>63.083481700375984</v>
      </c>
    </row>
    <row r="70" spans="1:39">
      <c r="A70" s="1" t="s">
        <v>2111</v>
      </c>
      <c r="B70" s="1" t="s">
        <v>1514</v>
      </c>
      <c r="C70" s="3" t="s">
        <v>2105</v>
      </c>
      <c r="D70" s="1" t="s">
        <v>91</v>
      </c>
      <c r="E70" s="1" t="s">
        <v>86</v>
      </c>
      <c r="F70" s="1">
        <v>68</v>
      </c>
      <c r="G70" s="1">
        <v>1977</v>
      </c>
      <c r="H70" s="1">
        <v>341</v>
      </c>
      <c r="I70" s="1">
        <v>860</v>
      </c>
      <c r="J70" s="27">
        <f t="shared" si="9"/>
        <v>519</v>
      </c>
      <c r="K70" s="1">
        <v>119</v>
      </c>
      <c r="L70" s="1">
        <v>348</v>
      </c>
      <c r="M70" s="1">
        <v>163</v>
      </c>
      <c r="N70" s="1">
        <v>187</v>
      </c>
      <c r="O70" s="27">
        <f t="shared" si="10"/>
        <v>24</v>
      </c>
      <c r="P70" s="1">
        <v>23</v>
      </c>
      <c r="Q70" s="1">
        <v>175</v>
      </c>
      <c r="R70" s="27">
        <f t="shared" si="11"/>
        <v>152</v>
      </c>
      <c r="S70" s="1">
        <v>424</v>
      </c>
      <c r="T70" s="1">
        <v>46</v>
      </c>
      <c r="U70" s="1">
        <v>173</v>
      </c>
      <c r="V70" s="1">
        <v>15</v>
      </c>
      <c r="W70" s="1">
        <v>162</v>
      </c>
      <c r="X70" s="1">
        <v>0</v>
      </c>
      <c r="Y70" s="1">
        <v>964</v>
      </c>
      <c r="Z70" s="1">
        <v>1</v>
      </c>
      <c r="AA70" s="1">
        <v>0</v>
      </c>
      <c r="AB70" s="1">
        <v>0</v>
      </c>
      <c r="AC70" s="1">
        <v>33</v>
      </c>
      <c r="AD70" s="1">
        <v>-94</v>
      </c>
      <c r="AE70" s="40">
        <f>VLOOKUP(C70,'Salary (2014-2015)'!D115:G548,4,FALSE)</f>
        <v>3965074</v>
      </c>
      <c r="AH70" s="32">
        <f t="shared" si="12"/>
        <v>63997.122000000003</v>
      </c>
      <c r="AI70" s="32">
        <f t="shared" si="13"/>
        <v>32928.163</v>
      </c>
      <c r="AJ70" s="32">
        <f t="shared" si="14"/>
        <v>31068.959000000003</v>
      </c>
      <c r="AK70" s="43">
        <f t="shared" si="15"/>
        <v>15.715204350025292</v>
      </c>
      <c r="AL70" s="41">
        <f t="shared" si="16"/>
        <v>2005.6014162873039</v>
      </c>
      <c r="AM70" s="35">
        <f t="shared" si="17"/>
        <v>127.62172044451182</v>
      </c>
    </row>
    <row r="71" spans="1:39">
      <c r="A71" s="1" t="s">
        <v>1525</v>
      </c>
      <c r="B71" s="1" t="s">
        <v>1524</v>
      </c>
      <c r="C71" s="3" t="s">
        <v>158</v>
      </c>
      <c r="D71" s="1" t="s">
        <v>75</v>
      </c>
      <c r="E71" s="1" t="s">
        <v>59</v>
      </c>
      <c r="F71" s="1">
        <v>69</v>
      </c>
      <c r="G71" s="1">
        <v>1930</v>
      </c>
      <c r="H71" s="1">
        <v>293</v>
      </c>
      <c r="I71" s="1">
        <v>743</v>
      </c>
      <c r="J71" s="27">
        <f t="shared" si="9"/>
        <v>450</v>
      </c>
      <c r="K71" s="1">
        <v>163</v>
      </c>
      <c r="L71" s="1">
        <v>438</v>
      </c>
      <c r="M71" s="1">
        <v>178</v>
      </c>
      <c r="N71" s="1">
        <v>216</v>
      </c>
      <c r="O71" s="27">
        <f t="shared" si="10"/>
        <v>38</v>
      </c>
      <c r="P71" s="1">
        <v>65</v>
      </c>
      <c r="Q71" s="1">
        <v>314</v>
      </c>
      <c r="R71" s="27">
        <f t="shared" si="11"/>
        <v>249</v>
      </c>
      <c r="S71" s="1">
        <v>105</v>
      </c>
      <c r="T71" s="1">
        <v>97</v>
      </c>
      <c r="U71" s="1">
        <v>128</v>
      </c>
      <c r="V71" s="1">
        <v>31</v>
      </c>
      <c r="W71" s="1">
        <v>185</v>
      </c>
      <c r="X71" s="1">
        <v>1</v>
      </c>
      <c r="Y71" s="1">
        <v>927</v>
      </c>
      <c r="Z71" s="1">
        <v>0</v>
      </c>
      <c r="AA71" s="1">
        <v>0</v>
      </c>
      <c r="AB71" s="1">
        <v>0</v>
      </c>
      <c r="AC71" s="1">
        <v>48</v>
      </c>
      <c r="AD71" s="1">
        <v>-138</v>
      </c>
      <c r="AE71" s="40">
        <f>VLOOKUP(C71,'Salary (2014-2015)'!D120:G553,4,FALSE)</f>
        <v>1000000</v>
      </c>
      <c r="AH71" s="32">
        <f t="shared" si="12"/>
        <v>58239.807999999997</v>
      </c>
      <c r="AI71" s="32">
        <f t="shared" si="13"/>
        <v>28474.964</v>
      </c>
      <c r="AJ71" s="32">
        <f t="shared" si="14"/>
        <v>29764.843999999997</v>
      </c>
      <c r="AK71" s="43">
        <f t="shared" si="15"/>
        <v>15.422198963730567</v>
      </c>
      <c r="AL71" s="41">
        <f t="shared" si="16"/>
        <v>518.13471502590676</v>
      </c>
      <c r="AM71" s="35">
        <f t="shared" si="17"/>
        <v>33.596682045435891</v>
      </c>
    </row>
    <row r="72" spans="1:39">
      <c r="A72" s="1" t="s">
        <v>1485</v>
      </c>
      <c r="B72" s="1" t="s">
        <v>2060</v>
      </c>
      <c r="C72" s="3" t="s">
        <v>1167</v>
      </c>
      <c r="D72" s="1" t="s">
        <v>105</v>
      </c>
      <c r="E72" s="1" t="s">
        <v>59</v>
      </c>
      <c r="F72" s="1">
        <v>73</v>
      </c>
      <c r="G72" s="1">
        <v>1913</v>
      </c>
      <c r="H72" s="1">
        <v>293</v>
      </c>
      <c r="I72" s="1">
        <v>658</v>
      </c>
      <c r="J72" s="27">
        <f t="shared" si="9"/>
        <v>365</v>
      </c>
      <c r="K72" s="1">
        <v>118</v>
      </c>
      <c r="L72" s="1">
        <v>303</v>
      </c>
      <c r="M72" s="1">
        <v>164</v>
      </c>
      <c r="N72" s="1">
        <v>210</v>
      </c>
      <c r="O72" s="27">
        <f t="shared" si="10"/>
        <v>46</v>
      </c>
      <c r="P72" s="1">
        <v>45</v>
      </c>
      <c r="Q72" s="1">
        <v>294</v>
      </c>
      <c r="R72" s="27">
        <f t="shared" si="11"/>
        <v>249</v>
      </c>
      <c r="S72" s="1">
        <v>144</v>
      </c>
      <c r="T72" s="1">
        <v>46</v>
      </c>
      <c r="U72" s="1">
        <v>91</v>
      </c>
      <c r="V72" s="1">
        <v>24</v>
      </c>
      <c r="W72" s="1">
        <v>159</v>
      </c>
      <c r="X72" s="1">
        <v>1</v>
      </c>
      <c r="Y72" s="1">
        <v>868</v>
      </c>
      <c r="Z72" s="1">
        <v>3</v>
      </c>
      <c r="AA72" s="1">
        <v>0</v>
      </c>
      <c r="AB72" s="1">
        <v>0</v>
      </c>
      <c r="AC72" s="1">
        <v>73</v>
      </c>
      <c r="AD72" s="1">
        <v>166</v>
      </c>
      <c r="AE72" s="40">
        <f>VLOOKUP(C72,'Salary (2014-2015)'!D123:G556,4,FALSE)</f>
        <v>5305000</v>
      </c>
      <c r="AH72" s="32">
        <f t="shared" si="12"/>
        <v>52800.438999999991</v>
      </c>
      <c r="AI72" s="32">
        <f t="shared" si="13"/>
        <v>22863.828999999998</v>
      </c>
      <c r="AJ72" s="32">
        <f t="shared" si="14"/>
        <v>29936.609999999993</v>
      </c>
      <c r="AK72" s="43">
        <f t="shared" si="15"/>
        <v>15.649038159958177</v>
      </c>
      <c r="AL72" s="41">
        <f t="shared" si="16"/>
        <v>2773.1312075274436</v>
      </c>
      <c r="AM72" s="35">
        <f t="shared" si="17"/>
        <v>177.20777335843974</v>
      </c>
    </row>
    <row r="73" spans="1:39">
      <c r="A73" s="1" t="s">
        <v>1761</v>
      </c>
      <c r="B73" s="1" t="s">
        <v>1975</v>
      </c>
      <c r="C73" s="3" t="s">
        <v>271</v>
      </c>
      <c r="D73" s="1" t="s">
        <v>65</v>
      </c>
      <c r="E73" s="1" t="s">
        <v>86</v>
      </c>
      <c r="F73" s="1">
        <v>77</v>
      </c>
      <c r="G73" s="1">
        <v>1906</v>
      </c>
      <c r="H73" s="1">
        <v>286</v>
      </c>
      <c r="I73" s="1">
        <v>677</v>
      </c>
      <c r="J73" s="27">
        <f t="shared" si="9"/>
        <v>391</v>
      </c>
      <c r="K73" s="1">
        <v>57</v>
      </c>
      <c r="L73" s="1">
        <v>167</v>
      </c>
      <c r="M73" s="1">
        <v>149</v>
      </c>
      <c r="N73" s="1">
        <v>177</v>
      </c>
      <c r="O73" s="27">
        <f t="shared" si="10"/>
        <v>28</v>
      </c>
      <c r="P73" s="1">
        <v>27</v>
      </c>
      <c r="Q73" s="1">
        <v>214</v>
      </c>
      <c r="R73" s="27">
        <f t="shared" si="11"/>
        <v>187</v>
      </c>
      <c r="S73" s="1">
        <v>276</v>
      </c>
      <c r="T73" s="1">
        <v>54</v>
      </c>
      <c r="U73" s="1">
        <v>193</v>
      </c>
      <c r="V73" s="1">
        <v>10</v>
      </c>
      <c r="W73" s="1">
        <v>158</v>
      </c>
      <c r="X73" s="1">
        <v>0</v>
      </c>
      <c r="Y73" s="1">
        <v>778</v>
      </c>
      <c r="Z73" s="1">
        <v>0</v>
      </c>
      <c r="AA73" s="1">
        <v>0</v>
      </c>
      <c r="AB73" s="1">
        <v>0</v>
      </c>
      <c r="AC73" s="1">
        <v>40</v>
      </c>
      <c r="AD73" s="1">
        <v>-539</v>
      </c>
      <c r="AE73" s="40">
        <f>VLOOKUP(C73,'Salary (2014-2015)'!D125:G558,4,FALSE)</f>
        <v>2055840</v>
      </c>
      <c r="AH73" s="32">
        <f t="shared" si="12"/>
        <v>51181.843000000001</v>
      </c>
      <c r="AI73" s="32">
        <f t="shared" si="13"/>
        <v>29001.450999999997</v>
      </c>
      <c r="AJ73" s="32">
        <f t="shared" si="14"/>
        <v>22180.392000000003</v>
      </c>
      <c r="AK73" s="43">
        <f t="shared" si="15"/>
        <v>11.637141657922353</v>
      </c>
      <c r="AL73" s="41">
        <f t="shared" si="16"/>
        <v>1078.6149003147955</v>
      </c>
      <c r="AM73" s="35">
        <f t="shared" si="17"/>
        <v>92.687270811083948</v>
      </c>
    </row>
    <row r="74" spans="1:39">
      <c r="A74" s="1" t="s">
        <v>1661</v>
      </c>
      <c r="B74" s="1" t="s">
        <v>1548</v>
      </c>
      <c r="C74" s="3" t="s">
        <v>128</v>
      </c>
      <c r="D74" s="1" t="s">
        <v>85</v>
      </c>
      <c r="E74" s="1" t="s">
        <v>86</v>
      </c>
      <c r="F74" s="1">
        <v>82</v>
      </c>
      <c r="G74" s="1">
        <v>1885</v>
      </c>
      <c r="H74" s="1">
        <v>344</v>
      </c>
      <c r="I74" s="1">
        <v>817</v>
      </c>
      <c r="J74" s="27">
        <f t="shared" si="9"/>
        <v>473</v>
      </c>
      <c r="K74" s="1">
        <v>121</v>
      </c>
      <c r="L74" s="1">
        <v>313</v>
      </c>
      <c r="M74" s="1">
        <v>145</v>
      </c>
      <c r="N74" s="1">
        <v>174</v>
      </c>
      <c r="O74" s="27">
        <f t="shared" si="10"/>
        <v>29</v>
      </c>
      <c r="P74" s="1">
        <v>32</v>
      </c>
      <c r="Q74" s="1">
        <v>166</v>
      </c>
      <c r="R74" s="27">
        <f t="shared" si="11"/>
        <v>134</v>
      </c>
      <c r="S74" s="1">
        <v>261</v>
      </c>
      <c r="T74" s="1">
        <v>54</v>
      </c>
      <c r="U74" s="1">
        <v>157</v>
      </c>
      <c r="V74" s="1">
        <v>15</v>
      </c>
      <c r="W74" s="1">
        <v>189</v>
      </c>
      <c r="X74" s="1">
        <v>2</v>
      </c>
      <c r="Y74" s="1">
        <v>954</v>
      </c>
      <c r="Z74" s="1">
        <v>6</v>
      </c>
      <c r="AA74" s="1">
        <v>0</v>
      </c>
      <c r="AB74" s="1">
        <v>0</v>
      </c>
      <c r="AC74" s="1">
        <v>21</v>
      </c>
      <c r="AD74" s="1">
        <v>209</v>
      </c>
      <c r="AE74" s="40">
        <f>VLOOKUP(C74,'Salary (2014-2015)'!D127:G560,4,FALSE)</f>
        <v>915243</v>
      </c>
      <c r="AH74" s="32">
        <f t="shared" si="12"/>
        <v>58381.964999999997</v>
      </c>
      <c r="AI74" s="32">
        <f t="shared" si="13"/>
        <v>30827.224000000002</v>
      </c>
      <c r="AJ74" s="32">
        <f t="shared" si="14"/>
        <v>27554.740999999995</v>
      </c>
      <c r="AK74" s="43">
        <f t="shared" si="15"/>
        <v>14.617899734748006</v>
      </c>
      <c r="AL74" s="41">
        <f t="shared" si="16"/>
        <v>485.54005305039789</v>
      </c>
      <c r="AM74" s="35">
        <f t="shared" si="17"/>
        <v>33.215445574320597</v>
      </c>
    </row>
    <row r="75" spans="1:39">
      <c r="A75" s="1" t="s">
        <v>2040</v>
      </c>
      <c r="B75" s="1" t="s">
        <v>2039</v>
      </c>
      <c r="C75" s="3" t="s">
        <v>270</v>
      </c>
      <c r="D75" s="1" t="s">
        <v>92</v>
      </c>
      <c r="E75" s="1" t="s">
        <v>86</v>
      </c>
      <c r="F75" s="1">
        <v>76</v>
      </c>
      <c r="G75" s="1">
        <v>1864</v>
      </c>
      <c r="H75" s="1">
        <v>187</v>
      </c>
      <c r="I75" s="1">
        <v>432</v>
      </c>
      <c r="J75" s="27">
        <f t="shared" ref="J75:J103" si="18">I75-H75</f>
        <v>245</v>
      </c>
      <c r="K75" s="1">
        <v>35</v>
      </c>
      <c r="L75" s="1">
        <v>116</v>
      </c>
      <c r="M75" s="1">
        <v>61</v>
      </c>
      <c r="N75" s="1">
        <v>78</v>
      </c>
      <c r="O75" s="27">
        <f t="shared" ref="O75:O103" si="19">N75-M75</f>
        <v>17</v>
      </c>
      <c r="P75" s="1">
        <v>29</v>
      </c>
      <c r="Q75" s="1">
        <v>176</v>
      </c>
      <c r="R75" s="27">
        <f t="shared" ref="R75:R103" si="20">Q75-P75</f>
        <v>147</v>
      </c>
      <c r="S75" s="1">
        <v>226</v>
      </c>
      <c r="T75" s="1">
        <v>93</v>
      </c>
      <c r="U75" s="1">
        <v>83</v>
      </c>
      <c r="V75" s="1">
        <v>9</v>
      </c>
      <c r="W75" s="1">
        <v>150</v>
      </c>
      <c r="X75" s="1">
        <v>1</v>
      </c>
      <c r="Y75" s="1">
        <v>470</v>
      </c>
      <c r="Z75" s="1">
        <v>0</v>
      </c>
      <c r="AA75" s="1">
        <v>0</v>
      </c>
      <c r="AB75" s="1">
        <v>0</v>
      </c>
      <c r="AC75" s="1">
        <v>22</v>
      </c>
      <c r="AD75" s="1">
        <v>-398</v>
      </c>
      <c r="AE75" s="40">
        <f>VLOOKUP(C75,'Salary (2014-2015)'!D131:G564,4,FALSE)</f>
        <v>1606080</v>
      </c>
      <c r="AH75" s="32">
        <f t="shared" ref="AH75:AH103" si="21">(H75*$AG$2)+(T75*$AG$3)+(K75*$AG$4)+(M75*$AG$5)+(V75*$AG$6)+(P75*$AG$7)+(S75*$AG$8)+(R75*$AG$9)</f>
        <v>37234.781999999992</v>
      </c>
      <c r="AI75" s="32">
        <f t="shared" ref="AI75:AI103" si="22">(W75*$AG$11)+(O75*$AG$12)+(J75*$AG$13)+(U75*$AG$14)</f>
        <v>16992.648000000001</v>
      </c>
      <c r="AJ75" s="32">
        <f t="shared" ref="AJ75:AJ103" si="23">AH75-AI75</f>
        <v>20242.133999999991</v>
      </c>
      <c r="AK75" s="43">
        <f t="shared" ref="AK75:AK103" si="24">(1/G75)*AJ75</f>
        <v>10.859513948497849</v>
      </c>
      <c r="AL75" s="41">
        <f t="shared" ref="AL75:AL103" si="25">AE75/G75</f>
        <v>861.63090128755368</v>
      </c>
      <c r="AM75" s="35">
        <f t="shared" ref="AM75:AM103" si="26">AL75/AK75</f>
        <v>79.343413100614825</v>
      </c>
    </row>
    <row r="76" spans="1:39">
      <c r="A76" s="1" t="s">
        <v>1536</v>
      </c>
      <c r="B76" s="1" t="s">
        <v>1535</v>
      </c>
      <c r="C76" s="3" t="s">
        <v>120</v>
      </c>
      <c r="D76" s="1" t="s">
        <v>58</v>
      </c>
      <c r="E76" s="1" t="s">
        <v>59</v>
      </c>
      <c r="F76" s="1">
        <v>78</v>
      </c>
      <c r="G76" s="1">
        <v>1856</v>
      </c>
      <c r="H76" s="1">
        <v>261</v>
      </c>
      <c r="I76" s="1">
        <v>576</v>
      </c>
      <c r="J76" s="27">
        <f t="shared" si="18"/>
        <v>315</v>
      </c>
      <c r="K76" s="1">
        <v>91</v>
      </c>
      <c r="L76" s="1">
        <v>256</v>
      </c>
      <c r="M76" s="1">
        <v>87</v>
      </c>
      <c r="N76" s="1">
        <v>106</v>
      </c>
      <c r="O76" s="27">
        <f t="shared" si="19"/>
        <v>19</v>
      </c>
      <c r="P76" s="1">
        <v>50</v>
      </c>
      <c r="Q76" s="1">
        <v>213</v>
      </c>
      <c r="R76" s="27">
        <f t="shared" si="20"/>
        <v>163</v>
      </c>
      <c r="S76" s="1">
        <v>68</v>
      </c>
      <c r="T76" s="1">
        <v>34</v>
      </c>
      <c r="U76" s="1">
        <v>78</v>
      </c>
      <c r="V76" s="1">
        <v>9</v>
      </c>
      <c r="W76" s="1">
        <v>104</v>
      </c>
      <c r="X76" s="1">
        <v>0</v>
      </c>
      <c r="Y76" s="1">
        <v>700</v>
      </c>
      <c r="Z76" s="1">
        <v>1</v>
      </c>
      <c r="AA76" s="1">
        <v>0</v>
      </c>
      <c r="AB76" s="1">
        <v>0</v>
      </c>
      <c r="AC76" s="1">
        <v>28</v>
      </c>
      <c r="AD76" s="1">
        <v>-180</v>
      </c>
      <c r="AE76" s="40">
        <f>VLOOKUP(C76,'Salary (2014-2015)'!D132:G565,4,FALSE)</f>
        <v>3278000</v>
      </c>
      <c r="AH76" s="32">
        <f t="shared" si="21"/>
        <v>40107.896999999997</v>
      </c>
      <c r="AI76" s="32">
        <f t="shared" si="22"/>
        <v>18716.641</v>
      </c>
      <c r="AJ76" s="32">
        <f t="shared" si="23"/>
        <v>21391.255999999998</v>
      </c>
      <c r="AK76" s="43">
        <f t="shared" si="24"/>
        <v>11.52546120689655</v>
      </c>
      <c r="AL76" s="41">
        <f t="shared" si="25"/>
        <v>1766.1637931034484</v>
      </c>
      <c r="AM76" s="35">
        <f t="shared" si="26"/>
        <v>153.2401837461064</v>
      </c>
    </row>
    <row r="77" spans="1:39">
      <c r="A77" s="1" t="s">
        <v>1781</v>
      </c>
      <c r="B77" s="1" t="s">
        <v>2112</v>
      </c>
      <c r="C77" s="3" t="s">
        <v>2082</v>
      </c>
      <c r="D77" s="1" t="s">
        <v>85</v>
      </c>
      <c r="E77" s="1" t="s">
        <v>59</v>
      </c>
      <c r="F77" s="1">
        <v>63</v>
      </c>
      <c r="G77" s="1">
        <v>1837</v>
      </c>
      <c r="H77" s="1">
        <v>209</v>
      </c>
      <c r="I77" s="1">
        <v>481</v>
      </c>
      <c r="J77" s="27">
        <f t="shared" si="18"/>
        <v>272</v>
      </c>
      <c r="K77" s="1">
        <v>107</v>
      </c>
      <c r="L77" s="1">
        <v>263</v>
      </c>
      <c r="M77" s="1">
        <v>70</v>
      </c>
      <c r="N77" s="1">
        <v>87</v>
      </c>
      <c r="O77" s="27">
        <f t="shared" si="19"/>
        <v>17</v>
      </c>
      <c r="P77" s="1">
        <v>28</v>
      </c>
      <c r="Q77" s="1">
        <v>248</v>
      </c>
      <c r="R77" s="27">
        <f t="shared" si="20"/>
        <v>220</v>
      </c>
      <c r="S77" s="1">
        <v>115</v>
      </c>
      <c r="T77" s="1">
        <v>39</v>
      </c>
      <c r="U77" s="1">
        <v>60</v>
      </c>
      <c r="V77" s="1">
        <v>21</v>
      </c>
      <c r="W77" s="1">
        <v>123</v>
      </c>
      <c r="X77" s="1">
        <v>0</v>
      </c>
      <c r="Y77" s="1">
        <v>595</v>
      </c>
      <c r="Z77" s="1">
        <v>1</v>
      </c>
      <c r="AA77" s="1">
        <v>0</v>
      </c>
      <c r="AB77" s="1">
        <v>0</v>
      </c>
      <c r="AC77" s="1">
        <v>63</v>
      </c>
      <c r="AD77" s="1">
        <v>209</v>
      </c>
      <c r="AE77" s="40">
        <f>VLOOKUP(C77,'Salary (2014-2015)'!D135:G568,4,FALSE)</f>
        <v>3326235</v>
      </c>
      <c r="AH77" s="32">
        <f t="shared" si="21"/>
        <v>38018.027000000002</v>
      </c>
      <c r="AI77" s="32">
        <f t="shared" si="22"/>
        <v>16347.449000000001</v>
      </c>
      <c r="AJ77" s="32">
        <f t="shared" si="23"/>
        <v>21670.578000000001</v>
      </c>
      <c r="AK77" s="43">
        <f t="shared" si="24"/>
        <v>11.796721829069137</v>
      </c>
      <c r="AL77" s="41">
        <f t="shared" si="25"/>
        <v>1810.688622754491</v>
      </c>
      <c r="AM77" s="35">
        <f t="shared" si="26"/>
        <v>153.49082982465902</v>
      </c>
    </row>
    <row r="78" spans="1:39">
      <c r="A78" s="1" t="s">
        <v>2064</v>
      </c>
      <c r="B78" s="1" t="s">
        <v>2063</v>
      </c>
      <c r="C78" s="3" t="s">
        <v>1152</v>
      </c>
      <c r="D78" s="1" t="s">
        <v>71</v>
      </c>
      <c r="E78" s="1" t="s">
        <v>86</v>
      </c>
      <c r="F78" s="1">
        <v>75</v>
      </c>
      <c r="G78" s="1">
        <v>1830</v>
      </c>
      <c r="H78" s="1">
        <v>230</v>
      </c>
      <c r="I78" s="1">
        <v>558</v>
      </c>
      <c r="J78" s="27">
        <f t="shared" si="18"/>
        <v>328</v>
      </c>
      <c r="K78" s="1">
        <v>55</v>
      </c>
      <c r="L78" s="1">
        <v>176</v>
      </c>
      <c r="M78" s="1">
        <v>58</v>
      </c>
      <c r="N78" s="1">
        <v>81</v>
      </c>
      <c r="O78" s="27">
        <f t="shared" si="19"/>
        <v>23</v>
      </c>
      <c r="P78" s="1">
        <v>13</v>
      </c>
      <c r="Q78" s="1">
        <v>159</v>
      </c>
      <c r="R78" s="27">
        <f t="shared" si="20"/>
        <v>146</v>
      </c>
      <c r="S78" s="1">
        <v>255</v>
      </c>
      <c r="T78" s="1">
        <v>57</v>
      </c>
      <c r="U78" s="1">
        <v>99</v>
      </c>
      <c r="V78" s="1">
        <v>15</v>
      </c>
      <c r="W78" s="1">
        <v>124</v>
      </c>
      <c r="X78" s="1">
        <v>1</v>
      </c>
      <c r="Y78" s="1">
        <v>573</v>
      </c>
      <c r="Z78" s="1">
        <v>1</v>
      </c>
      <c r="AA78" s="1">
        <v>0</v>
      </c>
      <c r="AB78" s="1">
        <v>0</v>
      </c>
      <c r="AC78" s="1">
        <v>25</v>
      </c>
      <c r="AD78" s="1">
        <v>-184</v>
      </c>
      <c r="AE78" s="40">
        <f>VLOOKUP(C78,'Salary (2014-2015)'!D136:G569,4,FALSE)</f>
        <v>2038206</v>
      </c>
      <c r="AH78" s="32">
        <f t="shared" si="21"/>
        <v>40482.250999999997</v>
      </c>
      <c r="AI78" s="32">
        <f t="shared" si="22"/>
        <v>20781.792000000001</v>
      </c>
      <c r="AJ78" s="32">
        <f t="shared" si="23"/>
        <v>19700.458999999995</v>
      </c>
      <c r="AK78" s="43">
        <f t="shared" si="24"/>
        <v>10.7652781420765</v>
      </c>
      <c r="AL78" s="41">
        <f t="shared" si="25"/>
        <v>1113.7737704918034</v>
      </c>
      <c r="AM78" s="35">
        <f t="shared" si="26"/>
        <v>103.45982294118124</v>
      </c>
    </row>
    <row r="79" spans="1:39">
      <c r="A79" s="1" t="s">
        <v>1748</v>
      </c>
      <c r="B79" s="1" t="s">
        <v>2009</v>
      </c>
      <c r="C79" s="3" t="s">
        <v>183</v>
      </c>
      <c r="D79" s="1" t="s">
        <v>124</v>
      </c>
      <c r="E79" s="1" t="s">
        <v>56</v>
      </c>
      <c r="F79" s="1">
        <v>82</v>
      </c>
      <c r="G79" s="1">
        <v>1821</v>
      </c>
      <c r="H79" s="1">
        <v>145</v>
      </c>
      <c r="I79" s="1">
        <v>416</v>
      </c>
      <c r="J79" s="27">
        <f t="shared" si="18"/>
        <v>271</v>
      </c>
      <c r="K79" s="1">
        <v>83</v>
      </c>
      <c r="L79" s="1">
        <v>264</v>
      </c>
      <c r="M79" s="1">
        <v>20</v>
      </c>
      <c r="N79" s="1">
        <v>32</v>
      </c>
      <c r="O79" s="27">
        <f t="shared" si="19"/>
        <v>12</v>
      </c>
      <c r="P79" s="1">
        <v>27</v>
      </c>
      <c r="Q79" s="1">
        <v>131</v>
      </c>
      <c r="R79" s="27">
        <f t="shared" si="20"/>
        <v>104</v>
      </c>
      <c r="S79" s="1">
        <v>198</v>
      </c>
      <c r="T79" s="1">
        <v>41</v>
      </c>
      <c r="U79" s="1">
        <v>118</v>
      </c>
      <c r="V79" s="1">
        <v>14</v>
      </c>
      <c r="W79" s="1">
        <v>147</v>
      </c>
      <c r="X79" s="1">
        <v>0</v>
      </c>
      <c r="Y79" s="1">
        <v>393</v>
      </c>
      <c r="Z79" s="1">
        <v>0</v>
      </c>
      <c r="AA79" s="1">
        <v>0</v>
      </c>
      <c r="AB79" s="1">
        <v>0</v>
      </c>
      <c r="AC79" s="1">
        <v>41</v>
      </c>
      <c r="AD79" s="1">
        <v>93</v>
      </c>
      <c r="AE79" s="40">
        <f>VLOOKUP(C79,'Salary (2014-2015)'!D137:G570,4,FALSE)</f>
        <v>3615000</v>
      </c>
      <c r="AH79" s="32">
        <f t="shared" si="21"/>
        <v>29901.822</v>
      </c>
      <c r="AI79" s="32">
        <f t="shared" si="22"/>
        <v>19746.006000000001</v>
      </c>
      <c r="AJ79" s="32">
        <f t="shared" si="23"/>
        <v>10155.815999999999</v>
      </c>
      <c r="AK79" s="43">
        <f t="shared" si="24"/>
        <v>5.5770543657331135</v>
      </c>
      <c r="AL79" s="41">
        <f t="shared" si="25"/>
        <v>1985.1729818780889</v>
      </c>
      <c r="AM79" s="35">
        <f t="shared" si="26"/>
        <v>355.95367226030879</v>
      </c>
    </row>
    <row r="80" spans="1:39">
      <c r="A80" s="1" t="s">
        <v>1739</v>
      </c>
      <c r="B80" s="1" t="s">
        <v>1738</v>
      </c>
      <c r="C80" s="3" t="s">
        <v>372</v>
      </c>
      <c r="D80" s="1" t="s">
        <v>69</v>
      </c>
      <c r="E80" s="1" t="s">
        <v>86</v>
      </c>
      <c r="F80" s="1">
        <v>67</v>
      </c>
      <c r="G80" s="1">
        <v>1810</v>
      </c>
      <c r="H80" s="1">
        <v>175</v>
      </c>
      <c r="I80" s="1">
        <v>477</v>
      </c>
      <c r="J80" s="27">
        <f t="shared" si="18"/>
        <v>302</v>
      </c>
      <c r="K80" s="1">
        <v>91</v>
      </c>
      <c r="L80" s="1">
        <v>272</v>
      </c>
      <c r="M80" s="1">
        <v>82</v>
      </c>
      <c r="N80" s="1">
        <v>127</v>
      </c>
      <c r="O80" s="27">
        <f t="shared" si="19"/>
        <v>45</v>
      </c>
      <c r="P80" s="1">
        <v>61</v>
      </c>
      <c r="Q80" s="1">
        <v>222</v>
      </c>
      <c r="R80" s="27">
        <f t="shared" si="20"/>
        <v>161</v>
      </c>
      <c r="S80" s="1">
        <v>208</v>
      </c>
      <c r="T80" s="1">
        <v>99</v>
      </c>
      <c r="U80" s="1">
        <v>90</v>
      </c>
      <c r="V80" s="1">
        <v>18</v>
      </c>
      <c r="W80" s="1">
        <v>176</v>
      </c>
      <c r="X80" s="1">
        <v>2</v>
      </c>
      <c r="Y80" s="1">
        <v>523</v>
      </c>
      <c r="Z80" s="1">
        <v>2</v>
      </c>
      <c r="AA80" s="1">
        <v>0</v>
      </c>
      <c r="AB80" s="1">
        <v>0</v>
      </c>
      <c r="AC80" s="1">
        <v>38</v>
      </c>
      <c r="AD80" s="1">
        <v>58</v>
      </c>
      <c r="AE80" s="40">
        <f>VLOOKUP(C80,'Salary (2014-2015)'!D138:G571,4,FALSE)</f>
        <v>3283320</v>
      </c>
      <c r="AH80" s="32">
        <f t="shared" si="21"/>
        <v>41597.882999999994</v>
      </c>
      <c r="AI80" s="32">
        <f t="shared" si="22"/>
        <v>20612.828999999998</v>
      </c>
      <c r="AJ80" s="32">
        <f t="shared" si="23"/>
        <v>20985.053999999996</v>
      </c>
      <c r="AK80" s="43">
        <f t="shared" si="24"/>
        <v>11.593952486187844</v>
      </c>
      <c r="AL80" s="41">
        <f t="shared" si="25"/>
        <v>1813.988950276243</v>
      </c>
      <c r="AM80" s="35">
        <f t="shared" si="26"/>
        <v>156.45992619318494</v>
      </c>
    </row>
    <row r="81" spans="1:39">
      <c r="A81" s="1" t="s">
        <v>1489</v>
      </c>
      <c r="B81" s="1" t="s">
        <v>2113</v>
      </c>
      <c r="C81" s="3" t="s">
        <v>2091</v>
      </c>
      <c r="D81" s="1" t="s">
        <v>55</v>
      </c>
      <c r="E81" s="1" t="s">
        <v>56</v>
      </c>
      <c r="F81" s="1">
        <v>74</v>
      </c>
      <c r="G81" s="1">
        <v>1808</v>
      </c>
      <c r="H81" s="1">
        <v>285</v>
      </c>
      <c r="I81" s="1">
        <v>615</v>
      </c>
      <c r="J81" s="27">
        <f t="shared" si="18"/>
        <v>330</v>
      </c>
      <c r="K81" s="1">
        <v>141</v>
      </c>
      <c r="L81" s="1">
        <v>325</v>
      </c>
      <c r="M81" s="1">
        <v>79</v>
      </c>
      <c r="N81" s="1">
        <v>89</v>
      </c>
      <c r="O81" s="27">
        <f t="shared" si="19"/>
        <v>10</v>
      </c>
      <c r="P81" s="1">
        <v>41</v>
      </c>
      <c r="Q81" s="1">
        <v>196</v>
      </c>
      <c r="R81" s="27">
        <f t="shared" si="20"/>
        <v>155</v>
      </c>
      <c r="S81" s="1">
        <v>61</v>
      </c>
      <c r="T81" s="1">
        <v>54</v>
      </c>
      <c r="U81" s="1">
        <v>39</v>
      </c>
      <c r="V81" s="1">
        <v>11</v>
      </c>
      <c r="W81" s="1">
        <v>135</v>
      </c>
      <c r="X81" s="1">
        <v>1</v>
      </c>
      <c r="Y81" s="1">
        <v>790</v>
      </c>
      <c r="Z81" s="1">
        <v>3</v>
      </c>
      <c r="AA81" s="1">
        <v>0</v>
      </c>
      <c r="AB81" s="1">
        <v>0</v>
      </c>
      <c r="AC81" s="1">
        <v>0</v>
      </c>
      <c r="AD81" s="1">
        <v>226</v>
      </c>
      <c r="AE81" s="40">
        <f>VLOOKUP(C81,'Salary (2014-2015)'!D139:G572,4,FALSE)</f>
        <v>3200000</v>
      </c>
      <c r="AH81" s="32">
        <f t="shared" si="21"/>
        <v>44826.041999999994</v>
      </c>
      <c r="AI81" s="32">
        <f t="shared" si="22"/>
        <v>17554.082999999999</v>
      </c>
      <c r="AJ81" s="32">
        <f t="shared" si="23"/>
        <v>27271.958999999995</v>
      </c>
      <c r="AK81" s="43">
        <f t="shared" si="24"/>
        <v>15.084048119469024</v>
      </c>
      <c r="AL81" s="41">
        <f t="shared" si="25"/>
        <v>1769.9115044247787</v>
      </c>
      <c r="AM81" s="35">
        <f t="shared" si="26"/>
        <v>117.33663870644571</v>
      </c>
    </row>
    <row r="82" spans="1:39">
      <c r="A82" s="1" t="s">
        <v>1797</v>
      </c>
      <c r="B82" s="1" t="s">
        <v>2114</v>
      </c>
      <c r="C82" s="3" t="s">
        <v>2095</v>
      </c>
      <c r="D82" s="1" t="s">
        <v>71</v>
      </c>
      <c r="E82" s="1" t="s">
        <v>59</v>
      </c>
      <c r="F82" s="1">
        <v>75</v>
      </c>
      <c r="G82" s="1">
        <v>1792</v>
      </c>
      <c r="H82" s="1">
        <v>188</v>
      </c>
      <c r="I82" s="1">
        <v>447</v>
      </c>
      <c r="J82" s="27">
        <f t="shared" si="18"/>
        <v>259</v>
      </c>
      <c r="K82" s="1">
        <v>91</v>
      </c>
      <c r="L82" s="1">
        <v>244</v>
      </c>
      <c r="M82" s="1">
        <v>71</v>
      </c>
      <c r="N82" s="1">
        <v>96</v>
      </c>
      <c r="O82" s="27">
        <f t="shared" si="19"/>
        <v>25</v>
      </c>
      <c r="P82" s="1">
        <v>54</v>
      </c>
      <c r="Q82" s="1">
        <v>196</v>
      </c>
      <c r="R82" s="27">
        <f t="shared" si="20"/>
        <v>142</v>
      </c>
      <c r="S82" s="1">
        <v>93</v>
      </c>
      <c r="T82" s="1">
        <v>19</v>
      </c>
      <c r="U82" s="1">
        <v>51</v>
      </c>
      <c r="V82" s="1">
        <v>24</v>
      </c>
      <c r="W82" s="1">
        <v>150</v>
      </c>
      <c r="X82" s="1">
        <v>0</v>
      </c>
      <c r="Y82" s="1">
        <v>538</v>
      </c>
      <c r="Z82" s="1">
        <v>3</v>
      </c>
      <c r="AA82" s="1">
        <v>0</v>
      </c>
      <c r="AB82" s="1">
        <v>0</v>
      </c>
      <c r="AC82" s="1">
        <v>30</v>
      </c>
      <c r="AD82" s="1">
        <v>8</v>
      </c>
      <c r="AE82" s="40">
        <f>VLOOKUP(C82,'Salary (2014-2015)'!D140:G573,4,FALSE)</f>
        <v>3146068</v>
      </c>
      <c r="AH82" s="32">
        <f t="shared" si="21"/>
        <v>33581.179999999993</v>
      </c>
      <c r="AI82" s="32">
        <f t="shared" si="22"/>
        <v>15977.331999999999</v>
      </c>
      <c r="AJ82" s="32">
        <f t="shared" si="23"/>
        <v>17603.847999999994</v>
      </c>
      <c r="AK82" s="43">
        <f t="shared" si="24"/>
        <v>9.8235758928571393</v>
      </c>
      <c r="AL82" s="41">
        <f t="shared" si="25"/>
        <v>1755.6183035714287</v>
      </c>
      <c r="AM82" s="35">
        <f t="shared" si="26"/>
        <v>178.71479008453159</v>
      </c>
    </row>
    <row r="83" spans="1:39">
      <c r="A83" s="1" t="s">
        <v>1996</v>
      </c>
      <c r="B83" s="1" t="s">
        <v>1576</v>
      </c>
      <c r="C83" s="3" t="s">
        <v>375</v>
      </c>
      <c r="D83" s="1" t="s">
        <v>92</v>
      </c>
      <c r="E83" s="1" t="s">
        <v>61</v>
      </c>
      <c r="F83" s="1">
        <v>82</v>
      </c>
      <c r="G83" s="1">
        <v>1786</v>
      </c>
      <c r="H83" s="1">
        <v>257</v>
      </c>
      <c r="I83" s="1">
        <v>592</v>
      </c>
      <c r="J83" s="27">
        <f t="shared" si="18"/>
        <v>335</v>
      </c>
      <c r="K83" s="1">
        <v>15</v>
      </c>
      <c r="L83" s="1">
        <v>42</v>
      </c>
      <c r="M83" s="1">
        <v>127</v>
      </c>
      <c r="N83" s="1">
        <v>153</v>
      </c>
      <c r="O83" s="27">
        <f t="shared" si="19"/>
        <v>26</v>
      </c>
      <c r="P83" s="1">
        <v>98</v>
      </c>
      <c r="Q83" s="1">
        <v>324</v>
      </c>
      <c r="R83" s="27">
        <f t="shared" si="20"/>
        <v>226</v>
      </c>
      <c r="S83" s="1">
        <v>140</v>
      </c>
      <c r="T83" s="1">
        <v>32</v>
      </c>
      <c r="U83" s="1">
        <v>104</v>
      </c>
      <c r="V83" s="1">
        <v>44</v>
      </c>
      <c r="W83" s="1">
        <v>205</v>
      </c>
      <c r="X83" s="1">
        <v>2</v>
      </c>
      <c r="Y83" s="1">
        <v>656</v>
      </c>
      <c r="Z83" s="1">
        <v>3</v>
      </c>
      <c r="AA83" s="1">
        <v>0</v>
      </c>
      <c r="AB83" s="1">
        <v>0</v>
      </c>
      <c r="AC83" s="1">
        <v>31</v>
      </c>
      <c r="AD83" s="1">
        <v>-424</v>
      </c>
      <c r="AE83" s="40">
        <f>VLOOKUP(C83,'Salary (2014-2015)'!D141:G574,4,FALSE)</f>
        <v>3278000</v>
      </c>
      <c r="AH83" s="32">
        <f t="shared" si="21"/>
        <v>44272.786</v>
      </c>
      <c r="AI83" s="32">
        <f t="shared" si="22"/>
        <v>22776.974000000002</v>
      </c>
      <c r="AJ83" s="32">
        <f t="shared" si="23"/>
        <v>21495.811999999998</v>
      </c>
      <c r="AK83" s="43">
        <f t="shared" si="24"/>
        <v>12.035729003359462</v>
      </c>
      <c r="AL83" s="41">
        <f t="shared" si="25"/>
        <v>1835.3863381858903</v>
      </c>
      <c r="AM83" s="35">
        <f t="shared" si="26"/>
        <v>152.4948208516152</v>
      </c>
    </row>
    <row r="84" spans="1:39">
      <c r="A84" s="1" t="s">
        <v>1532</v>
      </c>
      <c r="B84" s="1" t="s">
        <v>1531</v>
      </c>
      <c r="C84" s="3" t="s">
        <v>60</v>
      </c>
      <c r="D84" s="1" t="s">
        <v>55</v>
      </c>
      <c r="E84" s="1" t="s">
        <v>61</v>
      </c>
      <c r="F84" s="1">
        <v>70</v>
      </c>
      <c r="G84" s="1">
        <v>1776</v>
      </c>
      <c r="H84" s="1">
        <v>217</v>
      </c>
      <c r="I84" s="1">
        <v>399</v>
      </c>
      <c r="J84" s="27">
        <f t="shared" si="18"/>
        <v>182</v>
      </c>
      <c r="K84" s="1">
        <v>0</v>
      </c>
      <c r="L84" s="1">
        <v>2</v>
      </c>
      <c r="M84" s="1">
        <v>103</v>
      </c>
      <c r="N84" s="1">
        <v>205</v>
      </c>
      <c r="O84" s="27">
        <f t="shared" si="19"/>
        <v>102</v>
      </c>
      <c r="P84" s="1">
        <v>199</v>
      </c>
      <c r="Q84" s="1">
        <v>522</v>
      </c>
      <c r="R84" s="27">
        <f t="shared" si="20"/>
        <v>323</v>
      </c>
      <c r="S84" s="1">
        <v>65</v>
      </c>
      <c r="T84" s="1">
        <v>38</v>
      </c>
      <c r="U84" s="1">
        <v>99</v>
      </c>
      <c r="V84" s="1">
        <v>85</v>
      </c>
      <c r="W84" s="1">
        <v>222</v>
      </c>
      <c r="X84" s="1">
        <v>3</v>
      </c>
      <c r="Y84" s="1">
        <v>537</v>
      </c>
      <c r="Z84" s="1">
        <v>3</v>
      </c>
      <c r="AA84" s="1">
        <v>0</v>
      </c>
      <c r="AB84" s="1">
        <v>0</v>
      </c>
      <c r="AC84" s="1">
        <v>67</v>
      </c>
      <c r="AD84" s="1">
        <v>46</v>
      </c>
      <c r="AE84" s="40">
        <f>VLOOKUP(C84,'Salary (2014-2015)'!D142:G575,4,FALSE)</f>
        <v>2184960</v>
      </c>
      <c r="AH84" s="32">
        <f t="shared" si="21"/>
        <v>43649.916999999987</v>
      </c>
      <c r="AI84" s="32">
        <f t="shared" si="22"/>
        <v>18330.292999999998</v>
      </c>
      <c r="AJ84" s="32">
        <f t="shared" si="23"/>
        <v>25319.623999999989</v>
      </c>
      <c r="AK84" s="43">
        <f t="shared" si="24"/>
        <v>14.256545045045039</v>
      </c>
      <c r="AL84" s="41">
        <f t="shared" si="25"/>
        <v>1230.2702702702702</v>
      </c>
      <c r="AM84" s="35">
        <f t="shared" si="26"/>
        <v>86.295120338279943</v>
      </c>
    </row>
    <row r="85" spans="1:39">
      <c r="A85" s="1" t="s">
        <v>2115</v>
      </c>
      <c r="B85" s="1" t="s">
        <v>1643</v>
      </c>
      <c r="C85" s="3" t="s">
        <v>2073</v>
      </c>
      <c r="D85" s="1" t="s">
        <v>58</v>
      </c>
      <c r="E85" s="1" t="s">
        <v>56</v>
      </c>
      <c r="F85" s="1">
        <v>74</v>
      </c>
      <c r="G85" s="1">
        <v>1743</v>
      </c>
      <c r="H85" s="1">
        <v>194</v>
      </c>
      <c r="I85" s="1">
        <v>439</v>
      </c>
      <c r="J85" s="27">
        <f t="shared" si="18"/>
        <v>245</v>
      </c>
      <c r="K85" s="1">
        <v>73</v>
      </c>
      <c r="L85" s="1">
        <v>210</v>
      </c>
      <c r="M85" s="1">
        <v>82</v>
      </c>
      <c r="N85" s="1">
        <v>101</v>
      </c>
      <c r="O85" s="27">
        <f t="shared" si="19"/>
        <v>19</v>
      </c>
      <c r="P85" s="1">
        <v>31</v>
      </c>
      <c r="Q85" s="1">
        <v>204</v>
      </c>
      <c r="R85" s="27">
        <f t="shared" si="20"/>
        <v>173</v>
      </c>
      <c r="S85" s="1">
        <v>84</v>
      </c>
      <c r="T85" s="1">
        <v>56</v>
      </c>
      <c r="U85" s="1">
        <v>60</v>
      </c>
      <c r="V85" s="1">
        <v>5</v>
      </c>
      <c r="W85" s="1">
        <v>148</v>
      </c>
      <c r="X85" s="1">
        <v>0</v>
      </c>
      <c r="Y85" s="1">
        <v>543</v>
      </c>
      <c r="Z85" s="1">
        <v>2</v>
      </c>
      <c r="AA85" s="1">
        <v>0</v>
      </c>
      <c r="AB85" s="1">
        <v>0</v>
      </c>
      <c r="AC85" s="1">
        <v>19</v>
      </c>
      <c r="AD85" s="1">
        <v>-60</v>
      </c>
      <c r="AE85" s="40">
        <f>VLOOKUP(C85,'Salary (2014-2015)'!D144:G577,4,FALSE)</f>
        <v>1276061</v>
      </c>
      <c r="AH85" s="32">
        <f t="shared" si="21"/>
        <v>34172.341999999997</v>
      </c>
      <c r="AI85" s="32">
        <f t="shared" si="22"/>
        <v>15758.850999999999</v>
      </c>
      <c r="AJ85" s="32">
        <f t="shared" si="23"/>
        <v>18413.490999999998</v>
      </c>
      <c r="AK85" s="43">
        <f t="shared" si="24"/>
        <v>10.56425186460126</v>
      </c>
      <c r="AL85" s="41">
        <f t="shared" si="25"/>
        <v>732.10613884107863</v>
      </c>
      <c r="AM85" s="35">
        <f t="shared" si="26"/>
        <v>69.300329850542752</v>
      </c>
    </row>
    <row r="86" spans="1:39">
      <c r="A86" s="1" t="s">
        <v>1527</v>
      </c>
      <c r="B86" s="1" t="s">
        <v>2116</v>
      </c>
      <c r="C86" s="3" t="s">
        <v>2099</v>
      </c>
      <c r="D86" s="1" t="s">
        <v>55</v>
      </c>
      <c r="E86" s="1" t="s">
        <v>59</v>
      </c>
      <c r="F86" s="1">
        <v>80</v>
      </c>
      <c r="G86" s="1">
        <v>1742</v>
      </c>
      <c r="H86" s="1">
        <v>172</v>
      </c>
      <c r="I86" s="1">
        <v>446</v>
      </c>
      <c r="J86" s="27">
        <f t="shared" si="18"/>
        <v>274</v>
      </c>
      <c r="K86" s="1">
        <v>96</v>
      </c>
      <c r="L86" s="1">
        <v>241</v>
      </c>
      <c r="M86" s="1">
        <v>40</v>
      </c>
      <c r="N86" s="1">
        <v>52</v>
      </c>
      <c r="O86" s="27">
        <f t="shared" si="19"/>
        <v>12</v>
      </c>
      <c r="P86" s="1">
        <v>33</v>
      </c>
      <c r="Q86" s="1">
        <v>194</v>
      </c>
      <c r="R86" s="27">
        <f t="shared" si="20"/>
        <v>161</v>
      </c>
      <c r="S86" s="1">
        <v>85</v>
      </c>
      <c r="T86" s="1">
        <v>47</v>
      </c>
      <c r="U86" s="1">
        <v>55</v>
      </c>
      <c r="V86" s="1">
        <v>21</v>
      </c>
      <c r="W86" s="1">
        <v>153</v>
      </c>
      <c r="X86" s="1">
        <v>0</v>
      </c>
      <c r="Y86" s="1">
        <v>480</v>
      </c>
      <c r="Z86" s="1">
        <v>1</v>
      </c>
      <c r="AA86" s="1">
        <v>0</v>
      </c>
      <c r="AB86" s="1">
        <v>0</v>
      </c>
      <c r="AC86" s="1">
        <v>58</v>
      </c>
      <c r="AD86" s="1">
        <v>-94</v>
      </c>
      <c r="AE86" s="40">
        <f>VLOOKUP(C86,'Salary (2014-2015)'!D145:G578,4,FALSE)</f>
        <v>1090000</v>
      </c>
      <c r="AH86" s="32">
        <f t="shared" si="21"/>
        <v>31583.782999999999</v>
      </c>
      <c r="AI86" s="32">
        <f t="shared" si="22"/>
        <v>16571.109</v>
      </c>
      <c r="AJ86" s="32">
        <f t="shared" si="23"/>
        <v>15012.673999999999</v>
      </c>
      <c r="AK86" s="43">
        <f t="shared" si="24"/>
        <v>8.6180677382319164</v>
      </c>
      <c r="AL86" s="41">
        <f t="shared" si="25"/>
        <v>625.71756601607353</v>
      </c>
      <c r="AM86" s="35">
        <f t="shared" si="26"/>
        <v>72.605320011611539</v>
      </c>
    </row>
    <row r="87" spans="1:39">
      <c r="A87" s="1" t="s">
        <v>1772</v>
      </c>
      <c r="B87" s="1" t="s">
        <v>1771</v>
      </c>
      <c r="C87" s="3" t="s">
        <v>340</v>
      </c>
      <c r="D87" s="1" t="s">
        <v>58</v>
      </c>
      <c r="E87" s="1" t="s">
        <v>47</v>
      </c>
      <c r="F87" s="1">
        <v>82</v>
      </c>
      <c r="G87" s="1">
        <v>1739</v>
      </c>
      <c r="H87" s="1">
        <v>280</v>
      </c>
      <c r="I87" s="1">
        <v>489</v>
      </c>
      <c r="J87" s="27">
        <f t="shared" si="18"/>
        <v>209</v>
      </c>
      <c r="K87" s="1">
        <v>0</v>
      </c>
      <c r="L87" s="1">
        <v>3</v>
      </c>
      <c r="M87" s="1">
        <v>157</v>
      </c>
      <c r="N87" s="1">
        <v>317</v>
      </c>
      <c r="O87" s="27">
        <f t="shared" si="19"/>
        <v>160</v>
      </c>
      <c r="P87" s="1">
        <v>175</v>
      </c>
      <c r="Q87" s="1">
        <v>512</v>
      </c>
      <c r="R87" s="27">
        <f t="shared" si="20"/>
        <v>337</v>
      </c>
      <c r="S87" s="1">
        <v>74</v>
      </c>
      <c r="T87" s="1">
        <v>65</v>
      </c>
      <c r="U87" s="1">
        <v>106</v>
      </c>
      <c r="V87" s="1">
        <v>63</v>
      </c>
      <c r="W87" s="1">
        <v>207</v>
      </c>
      <c r="X87" s="1">
        <v>0</v>
      </c>
      <c r="Y87" s="1">
        <v>717</v>
      </c>
      <c r="Z87" s="1">
        <v>1</v>
      </c>
      <c r="AA87" s="1">
        <v>0</v>
      </c>
      <c r="AB87" s="1">
        <v>0</v>
      </c>
      <c r="AC87" s="1">
        <v>45</v>
      </c>
      <c r="AD87" s="1">
        <v>-175</v>
      </c>
      <c r="AE87" s="40">
        <f>VLOOKUP(C87,'Salary (2014-2015)'!D146:G579,4,FALSE)</f>
        <v>1357080</v>
      </c>
      <c r="AH87" s="32">
        <f t="shared" si="21"/>
        <v>51762.346999999994</v>
      </c>
      <c r="AI87" s="32">
        <f t="shared" si="22"/>
        <v>20673.37</v>
      </c>
      <c r="AJ87" s="32">
        <f t="shared" si="23"/>
        <v>31088.976999999995</v>
      </c>
      <c r="AK87" s="43">
        <f t="shared" si="24"/>
        <v>17.877502587694075</v>
      </c>
      <c r="AL87" s="41">
        <f t="shared" si="25"/>
        <v>780.37952846463486</v>
      </c>
      <c r="AM87" s="35">
        <f t="shared" si="26"/>
        <v>43.651484576028352</v>
      </c>
    </row>
    <row r="88" spans="1:39">
      <c r="A88" s="1" t="s">
        <v>1621</v>
      </c>
      <c r="B88" s="1" t="s">
        <v>1826</v>
      </c>
      <c r="C88" s="3" t="s">
        <v>420</v>
      </c>
      <c r="D88" s="1" t="s">
        <v>69</v>
      </c>
      <c r="E88" s="1" t="s">
        <v>61</v>
      </c>
      <c r="F88" s="1">
        <v>82</v>
      </c>
      <c r="G88" s="1">
        <v>1729</v>
      </c>
      <c r="H88" s="1">
        <v>340</v>
      </c>
      <c r="I88" s="1">
        <v>617</v>
      </c>
      <c r="J88" s="27">
        <f t="shared" si="18"/>
        <v>277</v>
      </c>
      <c r="K88" s="1">
        <v>0</v>
      </c>
      <c r="L88" s="1">
        <v>0</v>
      </c>
      <c r="M88" s="1">
        <v>153</v>
      </c>
      <c r="N88" s="1">
        <v>186</v>
      </c>
      <c r="O88" s="27">
        <f t="shared" si="19"/>
        <v>33</v>
      </c>
      <c r="P88" s="1">
        <v>147</v>
      </c>
      <c r="Q88" s="1">
        <v>466</v>
      </c>
      <c r="R88" s="27">
        <f t="shared" si="20"/>
        <v>319</v>
      </c>
      <c r="S88" s="1">
        <v>114</v>
      </c>
      <c r="T88" s="1">
        <v>18</v>
      </c>
      <c r="U88" s="1">
        <v>77</v>
      </c>
      <c r="V88" s="1">
        <v>52</v>
      </c>
      <c r="W88" s="1">
        <v>205</v>
      </c>
      <c r="X88" s="1">
        <v>1</v>
      </c>
      <c r="Y88" s="1">
        <v>833</v>
      </c>
      <c r="Z88" s="1">
        <v>0</v>
      </c>
      <c r="AA88" s="1">
        <v>0</v>
      </c>
      <c r="AB88" s="1">
        <v>0</v>
      </c>
      <c r="AC88" s="1">
        <v>59</v>
      </c>
      <c r="AD88" s="1">
        <v>-119</v>
      </c>
      <c r="AE88" s="40">
        <f>VLOOKUP(C88,'Salary (2014-2015)'!D149:G582,4,FALSE)</f>
        <v>1703760</v>
      </c>
      <c r="AH88" s="32">
        <f t="shared" si="21"/>
        <v>53790.351999999999</v>
      </c>
      <c r="AI88" s="32">
        <f t="shared" si="22"/>
        <v>19189.371999999999</v>
      </c>
      <c r="AJ88" s="32">
        <f t="shared" si="23"/>
        <v>34600.979999999996</v>
      </c>
      <c r="AK88" s="43">
        <f t="shared" si="24"/>
        <v>20.012134181607863</v>
      </c>
      <c r="AL88" s="41">
        <f t="shared" si="25"/>
        <v>985.40196645459798</v>
      </c>
      <c r="AM88" s="35">
        <f t="shared" si="26"/>
        <v>49.240223831810546</v>
      </c>
    </row>
    <row r="89" spans="1:39">
      <c r="A89" s="1" t="s">
        <v>2048</v>
      </c>
      <c r="B89" s="1" t="s">
        <v>2047</v>
      </c>
      <c r="C89" s="3" t="s">
        <v>100</v>
      </c>
      <c r="D89" s="1" t="s">
        <v>81</v>
      </c>
      <c r="E89" s="1" t="s">
        <v>86</v>
      </c>
      <c r="F89" s="1">
        <v>77</v>
      </c>
      <c r="G89" s="1">
        <v>1723</v>
      </c>
      <c r="H89" s="1">
        <v>220</v>
      </c>
      <c r="I89" s="1">
        <v>516</v>
      </c>
      <c r="J89" s="27">
        <f t="shared" si="18"/>
        <v>296</v>
      </c>
      <c r="K89" s="1">
        <v>37</v>
      </c>
      <c r="L89" s="1">
        <v>120</v>
      </c>
      <c r="M89" s="1">
        <v>121</v>
      </c>
      <c r="N89" s="1">
        <v>137</v>
      </c>
      <c r="O89" s="27">
        <f t="shared" si="19"/>
        <v>16</v>
      </c>
      <c r="P89" s="1">
        <v>22</v>
      </c>
      <c r="Q89" s="1">
        <v>211</v>
      </c>
      <c r="R89" s="27">
        <f t="shared" si="20"/>
        <v>189</v>
      </c>
      <c r="S89" s="1">
        <v>234</v>
      </c>
      <c r="T89" s="1">
        <v>59</v>
      </c>
      <c r="U89" s="1">
        <v>133</v>
      </c>
      <c r="V89" s="1">
        <v>12</v>
      </c>
      <c r="W89" s="1">
        <v>163</v>
      </c>
      <c r="X89" s="1">
        <v>0</v>
      </c>
      <c r="Y89" s="1">
        <v>598</v>
      </c>
      <c r="Z89" s="1">
        <v>6</v>
      </c>
      <c r="AA89" s="1">
        <v>0</v>
      </c>
      <c r="AB89" s="1">
        <v>0</v>
      </c>
      <c r="AC89" s="1">
        <v>4</v>
      </c>
      <c r="AD89" s="1">
        <v>-16</v>
      </c>
      <c r="AE89" s="40">
        <f>VLOOKUP(C89,'Salary (2014-2015)'!D151:G584,4,FALSE)</f>
        <v>3000000</v>
      </c>
      <c r="AH89" s="32">
        <f t="shared" si="21"/>
        <v>41889.877999999997</v>
      </c>
      <c r="AI89" s="32">
        <f t="shared" si="22"/>
        <v>21889.359</v>
      </c>
      <c r="AJ89" s="32">
        <f t="shared" si="23"/>
        <v>20000.518999999997</v>
      </c>
      <c r="AK89" s="43">
        <f t="shared" si="24"/>
        <v>11.607962275101565</v>
      </c>
      <c r="AL89" s="41">
        <f t="shared" si="25"/>
        <v>1741.1491584445735</v>
      </c>
      <c r="AM89" s="35">
        <f t="shared" si="26"/>
        <v>149.99610760100779</v>
      </c>
    </row>
    <row r="90" spans="1:39">
      <c r="A90" s="1" t="s">
        <v>1998</v>
      </c>
      <c r="B90" s="1" t="s">
        <v>1997</v>
      </c>
      <c r="C90" s="3" t="s">
        <v>176</v>
      </c>
      <c r="D90" s="1" t="s">
        <v>81</v>
      </c>
      <c r="E90" s="1" t="s">
        <v>56</v>
      </c>
      <c r="F90" s="1">
        <v>72</v>
      </c>
      <c r="G90" s="1">
        <v>1716</v>
      </c>
      <c r="H90" s="1">
        <v>198</v>
      </c>
      <c r="I90" s="1">
        <v>423</v>
      </c>
      <c r="J90" s="27">
        <f t="shared" si="18"/>
        <v>225</v>
      </c>
      <c r="K90" s="1">
        <v>74</v>
      </c>
      <c r="L90" s="1">
        <v>192</v>
      </c>
      <c r="M90" s="1">
        <v>48</v>
      </c>
      <c r="N90" s="1">
        <v>67</v>
      </c>
      <c r="O90" s="27">
        <f t="shared" si="19"/>
        <v>19</v>
      </c>
      <c r="P90" s="1">
        <v>45</v>
      </c>
      <c r="Q90" s="1">
        <v>220</v>
      </c>
      <c r="R90" s="27">
        <f t="shared" si="20"/>
        <v>175</v>
      </c>
      <c r="S90" s="1">
        <v>130</v>
      </c>
      <c r="T90" s="1">
        <v>72</v>
      </c>
      <c r="U90" s="1">
        <v>62</v>
      </c>
      <c r="V90" s="1">
        <v>11</v>
      </c>
      <c r="W90" s="1">
        <v>113</v>
      </c>
      <c r="X90" s="1">
        <v>0</v>
      </c>
      <c r="Y90" s="1">
        <v>518</v>
      </c>
      <c r="Z90" s="1">
        <v>2</v>
      </c>
      <c r="AA90" s="1">
        <v>0</v>
      </c>
      <c r="AB90" s="1">
        <v>0</v>
      </c>
      <c r="AC90" s="1">
        <v>22</v>
      </c>
      <c r="AD90" s="1">
        <v>108</v>
      </c>
      <c r="AE90" s="40">
        <f>VLOOKUP(C90,'Salary (2014-2015)'!D152:G585,4,FALSE)</f>
        <v>4250000</v>
      </c>
      <c r="AH90" s="32">
        <f t="shared" si="21"/>
        <v>36245.716999999997</v>
      </c>
      <c r="AI90" s="32">
        <f t="shared" si="22"/>
        <v>14481.754999999999</v>
      </c>
      <c r="AJ90" s="32">
        <f t="shared" si="23"/>
        <v>21763.962</v>
      </c>
      <c r="AK90" s="43">
        <f t="shared" si="24"/>
        <v>12.682961538461539</v>
      </c>
      <c r="AL90" s="41">
        <f t="shared" si="25"/>
        <v>2476.6899766899769</v>
      </c>
      <c r="AM90" s="35">
        <f t="shared" si="26"/>
        <v>195.27694451956864</v>
      </c>
    </row>
    <row r="91" spans="1:39">
      <c r="A91" s="1" t="s">
        <v>2118</v>
      </c>
      <c r="B91" s="1" t="s">
        <v>2117</v>
      </c>
      <c r="C91" s="3" t="s">
        <v>2076</v>
      </c>
      <c r="D91" s="1" t="s">
        <v>94</v>
      </c>
      <c r="E91" s="1" t="s">
        <v>47</v>
      </c>
      <c r="F91" s="1">
        <v>71</v>
      </c>
      <c r="G91" s="1">
        <v>1692</v>
      </c>
      <c r="H91" s="1">
        <v>371</v>
      </c>
      <c r="I91" s="1">
        <v>743</v>
      </c>
      <c r="J91" s="27">
        <f t="shared" si="18"/>
        <v>372</v>
      </c>
      <c r="K91" s="1">
        <v>0</v>
      </c>
      <c r="L91" s="1">
        <v>0</v>
      </c>
      <c r="M91" s="1">
        <v>94</v>
      </c>
      <c r="N91" s="1">
        <v>150</v>
      </c>
      <c r="O91" s="27">
        <f t="shared" si="19"/>
        <v>56</v>
      </c>
      <c r="P91" s="1">
        <v>111</v>
      </c>
      <c r="Q91" s="1">
        <v>482</v>
      </c>
      <c r="R91" s="27">
        <f t="shared" si="20"/>
        <v>371</v>
      </c>
      <c r="S91" s="1">
        <v>95</v>
      </c>
      <c r="T91" s="1">
        <v>41</v>
      </c>
      <c r="U91" s="1">
        <v>93</v>
      </c>
      <c r="V91" s="1">
        <v>12</v>
      </c>
      <c r="W91" s="1">
        <v>184</v>
      </c>
      <c r="X91" s="1">
        <v>2</v>
      </c>
      <c r="Y91" s="1">
        <v>836</v>
      </c>
      <c r="Z91" s="1">
        <v>2</v>
      </c>
      <c r="AA91" s="1">
        <v>0</v>
      </c>
      <c r="AB91" s="1">
        <v>0</v>
      </c>
      <c r="AC91" s="1">
        <v>26</v>
      </c>
      <c r="AD91" s="1">
        <v>-319</v>
      </c>
      <c r="AE91" s="40">
        <f>VLOOKUP(C91,'Salary (2014-2015)'!D157:G590,4,FALSE)</f>
        <v>3251000</v>
      </c>
      <c r="AH91" s="32">
        <f t="shared" si="21"/>
        <v>52056.798999999992</v>
      </c>
      <c r="AI91" s="32">
        <f t="shared" si="22"/>
        <v>23876.212999999996</v>
      </c>
      <c r="AJ91" s="32">
        <f t="shared" si="23"/>
        <v>28180.585999999996</v>
      </c>
      <c r="AK91" s="43">
        <f t="shared" si="24"/>
        <v>16.655192671394797</v>
      </c>
      <c r="AL91" s="41">
        <f t="shared" si="25"/>
        <v>1921.3947990543736</v>
      </c>
      <c r="AM91" s="35">
        <f t="shared" si="26"/>
        <v>115.36310848894344</v>
      </c>
    </row>
    <row r="92" spans="1:39">
      <c r="A92" s="1" t="s">
        <v>1668</v>
      </c>
      <c r="B92" s="1" t="s">
        <v>1504</v>
      </c>
      <c r="C92" s="3" t="s">
        <v>216</v>
      </c>
      <c r="D92" s="1" t="s">
        <v>96</v>
      </c>
      <c r="E92" s="1" t="s">
        <v>86</v>
      </c>
      <c r="F92" s="1">
        <v>76</v>
      </c>
      <c r="G92" s="1">
        <v>1686</v>
      </c>
      <c r="H92" s="1">
        <v>219</v>
      </c>
      <c r="I92" s="1">
        <v>524</v>
      </c>
      <c r="J92" s="27">
        <f t="shared" si="18"/>
        <v>305</v>
      </c>
      <c r="K92" s="1">
        <v>95</v>
      </c>
      <c r="L92" s="1">
        <v>266</v>
      </c>
      <c r="M92" s="1">
        <v>132</v>
      </c>
      <c r="N92" s="1">
        <v>162</v>
      </c>
      <c r="O92" s="27">
        <f t="shared" si="19"/>
        <v>30</v>
      </c>
      <c r="P92" s="1">
        <v>13</v>
      </c>
      <c r="Q92" s="1">
        <v>135</v>
      </c>
      <c r="R92" s="27">
        <f t="shared" si="20"/>
        <v>122</v>
      </c>
      <c r="S92" s="1">
        <v>236</v>
      </c>
      <c r="T92" s="1">
        <v>78</v>
      </c>
      <c r="U92" s="1">
        <v>85</v>
      </c>
      <c r="V92" s="1">
        <v>14</v>
      </c>
      <c r="W92" s="1">
        <v>147</v>
      </c>
      <c r="X92" s="1">
        <v>2</v>
      </c>
      <c r="Y92" s="1">
        <v>665</v>
      </c>
      <c r="Z92" s="1">
        <v>1</v>
      </c>
      <c r="AA92" s="1">
        <v>0</v>
      </c>
      <c r="AB92" s="1">
        <v>0</v>
      </c>
      <c r="AC92" s="1">
        <v>3</v>
      </c>
      <c r="AD92" s="1">
        <v>95</v>
      </c>
      <c r="AE92" s="40">
        <f>VLOOKUP(C92,'Salary (2014-2015)'!D158:G591,4,FALSE)</f>
        <v>3878896</v>
      </c>
      <c r="AH92" s="32">
        <f t="shared" si="21"/>
        <v>45154.867000000006</v>
      </c>
      <c r="AI92" s="32">
        <f t="shared" si="22"/>
        <v>19661.502999999997</v>
      </c>
      <c r="AJ92" s="32">
        <f t="shared" si="23"/>
        <v>25493.364000000009</v>
      </c>
      <c r="AK92" s="43">
        <f t="shared" si="24"/>
        <v>15.120619217081856</v>
      </c>
      <c r="AL92" s="41">
        <f t="shared" si="25"/>
        <v>2300.6500593119808</v>
      </c>
      <c r="AM92" s="35">
        <f t="shared" si="26"/>
        <v>152.15316425090069</v>
      </c>
    </row>
    <row r="93" spans="1:39">
      <c r="A93" s="1" t="s">
        <v>1518</v>
      </c>
      <c r="B93" s="1" t="s">
        <v>1517</v>
      </c>
      <c r="C93" s="3" t="s">
        <v>238</v>
      </c>
      <c r="D93" s="1" t="s">
        <v>124</v>
      </c>
      <c r="E93" s="1" t="s">
        <v>59</v>
      </c>
      <c r="F93" s="1">
        <v>79</v>
      </c>
      <c r="G93" s="1">
        <v>1673</v>
      </c>
      <c r="H93" s="1">
        <v>147</v>
      </c>
      <c r="I93" s="1">
        <v>354</v>
      </c>
      <c r="J93" s="27">
        <f t="shared" si="18"/>
        <v>207</v>
      </c>
      <c r="K93" s="1">
        <v>72</v>
      </c>
      <c r="L93" s="1">
        <v>202</v>
      </c>
      <c r="M93" s="1">
        <v>30</v>
      </c>
      <c r="N93" s="1">
        <v>40</v>
      </c>
      <c r="O93" s="27">
        <f t="shared" si="19"/>
        <v>10</v>
      </c>
      <c r="P93" s="1">
        <v>22</v>
      </c>
      <c r="Q93" s="1">
        <v>175</v>
      </c>
      <c r="R93" s="27">
        <f t="shared" si="20"/>
        <v>153</v>
      </c>
      <c r="S93" s="1">
        <v>182</v>
      </c>
      <c r="T93" s="1">
        <v>72</v>
      </c>
      <c r="U93" s="1">
        <v>98</v>
      </c>
      <c r="V93" s="1">
        <v>10</v>
      </c>
      <c r="W93" s="1">
        <v>124</v>
      </c>
      <c r="X93" s="1">
        <v>1</v>
      </c>
      <c r="Y93" s="1">
        <v>396</v>
      </c>
      <c r="Z93" s="1">
        <v>3</v>
      </c>
      <c r="AA93" s="1">
        <v>0</v>
      </c>
      <c r="AB93" s="1">
        <v>0</v>
      </c>
      <c r="AC93" s="1">
        <v>32</v>
      </c>
      <c r="AD93" s="1">
        <v>-51</v>
      </c>
      <c r="AE93" s="40">
        <f>VLOOKUP(C93,'Salary (2014-2015)'!D162:G595,4,FALSE)</f>
        <v>507336</v>
      </c>
      <c r="AH93" s="32">
        <f t="shared" si="21"/>
        <v>31456.673000000003</v>
      </c>
      <c r="AI93" s="32">
        <f t="shared" si="22"/>
        <v>15724.721999999998</v>
      </c>
      <c r="AJ93" s="32">
        <f t="shared" si="23"/>
        <v>15731.951000000005</v>
      </c>
      <c r="AK93" s="43">
        <f t="shared" si="24"/>
        <v>9.403437537358041</v>
      </c>
      <c r="AL93" s="41">
        <f t="shared" si="25"/>
        <v>303.24925283921101</v>
      </c>
      <c r="AM93" s="35">
        <f t="shared" si="26"/>
        <v>32.248765585400051</v>
      </c>
    </row>
    <row r="94" spans="1:39">
      <c r="A94" s="1" t="s">
        <v>1630</v>
      </c>
      <c r="B94" s="1" t="s">
        <v>1676</v>
      </c>
      <c r="C94" s="3" t="s">
        <v>189</v>
      </c>
      <c r="D94" s="1" t="s">
        <v>64</v>
      </c>
      <c r="E94" s="1" t="s">
        <v>56</v>
      </c>
      <c r="F94" s="1">
        <v>58</v>
      </c>
      <c r="G94" s="1">
        <v>1659</v>
      </c>
      <c r="H94" s="1">
        <v>253</v>
      </c>
      <c r="I94" s="1">
        <v>575</v>
      </c>
      <c r="J94" s="27">
        <f t="shared" si="18"/>
        <v>322</v>
      </c>
      <c r="K94" s="1">
        <v>85</v>
      </c>
      <c r="L94" s="1">
        <v>225</v>
      </c>
      <c r="M94" s="1">
        <v>107</v>
      </c>
      <c r="N94" s="1">
        <v>147</v>
      </c>
      <c r="O94" s="27">
        <f t="shared" si="19"/>
        <v>40</v>
      </c>
      <c r="P94" s="1">
        <v>28</v>
      </c>
      <c r="Q94" s="1">
        <v>153</v>
      </c>
      <c r="R94" s="27">
        <f t="shared" si="20"/>
        <v>125</v>
      </c>
      <c r="S94" s="1">
        <v>120</v>
      </c>
      <c r="T94" s="1">
        <v>40</v>
      </c>
      <c r="U94" s="1">
        <v>82</v>
      </c>
      <c r="V94" s="1">
        <v>2</v>
      </c>
      <c r="W94" s="1">
        <v>117</v>
      </c>
      <c r="X94" s="1">
        <v>0</v>
      </c>
      <c r="Y94" s="1">
        <v>698</v>
      </c>
      <c r="Z94" s="1">
        <v>1</v>
      </c>
      <c r="AA94" s="1">
        <v>0</v>
      </c>
      <c r="AB94" s="1">
        <v>0</v>
      </c>
      <c r="AC94" s="1">
        <v>32</v>
      </c>
      <c r="AD94" s="1">
        <v>-146</v>
      </c>
      <c r="AE94" s="40">
        <f>VLOOKUP(C94,'Salary (2014-2015)'!D163:G596,4,FALSE)</f>
        <v>1483920</v>
      </c>
      <c r="AH94" s="32">
        <f t="shared" si="21"/>
        <v>40478.184999999998</v>
      </c>
      <c r="AI94" s="32">
        <f t="shared" si="22"/>
        <v>19851.731999999996</v>
      </c>
      <c r="AJ94" s="32">
        <f t="shared" si="23"/>
        <v>20626.453000000001</v>
      </c>
      <c r="AK94" s="43">
        <f t="shared" si="24"/>
        <v>12.433063893911996</v>
      </c>
      <c r="AL94" s="41">
        <f t="shared" si="25"/>
        <v>894.46654611211568</v>
      </c>
      <c r="AM94" s="35">
        <f t="shared" si="26"/>
        <v>71.942568118716281</v>
      </c>
    </row>
    <row r="95" spans="1:39">
      <c r="A95" s="1" t="s">
        <v>1748</v>
      </c>
      <c r="B95" s="1" t="s">
        <v>1747</v>
      </c>
      <c r="C95" s="3" t="s">
        <v>162</v>
      </c>
      <c r="D95" s="1" t="s">
        <v>71</v>
      </c>
      <c r="E95" s="1" t="s">
        <v>47</v>
      </c>
      <c r="F95" s="1">
        <v>66</v>
      </c>
      <c r="G95" s="1">
        <v>1650</v>
      </c>
      <c r="H95" s="1">
        <v>155</v>
      </c>
      <c r="I95" s="1">
        <v>339</v>
      </c>
      <c r="J95" s="27">
        <f t="shared" si="18"/>
        <v>184</v>
      </c>
      <c r="K95" s="1">
        <v>1</v>
      </c>
      <c r="L95" s="1">
        <v>10</v>
      </c>
      <c r="M95" s="1">
        <v>29</v>
      </c>
      <c r="N95" s="1">
        <v>47</v>
      </c>
      <c r="O95" s="27">
        <f t="shared" si="19"/>
        <v>18</v>
      </c>
      <c r="P95" s="1">
        <v>70</v>
      </c>
      <c r="Q95" s="1">
        <v>256</v>
      </c>
      <c r="R95" s="27">
        <f t="shared" si="20"/>
        <v>186</v>
      </c>
      <c r="S95" s="1">
        <v>50</v>
      </c>
      <c r="T95" s="1">
        <v>46</v>
      </c>
      <c r="U95" s="1">
        <v>35</v>
      </c>
      <c r="V95" s="1">
        <v>37</v>
      </c>
      <c r="W95" s="1">
        <v>101</v>
      </c>
      <c r="X95" s="1">
        <v>0</v>
      </c>
      <c r="Y95" s="1">
        <v>340</v>
      </c>
      <c r="Z95" s="1">
        <v>0</v>
      </c>
      <c r="AA95" s="1">
        <v>0</v>
      </c>
      <c r="AB95" s="1">
        <v>0</v>
      </c>
      <c r="AC95" s="1">
        <v>27</v>
      </c>
      <c r="AD95" s="1">
        <v>-22</v>
      </c>
      <c r="AE95" s="40">
        <f>VLOOKUP(C95,'Salary (2014-2015)'!D167:G600,4,FALSE)</f>
        <v>716043</v>
      </c>
      <c r="AH95" s="32">
        <f t="shared" si="21"/>
        <v>25868.255999999994</v>
      </c>
      <c r="AI95" s="32">
        <f t="shared" si="22"/>
        <v>11193.566999999999</v>
      </c>
      <c r="AJ95" s="32">
        <f t="shared" si="23"/>
        <v>14674.688999999995</v>
      </c>
      <c r="AK95" s="43">
        <f t="shared" si="24"/>
        <v>8.8937509090909064</v>
      </c>
      <c r="AL95" s="41">
        <f t="shared" si="25"/>
        <v>433.96545454545452</v>
      </c>
      <c r="AM95" s="35">
        <f t="shared" si="26"/>
        <v>48.794424195293011</v>
      </c>
    </row>
    <row r="96" spans="1:39">
      <c r="A96" s="1" t="s">
        <v>2121</v>
      </c>
      <c r="B96" s="1" t="s">
        <v>2120</v>
      </c>
      <c r="C96" s="3" t="s">
        <v>2086</v>
      </c>
      <c r="D96" s="1" t="s">
        <v>85</v>
      </c>
      <c r="E96" s="1" t="s">
        <v>56</v>
      </c>
      <c r="F96" s="1">
        <v>66</v>
      </c>
      <c r="G96" s="1">
        <v>1611</v>
      </c>
      <c r="H96" s="1">
        <v>142</v>
      </c>
      <c r="I96" s="1">
        <v>380</v>
      </c>
      <c r="J96" s="27">
        <f t="shared" si="18"/>
        <v>238</v>
      </c>
      <c r="K96" s="1">
        <v>58</v>
      </c>
      <c r="L96" s="1">
        <v>168</v>
      </c>
      <c r="M96" s="1">
        <v>35</v>
      </c>
      <c r="N96" s="1">
        <v>50</v>
      </c>
      <c r="O96" s="27">
        <f t="shared" si="19"/>
        <v>15</v>
      </c>
      <c r="P96" s="1">
        <v>20</v>
      </c>
      <c r="Q96" s="1">
        <v>121</v>
      </c>
      <c r="R96" s="27">
        <f t="shared" si="20"/>
        <v>101</v>
      </c>
      <c r="S96" s="1">
        <v>148</v>
      </c>
      <c r="T96" s="1">
        <v>46</v>
      </c>
      <c r="U96" s="1">
        <v>73</v>
      </c>
      <c r="V96" s="1">
        <v>14</v>
      </c>
      <c r="W96" s="1">
        <v>144</v>
      </c>
      <c r="X96" s="1">
        <v>0</v>
      </c>
      <c r="Y96" s="1">
        <v>377</v>
      </c>
      <c r="Z96" s="1">
        <v>3</v>
      </c>
      <c r="AA96" s="1">
        <v>0</v>
      </c>
      <c r="AB96" s="1">
        <v>0</v>
      </c>
      <c r="AC96" s="1">
        <v>22</v>
      </c>
      <c r="AD96" s="1">
        <v>41</v>
      </c>
      <c r="AE96" s="40">
        <f>VLOOKUP(C96,'Salary (2014-2015)'!D172:G605,4,FALSE)</f>
        <v>2732000</v>
      </c>
      <c r="AH96" s="32">
        <f t="shared" si="21"/>
        <v>27270.025999999998</v>
      </c>
      <c r="AI96" s="32">
        <f t="shared" si="22"/>
        <v>16036.121999999999</v>
      </c>
      <c r="AJ96" s="32">
        <f t="shared" si="23"/>
        <v>11233.903999999999</v>
      </c>
      <c r="AK96" s="43">
        <f t="shared" si="24"/>
        <v>6.9732489137181863</v>
      </c>
      <c r="AL96" s="41">
        <f t="shared" si="25"/>
        <v>1695.8410924891373</v>
      </c>
      <c r="AM96" s="35">
        <f t="shared" si="26"/>
        <v>243.19239331224483</v>
      </c>
    </row>
    <row r="97" spans="1:39">
      <c r="A97" s="1" t="s">
        <v>1998</v>
      </c>
      <c r="B97" s="1" t="s">
        <v>2035</v>
      </c>
      <c r="C97" s="3" t="s">
        <v>1171</v>
      </c>
      <c r="D97" s="1" t="s">
        <v>69</v>
      </c>
      <c r="E97" s="1" t="s">
        <v>47</v>
      </c>
      <c r="F97" s="1">
        <v>58</v>
      </c>
      <c r="G97" s="1">
        <v>1568</v>
      </c>
      <c r="H97" s="1">
        <v>311</v>
      </c>
      <c r="I97" s="1">
        <v>707</v>
      </c>
      <c r="J97" s="27">
        <f t="shared" si="18"/>
        <v>396</v>
      </c>
      <c r="K97" s="1">
        <v>52</v>
      </c>
      <c r="L97" s="1">
        <v>184</v>
      </c>
      <c r="M97" s="1">
        <v>96</v>
      </c>
      <c r="N97" s="1">
        <v>129</v>
      </c>
      <c r="O97" s="27">
        <f t="shared" si="19"/>
        <v>33</v>
      </c>
      <c r="P97" s="1">
        <v>147</v>
      </c>
      <c r="Q97" s="1">
        <v>441</v>
      </c>
      <c r="R97" s="27">
        <f t="shared" si="20"/>
        <v>294</v>
      </c>
      <c r="S97" s="1">
        <v>134</v>
      </c>
      <c r="T97" s="1">
        <v>44</v>
      </c>
      <c r="U97" s="1">
        <v>78</v>
      </c>
      <c r="V97" s="1">
        <v>42</v>
      </c>
      <c r="W97" s="1">
        <v>153</v>
      </c>
      <c r="X97" s="1">
        <v>0</v>
      </c>
      <c r="Y97" s="1">
        <v>770</v>
      </c>
      <c r="Z97" s="1">
        <v>2</v>
      </c>
      <c r="AA97" s="1">
        <v>0</v>
      </c>
      <c r="AB97" s="1">
        <v>0</v>
      </c>
      <c r="AC97" s="1">
        <v>49</v>
      </c>
      <c r="AD97" s="1">
        <v>-21</v>
      </c>
      <c r="AE97" s="40">
        <f>VLOOKUP(C97,'Salary (2014-2015)'!D177:G610,4,FALSE)</f>
        <v>1424520</v>
      </c>
      <c r="AH97" s="32">
        <f t="shared" si="21"/>
        <v>52655.448000000004</v>
      </c>
      <c r="AI97" s="32">
        <f t="shared" si="22"/>
        <v>23013.830999999998</v>
      </c>
      <c r="AJ97" s="32">
        <f t="shared" si="23"/>
        <v>29641.617000000006</v>
      </c>
      <c r="AK97" s="43">
        <f t="shared" si="24"/>
        <v>18.904092474489797</v>
      </c>
      <c r="AL97" s="41">
        <f t="shared" si="25"/>
        <v>908.49489795918362</v>
      </c>
      <c r="AM97" s="35">
        <f t="shared" si="26"/>
        <v>48.058106951452743</v>
      </c>
    </row>
    <row r="98" spans="1:39">
      <c r="A98" s="1" t="s">
        <v>1619</v>
      </c>
      <c r="B98" s="1" t="s">
        <v>1618</v>
      </c>
      <c r="C98" s="3" t="s">
        <v>353</v>
      </c>
      <c r="D98" s="1" t="s">
        <v>113</v>
      </c>
      <c r="E98" s="1" t="s">
        <v>56</v>
      </c>
      <c r="F98" s="1">
        <v>76</v>
      </c>
      <c r="G98" s="1">
        <v>1561</v>
      </c>
      <c r="H98" s="1">
        <v>203</v>
      </c>
      <c r="I98" s="1">
        <v>496</v>
      </c>
      <c r="J98" s="27">
        <f t="shared" si="18"/>
        <v>293</v>
      </c>
      <c r="K98" s="1">
        <v>39</v>
      </c>
      <c r="L98" s="1">
        <v>131</v>
      </c>
      <c r="M98" s="1">
        <v>85</v>
      </c>
      <c r="N98" s="1">
        <v>126</v>
      </c>
      <c r="O98" s="27">
        <f t="shared" si="19"/>
        <v>41</v>
      </c>
      <c r="P98" s="1">
        <v>27</v>
      </c>
      <c r="Q98" s="1">
        <v>152</v>
      </c>
      <c r="R98" s="27">
        <f t="shared" si="20"/>
        <v>125</v>
      </c>
      <c r="S98" s="1">
        <v>155</v>
      </c>
      <c r="T98" s="1">
        <v>48</v>
      </c>
      <c r="U98" s="1">
        <v>65</v>
      </c>
      <c r="V98" s="1">
        <v>14</v>
      </c>
      <c r="W98" s="1">
        <v>146</v>
      </c>
      <c r="X98" s="1">
        <v>0</v>
      </c>
      <c r="Y98" s="1">
        <v>530</v>
      </c>
      <c r="Z98" s="1">
        <v>5</v>
      </c>
      <c r="AA98" s="1">
        <v>0</v>
      </c>
      <c r="AB98" s="1">
        <v>0</v>
      </c>
      <c r="AC98" s="1">
        <v>5</v>
      </c>
      <c r="AD98" s="1">
        <v>-124</v>
      </c>
      <c r="AE98" s="40">
        <f>VLOOKUP(C98,'Salary (2014-2015)'!D180:G613,4,FALSE)</f>
        <v>2439840</v>
      </c>
      <c r="AH98" s="32">
        <f t="shared" si="21"/>
        <v>34847.234000000004</v>
      </c>
      <c r="AI98" s="32">
        <f t="shared" si="22"/>
        <v>18317.11</v>
      </c>
      <c r="AJ98" s="32">
        <f t="shared" si="23"/>
        <v>16530.124000000003</v>
      </c>
      <c r="AK98" s="43">
        <f t="shared" si="24"/>
        <v>10.589445227418324</v>
      </c>
      <c r="AL98" s="41">
        <f t="shared" si="25"/>
        <v>1562.9980781550289</v>
      </c>
      <c r="AM98" s="35">
        <f t="shared" si="26"/>
        <v>147.59961873244265</v>
      </c>
    </row>
    <row r="99" spans="1:39">
      <c r="A99" s="1" t="s">
        <v>2122</v>
      </c>
      <c r="B99" s="1" t="s">
        <v>1647</v>
      </c>
      <c r="C99" s="3" t="s">
        <v>2075</v>
      </c>
      <c r="D99" s="1" t="s">
        <v>73</v>
      </c>
      <c r="E99" s="1" t="s">
        <v>86</v>
      </c>
      <c r="F99" s="1">
        <v>81</v>
      </c>
      <c r="G99" s="1">
        <v>1529</v>
      </c>
      <c r="H99" s="1">
        <v>122</v>
      </c>
      <c r="I99" s="1">
        <v>327</v>
      </c>
      <c r="J99" s="27">
        <f t="shared" si="18"/>
        <v>205</v>
      </c>
      <c r="K99" s="1">
        <v>77</v>
      </c>
      <c r="L99" s="1">
        <v>219</v>
      </c>
      <c r="M99" s="1">
        <v>29</v>
      </c>
      <c r="N99" s="1">
        <v>41</v>
      </c>
      <c r="O99" s="27">
        <f t="shared" si="19"/>
        <v>12</v>
      </c>
      <c r="P99" s="1">
        <v>16</v>
      </c>
      <c r="Q99" s="1">
        <v>137</v>
      </c>
      <c r="R99" s="27">
        <f t="shared" si="20"/>
        <v>121</v>
      </c>
      <c r="S99" s="1">
        <v>288</v>
      </c>
      <c r="T99" s="1">
        <v>41</v>
      </c>
      <c r="U99" s="1">
        <v>104</v>
      </c>
      <c r="V99" s="1">
        <v>5</v>
      </c>
      <c r="W99" s="1">
        <v>118</v>
      </c>
      <c r="X99" s="1">
        <v>0</v>
      </c>
      <c r="Y99" s="1">
        <v>350</v>
      </c>
      <c r="Z99" s="1">
        <v>3</v>
      </c>
      <c r="AA99" s="1">
        <v>0</v>
      </c>
      <c r="AB99" s="1">
        <v>0</v>
      </c>
      <c r="AC99" s="1">
        <v>0</v>
      </c>
      <c r="AD99" s="1">
        <v>109</v>
      </c>
      <c r="AE99" s="40">
        <f>VLOOKUP(C99,'Salary (2014-2015)'!D183:G616,4,FALSE)</f>
        <v>2077000</v>
      </c>
      <c r="AH99" s="32">
        <f t="shared" si="21"/>
        <v>30624.103999999999</v>
      </c>
      <c r="AI99" s="32">
        <f t="shared" si="22"/>
        <v>15906.862000000001</v>
      </c>
      <c r="AJ99" s="32">
        <f t="shared" si="23"/>
        <v>14717.241999999998</v>
      </c>
      <c r="AK99" s="43">
        <f t="shared" si="24"/>
        <v>9.6254035317200781</v>
      </c>
      <c r="AL99" s="41">
        <f t="shared" si="25"/>
        <v>1358.4041857423153</v>
      </c>
      <c r="AM99" s="35">
        <f t="shared" si="26"/>
        <v>141.12698561320119</v>
      </c>
    </row>
    <row r="100" spans="1:39">
      <c r="A100" s="1" t="s">
        <v>1971</v>
      </c>
      <c r="B100" s="1" t="s">
        <v>1970</v>
      </c>
      <c r="C100" s="3" t="s">
        <v>368</v>
      </c>
      <c r="D100" s="1" t="s">
        <v>138</v>
      </c>
      <c r="E100" s="1" t="s">
        <v>56</v>
      </c>
      <c r="F100" s="1">
        <v>62</v>
      </c>
      <c r="G100" s="1">
        <v>1526</v>
      </c>
      <c r="H100" s="1">
        <v>188</v>
      </c>
      <c r="I100" s="1">
        <v>466</v>
      </c>
      <c r="J100" s="27">
        <f t="shared" si="18"/>
        <v>278</v>
      </c>
      <c r="K100" s="1">
        <v>66</v>
      </c>
      <c r="L100" s="1">
        <v>192</v>
      </c>
      <c r="M100" s="1">
        <v>46</v>
      </c>
      <c r="N100" s="1">
        <v>68</v>
      </c>
      <c r="O100" s="27">
        <f t="shared" si="19"/>
        <v>22</v>
      </c>
      <c r="P100" s="1">
        <v>53</v>
      </c>
      <c r="Q100" s="1">
        <v>222</v>
      </c>
      <c r="R100" s="27">
        <f t="shared" si="20"/>
        <v>169</v>
      </c>
      <c r="S100" s="1">
        <v>134</v>
      </c>
      <c r="T100" s="1">
        <v>80</v>
      </c>
      <c r="U100" s="1">
        <v>89</v>
      </c>
      <c r="V100" s="1">
        <v>16</v>
      </c>
      <c r="W100" s="1">
        <v>136</v>
      </c>
      <c r="X100" s="1">
        <v>2</v>
      </c>
      <c r="Y100" s="1">
        <v>488</v>
      </c>
      <c r="Z100" s="1">
        <v>0</v>
      </c>
      <c r="AA100" s="1">
        <v>0</v>
      </c>
      <c r="AB100" s="1">
        <v>0</v>
      </c>
      <c r="AC100" s="1">
        <v>25</v>
      </c>
      <c r="AD100" s="1">
        <v>40</v>
      </c>
      <c r="AE100" s="40">
        <f>VLOOKUP(C100,'Salary (2014-2015)'!D184:G617,4,FALSE)</f>
        <v>2616975</v>
      </c>
      <c r="AH100" s="32">
        <f t="shared" si="21"/>
        <v>35869.983</v>
      </c>
      <c r="AI100" s="32">
        <f t="shared" si="22"/>
        <v>18469.319</v>
      </c>
      <c r="AJ100" s="32">
        <f t="shared" si="23"/>
        <v>17400.664000000001</v>
      </c>
      <c r="AK100" s="43">
        <f t="shared" si="24"/>
        <v>11.402794233289647</v>
      </c>
      <c r="AL100" s="41">
        <f t="shared" si="25"/>
        <v>1714.9246395806028</v>
      </c>
      <c r="AM100" s="35">
        <f t="shared" si="26"/>
        <v>150.39512285278306</v>
      </c>
    </row>
    <row r="101" spans="1:39">
      <c r="A101" s="1" t="s">
        <v>1611</v>
      </c>
      <c r="B101" s="1" t="s">
        <v>1610</v>
      </c>
      <c r="C101" s="3" t="s">
        <v>364</v>
      </c>
      <c r="D101" s="1" t="s">
        <v>103</v>
      </c>
      <c r="E101" s="1" t="s">
        <v>86</v>
      </c>
      <c r="F101" s="1">
        <v>77</v>
      </c>
      <c r="G101" s="1">
        <v>1514</v>
      </c>
      <c r="H101" s="1">
        <v>284</v>
      </c>
      <c r="I101" s="1">
        <v>664</v>
      </c>
      <c r="J101" s="27">
        <f t="shared" si="18"/>
        <v>380</v>
      </c>
      <c r="K101" s="1">
        <v>52</v>
      </c>
      <c r="L101" s="1">
        <v>147</v>
      </c>
      <c r="M101" s="1">
        <v>148</v>
      </c>
      <c r="N101" s="1">
        <v>179</v>
      </c>
      <c r="O101" s="27">
        <f t="shared" si="19"/>
        <v>31</v>
      </c>
      <c r="P101" s="1">
        <v>29</v>
      </c>
      <c r="Q101" s="1">
        <v>164</v>
      </c>
      <c r="R101" s="27">
        <f t="shared" si="20"/>
        <v>135</v>
      </c>
      <c r="S101" s="1">
        <v>317</v>
      </c>
      <c r="T101" s="1">
        <v>49</v>
      </c>
      <c r="U101" s="1">
        <v>149</v>
      </c>
      <c r="V101" s="1">
        <v>4</v>
      </c>
      <c r="W101" s="1">
        <v>127</v>
      </c>
      <c r="X101" s="1">
        <v>0</v>
      </c>
      <c r="Y101" s="1">
        <v>768</v>
      </c>
      <c r="Z101" s="1">
        <v>4</v>
      </c>
      <c r="AA101" s="1">
        <v>0</v>
      </c>
      <c r="AB101" s="1">
        <v>0</v>
      </c>
      <c r="AC101" s="1">
        <v>10</v>
      </c>
      <c r="AD101" s="1">
        <v>8</v>
      </c>
      <c r="AE101" s="40">
        <f>VLOOKUP(C101,'Salary (2014-2015)'!D186:G619,4,FALSE)</f>
        <v>1690680</v>
      </c>
      <c r="AH101" s="32">
        <f t="shared" si="21"/>
        <v>50935.141000000011</v>
      </c>
      <c r="AI101" s="32">
        <f t="shared" si="22"/>
        <v>25726.771999999997</v>
      </c>
      <c r="AJ101" s="32">
        <f t="shared" si="23"/>
        <v>25208.369000000013</v>
      </c>
      <c r="AK101" s="43">
        <f t="shared" si="24"/>
        <v>16.650177675033035</v>
      </c>
      <c r="AL101" s="41">
        <f t="shared" si="25"/>
        <v>1116.6974900924704</v>
      </c>
      <c r="AM101" s="35">
        <f t="shared" si="26"/>
        <v>67.068202627468651</v>
      </c>
    </row>
    <row r="102" spans="1:39">
      <c r="A102" s="1" t="s">
        <v>2123</v>
      </c>
      <c r="B102" s="1" t="s">
        <v>1586</v>
      </c>
      <c r="C102" s="3" t="s">
        <v>2078</v>
      </c>
      <c r="D102" s="1" t="s">
        <v>105</v>
      </c>
      <c r="E102" s="1" t="s">
        <v>59</v>
      </c>
      <c r="F102" s="1">
        <v>75</v>
      </c>
      <c r="G102" s="1">
        <v>1509</v>
      </c>
      <c r="H102" s="1">
        <v>218</v>
      </c>
      <c r="I102" s="1">
        <v>517</v>
      </c>
      <c r="J102" s="27">
        <f t="shared" si="18"/>
        <v>299</v>
      </c>
      <c r="K102" s="1">
        <v>91</v>
      </c>
      <c r="L102" s="1">
        <v>235</v>
      </c>
      <c r="M102" s="1">
        <v>53</v>
      </c>
      <c r="N102" s="1">
        <v>67</v>
      </c>
      <c r="O102" s="27">
        <f t="shared" si="19"/>
        <v>14</v>
      </c>
      <c r="P102" s="1">
        <v>27</v>
      </c>
      <c r="Q102" s="1">
        <v>197</v>
      </c>
      <c r="R102" s="27">
        <f t="shared" si="20"/>
        <v>170</v>
      </c>
      <c r="S102" s="1">
        <v>64</v>
      </c>
      <c r="T102" s="1">
        <v>30</v>
      </c>
      <c r="U102" s="1">
        <v>48</v>
      </c>
      <c r="V102" s="1">
        <v>22</v>
      </c>
      <c r="W102" s="1">
        <v>98</v>
      </c>
      <c r="X102" s="1">
        <v>0</v>
      </c>
      <c r="Y102" s="1">
        <v>580</v>
      </c>
      <c r="Z102" s="1">
        <v>0</v>
      </c>
      <c r="AA102" s="1">
        <v>0</v>
      </c>
      <c r="AB102" s="1">
        <v>0</v>
      </c>
      <c r="AC102" s="1">
        <v>1</v>
      </c>
      <c r="AD102" s="1">
        <v>-56</v>
      </c>
      <c r="AE102" s="40">
        <f>VLOOKUP(C102,'Salary (2014-2015)'!D187:G620,4,FALSE)</f>
        <v>915243</v>
      </c>
      <c r="AH102" s="32">
        <f t="shared" si="21"/>
        <v>34177.79</v>
      </c>
      <c r="AI102" s="32">
        <f t="shared" si="22"/>
        <v>16269.191999999999</v>
      </c>
      <c r="AJ102" s="32">
        <f t="shared" si="23"/>
        <v>17908.598000000002</v>
      </c>
      <c r="AK102" s="43">
        <f t="shared" si="24"/>
        <v>11.867858184227966</v>
      </c>
      <c r="AL102" s="41">
        <f t="shared" si="25"/>
        <v>606.52286282306159</v>
      </c>
      <c r="AM102" s="35">
        <f t="shared" si="26"/>
        <v>51.106345678204399</v>
      </c>
    </row>
    <row r="103" spans="1:39">
      <c r="A103" s="1" t="s">
        <v>1673</v>
      </c>
      <c r="B103" s="1" t="s">
        <v>1798</v>
      </c>
      <c r="C103" s="3" t="s">
        <v>387</v>
      </c>
      <c r="D103" s="1" t="s">
        <v>92</v>
      </c>
      <c r="E103" s="1" t="s">
        <v>59</v>
      </c>
      <c r="F103" s="1">
        <v>62</v>
      </c>
      <c r="G103" s="1">
        <v>1491</v>
      </c>
      <c r="H103" s="1">
        <v>182</v>
      </c>
      <c r="I103" s="1">
        <v>442</v>
      </c>
      <c r="J103" s="27">
        <f t="shared" si="18"/>
        <v>260</v>
      </c>
      <c r="K103" s="1">
        <v>7</v>
      </c>
      <c r="L103" s="1">
        <v>22</v>
      </c>
      <c r="M103" s="1">
        <v>72</v>
      </c>
      <c r="N103" s="1">
        <v>99</v>
      </c>
      <c r="O103" s="27">
        <f t="shared" si="19"/>
        <v>27</v>
      </c>
      <c r="P103" s="1">
        <v>65</v>
      </c>
      <c r="Q103" s="1">
        <v>195</v>
      </c>
      <c r="R103" s="27">
        <f t="shared" si="20"/>
        <v>130</v>
      </c>
      <c r="S103" s="1">
        <v>69</v>
      </c>
      <c r="T103" s="1">
        <v>37</v>
      </c>
      <c r="U103" s="1">
        <v>74</v>
      </c>
      <c r="V103" s="1">
        <v>8</v>
      </c>
      <c r="W103" s="1">
        <v>101</v>
      </c>
      <c r="X103" s="1">
        <v>1</v>
      </c>
      <c r="Y103" s="1">
        <v>443</v>
      </c>
      <c r="Z103" s="1">
        <v>0</v>
      </c>
      <c r="AA103" s="1">
        <v>0</v>
      </c>
      <c r="AB103" s="1">
        <v>0</v>
      </c>
      <c r="AC103" s="1">
        <v>37</v>
      </c>
      <c r="AD103" s="1">
        <v>-342</v>
      </c>
      <c r="AE103" s="40">
        <f>VLOOKUP(C103,'Salary (2014-2015)'!D189:G622,4,FALSE)</f>
        <v>403784</v>
      </c>
      <c r="AH103" s="32">
        <f t="shared" si="21"/>
        <v>28530.440999999995</v>
      </c>
      <c r="AI103" s="32">
        <f t="shared" si="22"/>
        <v>16454.809000000001</v>
      </c>
      <c r="AJ103" s="32">
        <f t="shared" si="23"/>
        <v>12075.631999999994</v>
      </c>
      <c r="AK103" s="43">
        <f t="shared" si="24"/>
        <v>8.0990154258886609</v>
      </c>
      <c r="AL103" s="41">
        <f t="shared" si="25"/>
        <v>270.81421864520456</v>
      </c>
      <c r="AM103" s="35">
        <f t="shared" si="26"/>
        <v>33.437918611630451</v>
      </c>
    </row>
    <row r="104" spans="1:39">
      <c r="A104" s="1" t="s">
        <v>1580</v>
      </c>
      <c r="B104" s="1" t="s">
        <v>1579</v>
      </c>
      <c r="C104" s="3" t="s">
        <v>258</v>
      </c>
      <c r="D104" s="1" t="s">
        <v>67</v>
      </c>
      <c r="E104" s="1" t="s">
        <v>86</v>
      </c>
      <c r="F104" s="1">
        <v>79</v>
      </c>
      <c r="G104" s="1">
        <v>1445</v>
      </c>
      <c r="H104" s="1">
        <v>207</v>
      </c>
      <c r="I104" s="1">
        <v>411</v>
      </c>
      <c r="J104" s="27">
        <f t="shared" ref="J104:J124" si="27">I104-H104</f>
        <v>204</v>
      </c>
      <c r="K104" s="1">
        <v>16</v>
      </c>
      <c r="L104" s="1">
        <v>44</v>
      </c>
      <c r="M104" s="1">
        <v>105</v>
      </c>
      <c r="N104" s="1">
        <v>143</v>
      </c>
      <c r="O104" s="27">
        <f t="shared" ref="O104:O124" si="28">N104-M104</f>
        <v>38</v>
      </c>
      <c r="P104" s="1">
        <v>44</v>
      </c>
      <c r="Q104" s="1">
        <v>192</v>
      </c>
      <c r="R104" s="27">
        <f t="shared" ref="R104:R124" si="29">Q104-P104</f>
        <v>148</v>
      </c>
      <c r="S104" s="1">
        <v>188</v>
      </c>
      <c r="T104" s="1">
        <v>46</v>
      </c>
      <c r="U104" s="1">
        <v>67</v>
      </c>
      <c r="V104" s="1">
        <v>17</v>
      </c>
      <c r="W104" s="1">
        <v>105</v>
      </c>
      <c r="X104" s="1">
        <v>0</v>
      </c>
      <c r="Y104" s="1">
        <v>535</v>
      </c>
      <c r="Z104" s="1">
        <v>1</v>
      </c>
      <c r="AA104" s="1">
        <v>0</v>
      </c>
      <c r="AB104" s="1">
        <v>0</v>
      </c>
      <c r="AC104" s="1">
        <v>14</v>
      </c>
      <c r="AD104" s="1">
        <v>173</v>
      </c>
      <c r="AE104" s="40">
        <f>VLOOKUP(C104,'Salary (2014-2015)'!D198:G631,4,FALSE)</f>
        <v>2023261</v>
      </c>
      <c r="AH104" s="32">
        <f t="shared" ref="AH104:AH124" si="30">(H104*$AG$2)+(T104*$AG$3)+(K104*$AG$4)+(M104*$AG$5)+(V104*$AG$6)+(P104*$AG$7)+(S104*$AG$8)+(R104*$AG$9)</f>
        <v>37095.970999999998</v>
      </c>
      <c r="AI104" s="32">
        <f t="shared" ref="AI104:AI124" si="31">(W104*$AG$11)+(O104*$AG$12)+(J104*$AG$13)+(U104*$AG$14)</f>
        <v>14172.587</v>
      </c>
      <c r="AJ104" s="32">
        <f t="shared" ref="AJ104:AJ124" si="32">AH104-AI104</f>
        <v>22923.383999999998</v>
      </c>
      <c r="AK104" s="43">
        <f t="shared" ref="AK104:AK124" si="33">(1/G104)*AJ104</f>
        <v>15.863933564013839</v>
      </c>
      <c r="AL104" s="41">
        <f t="shared" ref="AL104:AL124" si="34">AE104/G104</f>
        <v>1400.1806228373703</v>
      </c>
      <c r="AM104" s="35">
        <f t="shared" ref="AM104:AM124" si="35">AL104/AK104</f>
        <v>88.261881404595428</v>
      </c>
    </row>
    <row r="105" spans="1:39">
      <c r="A105" s="1" t="s">
        <v>2125</v>
      </c>
      <c r="B105" s="1" t="s">
        <v>2124</v>
      </c>
      <c r="C105" s="3" t="s">
        <v>2090</v>
      </c>
      <c r="D105" s="1" t="s">
        <v>119</v>
      </c>
      <c r="E105" s="1" t="s">
        <v>86</v>
      </c>
      <c r="F105" s="1">
        <v>68</v>
      </c>
      <c r="G105" s="1">
        <v>1434</v>
      </c>
      <c r="H105" s="1">
        <v>206</v>
      </c>
      <c r="I105" s="1">
        <v>470</v>
      </c>
      <c r="J105" s="27">
        <f t="shared" si="27"/>
        <v>264</v>
      </c>
      <c r="K105" s="1">
        <v>34</v>
      </c>
      <c r="L105" s="1">
        <v>111</v>
      </c>
      <c r="M105" s="1">
        <v>57</v>
      </c>
      <c r="N105" s="1">
        <v>84</v>
      </c>
      <c r="O105" s="27">
        <f t="shared" si="28"/>
        <v>27</v>
      </c>
      <c r="P105" s="1">
        <v>52</v>
      </c>
      <c r="Q105" s="1">
        <v>180</v>
      </c>
      <c r="R105" s="27">
        <f t="shared" si="29"/>
        <v>128</v>
      </c>
      <c r="S105" s="1">
        <v>188</v>
      </c>
      <c r="T105" s="1">
        <v>45</v>
      </c>
      <c r="U105" s="1">
        <v>85</v>
      </c>
      <c r="V105" s="1">
        <v>11</v>
      </c>
      <c r="W105" s="1">
        <v>92</v>
      </c>
      <c r="X105" s="1">
        <v>0</v>
      </c>
      <c r="Y105" s="1">
        <v>503</v>
      </c>
      <c r="Z105" s="1">
        <v>0</v>
      </c>
      <c r="AA105" s="1">
        <v>0</v>
      </c>
      <c r="AB105" s="1">
        <v>0</v>
      </c>
      <c r="AC105" s="1">
        <v>30</v>
      </c>
      <c r="AD105" s="1">
        <v>-239</v>
      </c>
      <c r="AE105" s="40">
        <f>VLOOKUP(C105,'Salary (2014-2015)'!D200:G633,4,FALSE)</f>
        <v>816482</v>
      </c>
      <c r="AH105" s="32">
        <f t="shared" si="30"/>
        <v>35423.47</v>
      </c>
      <c r="AI105" s="32">
        <f t="shared" si="31"/>
        <v>17049.87</v>
      </c>
      <c r="AJ105" s="32">
        <f t="shared" si="32"/>
        <v>18373.600000000002</v>
      </c>
      <c r="AK105" s="43">
        <f t="shared" si="33"/>
        <v>12.812831241283126</v>
      </c>
      <c r="AL105" s="41">
        <f t="shared" si="34"/>
        <v>569.37377963737799</v>
      </c>
      <c r="AM105" s="35">
        <f t="shared" si="35"/>
        <v>44.437780293464535</v>
      </c>
    </row>
    <row r="106" spans="1:39">
      <c r="A106" s="1" t="s">
        <v>1489</v>
      </c>
      <c r="B106" s="1" t="s">
        <v>1699</v>
      </c>
      <c r="C106" s="3" t="s">
        <v>391</v>
      </c>
      <c r="D106" s="1" t="s">
        <v>133</v>
      </c>
      <c r="E106" s="1" t="s">
        <v>47</v>
      </c>
      <c r="F106" s="1">
        <v>76</v>
      </c>
      <c r="G106" s="1">
        <v>1434</v>
      </c>
      <c r="H106" s="1">
        <v>161</v>
      </c>
      <c r="I106" s="1">
        <v>393</v>
      </c>
      <c r="J106" s="27">
        <f t="shared" si="27"/>
        <v>232</v>
      </c>
      <c r="K106" s="1">
        <v>106</v>
      </c>
      <c r="L106" s="1">
        <v>290</v>
      </c>
      <c r="M106" s="1">
        <v>54</v>
      </c>
      <c r="N106" s="1">
        <v>69</v>
      </c>
      <c r="O106" s="27">
        <f t="shared" si="28"/>
        <v>15</v>
      </c>
      <c r="P106" s="1">
        <v>51</v>
      </c>
      <c r="Q106" s="1">
        <v>236</v>
      </c>
      <c r="R106" s="27">
        <f t="shared" si="29"/>
        <v>185</v>
      </c>
      <c r="S106" s="1">
        <v>59</v>
      </c>
      <c r="T106" s="1">
        <v>24</v>
      </c>
      <c r="U106" s="1">
        <v>51</v>
      </c>
      <c r="V106" s="1">
        <v>16</v>
      </c>
      <c r="W106" s="1">
        <v>137</v>
      </c>
      <c r="X106" s="1">
        <v>2</v>
      </c>
      <c r="Y106" s="1">
        <v>482</v>
      </c>
      <c r="Z106" s="1">
        <v>0</v>
      </c>
      <c r="AA106" s="1">
        <v>0</v>
      </c>
      <c r="AB106" s="1">
        <v>0</v>
      </c>
      <c r="AC106" s="1">
        <v>11</v>
      </c>
      <c r="AD106" s="1">
        <v>105</v>
      </c>
      <c r="AE106" s="40">
        <f>VLOOKUP(C106,'Salary (2014-2015)'!D201:G634,4,FALSE)</f>
        <v>3000000</v>
      </c>
      <c r="AH106" s="32">
        <f t="shared" si="30"/>
        <v>30533.377999999997</v>
      </c>
      <c r="AI106" s="32">
        <f t="shared" si="31"/>
        <v>14495.029999999999</v>
      </c>
      <c r="AJ106" s="32">
        <f t="shared" si="32"/>
        <v>16038.347999999998</v>
      </c>
      <c r="AK106" s="43">
        <f t="shared" si="33"/>
        <v>11.184343096234308</v>
      </c>
      <c r="AL106" s="41">
        <f t="shared" si="34"/>
        <v>2092.050209205021</v>
      </c>
      <c r="AM106" s="35">
        <f t="shared" si="35"/>
        <v>187.05168387666865</v>
      </c>
    </row>
    <row r="107" spans="1:39">
      <c r="A107" s="1" t="s">
        <v>1578</v>
      </c>
      <c r="B107" s="1" t="s">
        <v>1694</v>
      </c>
      <c r="C107" s="3" t="s">
        <v>330</v>
      </c>
      <c r="D107" s="1" t="s">
        <v>69</v>
      </c>
      <c r="E107" s="1" t="s">
        <v>61</v>
      </c>
      <c r="F107" s="1">
        <v>64</v>
      </c>
      <c r="G107" s="1">
        <v>1424</v>
      </c>
      <c r="H107" s="1">
        <v>251</v>
      </c>
      <c r="I107" s="1">
        <v>528</v>
      </c>
      <c r="J107" s="27">
        <f t="shared" si="27"/>
        <v>277</v>
      </c>
      <c r="K107" s="1">
        <v>61</v>
      </c>
      <c r="L107" s="1">
        <v>175</v>
      </c>
      <c r="M107" s="1">
        <v>93</v>
      </c>
      <c r="N107" s="1">
        <v>136</v>
      </c>
      <c r="O107" s="27">
        <f t="shared" si="28"/>
        <v>43</v>
      </c>
      <c r="P107" s="1">
        <v>93</v>
      </c>
      <c r="Q107" s="1">
        <v>304</v>
      </c>
      <c r="R107" s="27">
        <f t="shared" si="29"/>
        <v>211</v>
      </c>
      <c r="S107" s="1">
        <v>108</v>
      </c>
      <c r="T107" s="1">
        <v>64</v>
      </c>
      <c r="U107" s="1">
        <v>98</v>
      </c>
      <c r="V107" s="1">
        <v>39</v>
      </c>
      <c r="W107" s="1">
        <v>213</v>
      </c>
      <c r="X107" s="1">
        <v>1</v>
      </c>
      <c r="Y107" s="1">
        <v>656</v>
      </c>
      <c r="Z107" s="1">
        <v>0</v>
      </c>
      <c r="AA107" s="1">
        <v>0</v>
      </c>
      <c r="AB107" s="1">
        <v>0</v>
      </c>
      <c r="AC107" s="1">
        <v>13</v>
      </c>
      <c r="AD107" s="1">
        <v>224</v>
      </c>
      <c r="AE107" s="40">
        <f>VLOOKUP(C107,'Salary (2014-2015)'!D203:G636,4,FALSE)</f>
        <v>2075760</v>
      </c>
      <c r="AH107" s="32">
        <f t="shared" si="30"/>
        <v>44547.953000000001</v>
      </c>
      <c r="AI107" s="32">
        <f t="shared" si="31"/>
        <v>20659.510999999999</v>
      </c>
      <c r="AJ107" s="32">
        <f t="shared" si="32"/>
        <v>23888.442000000003</v>
      </c>
      <c r="AK107" s="43">
        <f t="shared" si="33"/>
        <v>16.775591292134834</v>
      </c>
      <c r="AL107" s="41">
        <f t="shared" si="34"/>
        <v>1457.6966292134832</v>
      </c>
      <c r="AM107" s="35">
        <f t="shared" si="35"/>
        <v>86.893904592019851</v>
      </c>
    </row>
    <row r="108" spans="1:39">
      <c r="A108" s="1" t="s">
        <v>1623</v>
      </c>
      <c r="B108" s="1" t="s">
        <v>1622</v>
      </c>
      <c r="C108" s="3" t="s">
        <v>377</v>
      </c>
      <c r="D108" s="1" t="s">
        <v>85</v>
      </c>
      <c r="E108" s="1" t="s">
        <v>59</v>
      </c>
      <c r="F108" s="1">
        <v>72</v>
      </c>
      <c r="G108" s="1">
        <v>1415</v>
      </c>
      <c r="H108" s="1">
        <v>159</v>
      </c>
      <c r="I108" s="1">
        <v>371</v>
      </c>
      <c r="J108" s="27">
        <f t="shared" si="27"/>
        <v>212</v>
      </c>
      <c r="K108" s="1">
        <v>73</v>
      </c>
      <c r="L108" s="1">
        <v>197</v>
      </c>
      <c r="M108" s="1">
        <v>44</v>
      </c>
      <c r="N108" s="1">
        <v>55</v>
      </c>
      <c r="O108" s="27">
        <f t="shared" si="28"/>
        <v>11</v>
      </c>
      <c r="P108" s="1">
        <v>31</v>
      </c>
      <c r="Q108" s="1">
        <v>176</v>
      </c>
      <c r="R108" s="27">
        <f t="shared" si="29"/>
        <v>145</v>
      </c>
      <c r="S108" s="1">
        <v>62</v>
      </c>
      <c r="T108" s="1">
        <v>32</v>
      </c>
      <c r="U108" s="1">
        <v>48</v>
      </c>
      <c r="V108" s="1">
        <v>11</v>
      </c>
      <c r="W108" s="1">
        <v>86</v>
      </c>
      <c r="X108" s="1">
        <v>0</v>
      </c>
      <c r="Y108" s="1">
        <v>435</v>
      </c>
      <c r="Z108" s="1">
        <v>0</v>
      </c>
      <c r="AA108" s="1">
        <v>0</v>
      </c>
      <c r="AB108" s="1">
        <v>0</v>
      </c>
      <c r="AC108" s="1">
        <v>22</v>
      </c>
      <c r="AD108" s="1">
        <v>58</v>
      </c>
      <c r="AE108" s="40">
        <f>VLOOKUP(C108,'Salary (2014-2015)'!D208:G641,4,FALSE)</f>
        <v>1472400</v>
      </c>
      <c r="AH108" s="32">
        <f t="shared" si="30"/>
        <v>27152.303999999996</v>
      </c>
      <c r="AI108" s="32">
        <f t="shared" si="31"/>
        <v>12593.300999999999</v>
      </c>
      <c r="AJ108" s="32">
        <f t="shared" si="32"/>
        <v>14559.002999999997</v>
      </c>
      <c r="AK108" s="43">
        <f t="shared" si="33"/>
        <v>10.2890480565371</v>
      </c>
      <c r="AL108" s="41">
        <f t="shared" si="34"/>
        <v>1040.565371024735</v>
      </c>
      <c r="AM108" s="35">
        <f t="shared" si="35"/>
        <v>101.1332987567899</v>
      </c>
    </row>
    <row r="109" spans="1:39">
      <c r="A109" s="1" t="s">
        <v>1840</v>
      </c>
      <c r="B109" s="1" t="s">
        <v>1839</v>
      </c>
      <c r="C109" s="3" t="s">
        <v>317</v>
      </c>
      <c r="D109" s="1" t="s">
        <v>88</v>
      </c>
      <c r="E109" s="1" t="s">
        <v>86</v>
      </c>
      <c r="F109" s="1">
        <v>63</v>
      </c>
      <c r="G109" s="1">
        <v>1403</v>
      </c>
      <c r="H109" s="1">
        <v>205</v>
      </c>
      <c r="I109" s="1">
        <v>504</v>
      </c>
      <c r="J109" s="27">
        <f t="shared" si="27"/>
        <v>299</v>
      </c>
      <c r="K109" s="1">
        <v>89</v>
      </c>
      <c r="L109" s="1">
        <v>258</v>
      </c>
      <c r="M109" s="1">
        <v>24</v>
      </c>
      <c r="N109" s="1">
        <v>36</v>
      </c>
      <c r="O109" s="27">
        <f t="shared" si="28"/>
        <v>12</v>
      </c>
      <c r="P109" s="1">
        <v>33</v>
      </c>
      <c r="Q109" s="1">
        <v>146</v>
      </c>
      <c r="R109" s="27">
        <f t="shared" si="29"/>
        <v>113</v>
      </c>
      <c r="S109" s="1">
        <v>253</v>
      </c>
      <c r="T109" s="1">
        <v>47</v>
      </c>
      <c r="U109" s="1">
        <v>109</v>
      </c>
      <c r="V109" s="1">
        <v>6</v>
      </c>
      <c r="W109" s="1">
        <v>136</v>
      </c>
      <c r="X109" s="1">
        <v>1</v>
      </c>
      <c r="Y109" s="1">
        <v>523</v>
      </c>
      <c r="Z109" s="1">
        <v>1</v>
      </c>
      <c r="AA109" s="1">
        <v>0</v>
      </c>
      <c r="AB109" s="1">
        <v>0</v>
      </c>
      <c r="AC109" s="1">
        <v>29</v>
      </c>
      <c r="AD109" s="1">
        <v>-13</v>
      </c>
      <c r="AE109" s="40">
        <f>VLOOKUP(C109,'Salary (2014-2015)'!D209:G642,4,FALSE)</f>
        <v>2732000</v>
      </c>
      <c r="AH109" s="32">
        <f t="shared" si="30"/>
        <v>37838.944000000003</v>
      </c>
      <c r="AI109" s="32">
        <f t="shared" si="31"/>
        <v>20169.339</v>
      </c>
      <c r="AJ109" s="32">
        <f t="shared" si="32"/>
        <v>17669.605000000003</v>
      </c>
      <c r="AK109" s="43">
        <f t="shared" si="33"/>
        <v>12.594158945117607</v>
      </c>
      <c r="AL109" s="41">
        <f t="shared" si="34"/>
        <v>1947.2558802565929</v>
      </c>
      <c r="AM109" s="35">
        <f t="shared" si="35"/>
        <v>154.61579361847643</v>
      </c>
    </row>
    <row r="110" spans="1:39">
      <c r="A110" s="1" t="s">
        <v>1656</v>
      </c>
      <c r="B110" s="1" t="s">
        <v>1655</v>
      </c>
      <c r="C110" s="3" t="s">
        <v>107</v>
      </c>
      <c r="D110" s="1" t="s">
        <v>67</v>
      </c>
      <c r="E110" s="1" t="s">
        <v>56</v>
      </c>
      <c r="F110" s="1">
        <v>62</v>
      </c>
      <c r="G110" s="1">
        <v>1386</v>
      </c>
      <c r="H110" s="1">
        <v>199</v>
      </c>
      <c r="I110" s="1">
        <v>470</v>
      </c>
      <c r="J110" s="27">
        <f t="shared" si="27"/>
        <v>271</v>
      </c>
      <c r="K110" s="1">
        <v>86</v>
      </c>
      <c r="L110" s="1">
        <v>230</v>
      </c>
      <c r="M110" s="1">
        <v>84</v>
      </c>
      <c r="N110" s="1">
        <v>99</v>
      </c>
      <c r="O110" s="27">
        <f t="shared" si="28"/>
        <v>15</v>
      </c>
      <c r="P110" s="1">
        <v>26</v>
      </c>
      <c r="Q110" s="1">
        <v>157</v>
      </c>
      <c r="R110" s="27">
        <f t="shared" si="29"/>
        <v>131</v>
      </c>
      <c r="S110" s="1">
        <v>94</v>
      </c>
      <c r="T110" s="1">
        <v>31</v>
      </c>
      <c r="U110" s="1">
        <v>61</v>
      </c>
      <c r="V110" s="1">
        <v>3</v>
      </c>
      <c r="W110" s="1">
        <v>85</v>
      </c>
      <c r="X110" s="1">
        <v>0</v>
      </c>
      <c r="Y110" s="1">
        <v>568</v>
      </c>
      <c r="Z110" s="1">
        <v>0</v>
      </c>
      <c r="AA110" s="1">
        <v>0</v>
      </c>
      <c r="AB110" s="1">
        <v>0</v>
      </c>
      <c r="AC110" s="1">
        <v>9</v>
      </c>
      <c r="AD110" s="1">
        <v>0</v>
      </c>
      <c r="AE110" s="40">
        <f>VLOOKUP(C110,'Salary (2014-2015)'!D213:G646,4,FALSE)</f>
        <v>2873750</v>
      </c>
      <c r="AH110" s="32">
        <f t="shared" si="30"/>
        <v>33475.743999999999</v>
      </c>
      <c r="AI110" s="32">
        <f t="shared" si="31"/>
        <v>15669.362000000001</v>
      </c>
      <c r="AJ110" s="32">
        <f t="shared" si="32"/>
        <v>17806.381999999998</v>
      </c>
      <c r="AK110" s="43">
        <f t="shared" si="33"/>
        <v>12.847317460317459</v>
      </c>
      <c r="AL110" s="41">
        <f t="shared" si="34"/>
        <v>2073.4126984126983</v>
      </c>
      <c r="AM110" s="35">
        <f t="shared" si="35"/>
        <v>161.38876499448344</v>
      </c>
    </row>
    <row r="111" spans="1:39">
      <c r="A111" s="1" t="s">
        <v>1728</v>
      </c>
      <c r="B111" s="1" t="s">
        <v>1715</v>
      </c>
      <c r="C111" s="3" t="s">
        <v>204</v>
      </c>
      <c r="D111" s="1" t="s">
        <v>75</v>
      </c>
      <c r="E111" s="1" t="s">
        <v>59</v>
      </c>
      <c r="F111" s="1">
        <v>65</v>
      </c>
      <c r="G111" s="1">
        <v>1380</v>
      </c>
      <c r="H111" s="1">
        <v>124</v>
      </c>
      <c r="I111" s="1">
        <v>352</v>
      </c>
      <c r="J111" s="27">
        <f t="shared" si="27"/>
        <v>228</v>
      </c>
      <c r="K111" s="1">
        <v>49</v>
      </c>
      <c r="L111" s="1">
        <v>156</v>
      </c>
      <c r="M111" s="1">
        <v>114</v>
      </c>
      <c r="N111" s="1">
        <v>193</v>
      </c>
      <c r="O111" s="27">
        <f t="shared" si="28"/>
        <v>79</v>
      </c>
      <c r="P111" s="1">
        <v>49</v>
      </c>
      <c r="Q111" s="1">
        <v>198</v>
      </c>
      <c r="R111" s="27">
        <f t="shared" si="29"/>
        <v>149</v>
      </c>
      <c r="S111" s="1">
        <v>79</v>
      </c>
      <c r="T111" s="1">
        <v>40</v>
      </c>
      <c r="U111" s="1">
        <v>85</v>
      </c>
      <c r="V111" s="1">
        <v>68</v>
      </c>
      <c r="W111" s="1">
        <v>144</v>
      </c>
      <c r="X111" s="1">
        <v>2</v>
      </c>
      <c r="Y111" s="1">
        <v>411</v>
      </c>
      <c r="Z111" s="1">
        <v>0</v>
      </c>
      <c r="AA111" s="1">
        <v>0</v>
      </c>
      <c r="AB111" s="1">
        <v>0</v>
      </c>
      <c r="AC111" s="1">
        <v>11</v>
      </c>
      <c r="AD111" s="1">
        <v>-175</v>
      </c>
      <c r="AE111" s="40">
        <f>VLOOKUP(C111,'Salary (2014-2015)'!D214:G647,4,FALSE)</f>
        <v>884879</v>
      </c>
      <c r="AH111" s="32">
        <f t="shared" si="30"/>
        <v>30201.199000000004</v>
      </c>
      <c r="AI111" s="32">
        <f t="shared" si="31"/>
        <v>17576.809999999998</v>
      </c>
      <c r="AJ111" s="32">
        <f t="shared" si="32"/>
        <v>12624.389000000006</v>
      </c>
      <c r="AK111" s="43">
        <f t="shared" si="33"/>
        <v>9.1481079710144968</v>
      </c>
      <c r="AL111" s="41">
        <f t="shared" si="34"/>
        <v>641.2166666666667</v>
      </c>
      <c r="AM111" s="35">
        <f t="shared" si="35"/>
        <v>70.092817957368041</v>
      </c>
    </row>
    <row r="112" spans="1:39">
      <c r="A112" s="1" t="s">
        <v>1613</v>
      </c>
      <c r="B112" s="1" t="s">
        <v>1612</v>
      </c>
      <c r="C112" s="3" t="s">
        <v>72</v>
      </c>
      <c r="D112" s="1" t="s">
        <v>96</v>
      </c>
      <c r="E112" s="1" t="s">
        <v>59</v>
      </c>
      <c r="F112" s="1">
        <v>74</v>
      </c>
      <c r="G112" s="1">
        <v>1368</v>
      </c>
      <c r="H112" s="1">
        <v>147</v>
      </c>
      <c r="I112" s="1">
        <v>357</v>
      </c>
      <c r="J112" s="27">
        <f t="shared" si="27"/>
        <v>210</v>
      </c>
      <c r="K112" s="1">
        <v>34</v>
      </c>
      <c r="L112" s="1">
        <v>124</v>
      </c>
      <c r="M112" s="1">
        <v>84</v>
      </c>
      <c r="N112" s="1">
        <v>118</v>
      </c>
      <c r="O112" s="27">
        <f t="shared" si="28"/>
        <v>34</v>
      </c>
      <c r="P112" s="1">
        <v>113</v>
      </c>
      <c r="Q112" s="1">
        <v>341</v>
      </c>
      <c r="R112" s="27">
        <f t="shared" si="29"/>
        <v>228</v>
      </c>
      <c r="S112" s="1">
        <v>59</v>
      </c>
      <c r="T112" s="1">
        <v>70</v>
      </c>
      <c r="U112" s="1">
        <v>55</v>
      </c>
      <c r="V112" s="1">
        <v>62</v>
      </c>
      <c r="W112" s="1">
        <v>137</v>
      </c>
      <c r="X112" s="1">
        <v>0</v>
      </c>
      <c r="Y112" s="1">
        <v>412</v>
      </c>
      <c r="Z112" s="1">
        <v>3</v>
      </c>
      <c r="AA112" s="1">
        <v>0</v>
      </c>
      <c r="AB112" s="1">
        <v>0</v>
      </c>
      <c r="AC112" s="1">
        <v>3</v>
      </c>
      <c r="AD112" s="1">
        <v>110</v>
      </c>
      <c r="AE112" s="40">
        <f>VLOOKUP(C112,'Salary (2014-2015)'!D216:G649,4,FALSE)</f>
        <v>981084</v>
      </c>
      <c r="AH112" s="32">
        <f t="shared" si="30"/>
        <v>34353.667000000001</v>
      </c>
      <c r="AI112" s="32">
        <f t="shared" si="31"/>
        <v>14230.166999999998</v>
      </c>
      <c r="AJ112" s="32">
        <f t="shared" si="32"/>
        <v>20123.500000000004</v>
      </c>
      <c r="AK112" s="43">
        <f t="shared" si="33"/>
        <v>14.710160818713453</v>
      </c>
      <c r="AL112" s="41">
        <f t="shared" si="34"/>
        <v>717.16666666666663</v>
      </c>
      <c r="AM112" s="35">
        <f t="shared" si="35"/>
        <v>48.753149303053632</v>
      </c>
    </row>
    <row r="113" spans="1:39">
      <c r="A113" s="1" t="s">
        <v>1745</v>
      </c>
      <c r="B113" s="1" t="s">
        <v>1744</v>
      </c>
      <c r="C113" s="3" t="s">
        <v>95</v>
      </c>
      <c r="D113" s="1" t="s">
        <v>96</v>
      </c>
      <c r="E113" s="1" t="s">
        <v>86</v>
      </c>
      <c r="F113" s="1">
        <v>77</v>
      </c>
      <c r="G113" s="1">
        <v>1368</v>
      </c>
      <c r="H113" s="1">
        <v>225</v>
      </c>
      <c r="I113" s="1">
        <v>536</v>
      </c>
      <c r="J113" s="27">
        <f t="shared" si="27"/>
        <v>311</v>
      </c>
      <c r="K113" s="1">
        <v>54</v>
      </c>
      <c r="L113" s="1">
        <v>167</v>
      </c>
      <c r="M113" s="1">
        <v>76</v>
      </c>
      <c r="N113" s="1">
        <v>94</v>
      </c>
      <c r="O113" s="27">
        <f t="shared" si="28"/>
        <v>18</v>
      </c>
      <c r="P113" s="1">
        <v>23</v>
      </c>
      <c r="Q113" s="1">
        <v>134</v>
      </c>
      <c r="R113" s="27">
        <f t="shared" si="29"/>
        <v>111</v>
      </c>
      <c r="S113" s="1">
        <v>262</v>
      </c>
      <c r="T113" s="1">
        <v>33</v>
      </c>
      <c r="U113" s="1">
        <v>70</v>
      </c>
      <c r="V113" s="1">
        <v>1</v>
      </c>
      <c r="W113" s="1">
        <v>104</v>
      </c>
      <c r="X113" s="1">
        <v>0</v>
      </c>
      <c r="Y113" s="1">
        <v>580</v>
      </c>
      <c r="Z113" s="1">
        <v>0</v>
      </c>
      <c r="AA113" s="1">
        <v>0</v>
      </c>
      <c r="AB113" s="1">
        <v>0</v>
      </c>
      <c r="AC113" s="1">
        <v>10</v>
      </c>
      <c r="AD113" s="1">
        <v>126</v>
      </c>
      <c r="AE113" s="40">
        <f>VLOOKUP(C113,'Salary (2014-2015)'!D217:G650,4,FALSE)</f>
        <v>909859</v>
      </c>
      <c r="AH113" s="32">
        <f t="shared" si="30"/>
        <v>39121.86</v>
      </c>
      <c r="AI113" s="32">
        <f t="shared" si="31"/>
        <v>18108.614000000001</v>
      </c>
      <c r="AJ113" s="32">
        <f t="shared" si="32"/>
        <v>21013.245999999999</v>
      </c>
      <c r="AK113" s="43">
        <f t="shared" si="33"/>
        <v>15.360559941520467</v>
      </c>
      <c r="AL113" s="41">
        <f t="shared" si="34"/>
        <v>665.1016081871345</v>
      </c>
      <c r="AM113" s="35">
        <f t="shared" si="35"/>
        <v>43.299307493949293</v>
      </c>
    </row>
    <row r="114" spans="1:39">
      <c r="A114" s="1" t="s">
        <v>1468</v>
      </c>
      <c r="B114" s="1" t="s">
        <v>1620</v>
      </c>
      <c r="C114" s="3" t="s">
        <v>250</v>
      </c>
      <c r="D114" s="1" t="s">
        <v>84</v>
      </c>
      <c r="E114" s="1" t="s">
        <v>47</v>
      </c>
      <c r="F114" s="1">
        <v>70</v>
      </c>
      <c r="G114" s="1">
        <v>1368</v>
      </c>
      <c r="H114" s="1">
        <v>238</v>
      </c>
      <c r="I114" s="1">
        <v>404</v>
      </c>
      <c r="J114" s="27">
        <f t="shared" si="27"/>
        <v>166</v>
      </c>
      <c r="K114" s="1">
        <v>11</v>
      </c>
      <c r="L114" s="1">
        <v>51</v>
      </c>
      <c r="M114" s="1">
        <v>67</v>
      </c>
      <c r="N114" s="1">
        <v>102</v>
      </c>
      <c r="O114" s="27">
        <f t="shared" si="28"/>
        <v>35</v>
      </c>
      <c r="P114" s="1">
        <v>61</v>
      </c>
      <c r="Q114" s="1">
        <v>257</v>
      </c>
      <c r="R114" s="27">
        <f t="shared" si="29"/>
        <v>196</v>
      </c>
      <c r="S114" s="1">
        <v>95</v>
      </c>
      <c r="T114" s="1">
        <v>53</v>
      </c>
      <c r="U114" s="1">
        <v>79</v>
      </c>
      <c r="V114" s="1">
        <v>70</v>
      </c>
      <c r="W114" s="1">
        <v>155</v>
      </c>
      <c r="X114" s="1">
        <v>1</v>
      </c>
      <c r="Y114" s="1">
        <v>554</v>
      </c>
      <c r="Z114" s="1">
        <v>4</v>
      </c>
      <c r="AA114" s="1">
        <v>0</v>
      </c>
      <c r="AB114" s="1">
        <v>0</v>
      </c>
      <c r="AC114" s="1">
        <v>17</v>
      </c>
      <c r="AD114" s="1">
        <v>149</v>
      </c>
      <c r="AE114" s="40">
        <f>VLOOKUP(C114,'Salary (2014-2015)'!D218:G651,4,FALSE)</f>
        <v>2500000</v>
      </c>
      <c r="AH114" s="32">
        <f t="shared" si="30"/>
        <v>38321.840000000004</v>
      </c>
      <c r="AI114" s="32">
        <f t="shared" si="31"/>
        <v>14128.558000000001</v>
      </c>
      <c r="AJ114" s="32">
        <f t="shared" si="32"/>
        <v>24193.282000000003</v>
      </c>
      <c r="AK114" s="43">
        <f t="shared" si="33"/>
        <v>17.685147660818714</v>
      </c>
      <c r="AL114" s="41">
        <f t="shared" si="34"/>
        <v>1827.485380116959</v>
      </c>
      <c r="AM114" s="35">
        <f t="shared" si="35"/>
        <v>103.33447111474995</v>
      </c>
    </row>
    <row r="115" spans="1:39">
      <c r="A115" s="1" t="s">
        <v>1690</v>
      </c>
      <c r="B115" s="1" t="s">
        <v>1689</v>
      </c>
      <c r="C115" s="3" t="s">
        <v>102</v>
      </c>
      <c r="D115" s="1" t="s">
        <v>103</v>
      </c>
      <c r="E115" s="1" t="s">
        <v>56</v>
      </c>
      <c r="F115" s="1">
        <v>75</v>
      </c>
      <c r="G115" s="1">
        <v>1327</v>
      </c>
      <c r="H115" s="1">
        <v>141</v>
      </c>
      <c r="I115" s="1">
        <v>331</v>
      </c>
      <c r="J115" s="27">
        <f t="shared" si="27"/>
        <v>190</v>
      </c>
      <c r="K115" s="1">
        <v>48</v>
      </c>
      <c r="L115" s="1">
        <v>132</v>
      </c>
      <c r="M115" s="1">
        <v>60</v>
      </c>
      <c r="N115" s="1">
        <v>100</v>
      </c>
      <c r="O115" s="27">
        <f t="shared" si="28"/>
        <v>40</v>
      </c>
      <c r="P115" s="1">
        <v>21</v>
      </c>
      <c r="Q115" s="1">
        <v>222</v>
      </c>
      <c r="R115" s="27">
        <f t="shared" si="29"/>
        <v>201</v>
      </c>
      <c r="S115" s="1">
        <v>78</v>
      </c>
      <c r="T115" s="1">
        <v>52</v>
      </c>
      <c r="U115" s="1">
        <v>73</v>
      </c>
      <c r="V115" s="1">
        <v>33</v>
      </c>
      <c r="W115" s="1">
        <v>127</v>
      </c>
      <c r="X115" s="1">
        <v>0</v>
      </c>
      <c r="Y115" s="1">
        <v>390</v>
      </c>
      <c r="Z115" s="1">
        <v>1</v>
      </c>
      <c r="AA115" s="1">
        <v>0</v>
      </c>
      <c r="AB115" s="1">
        <v>0</v>
      </c>
      <c r="AC115" s="1">
        <v>10</v>
      </c>
      <c r="AD115" s="1">
        <v>-99</v>
      </c>
      <c r="AE115" s="40">
        <f>VLOOKUP(C115,'Salary (2014-2015)'!D223:G656,4,FALSE)</f>
        <v>2000000</v>
      </c>
      <c r="AH115" s="32">
        <f t="shared" si="30"/>
        <v>27988.163000000004</v>
      </c>
      <c r="AI115" s="32">
        <f t="shared" si="31"/>
        <v>14365.319</v>
      </c>
      <c r="AJ115" s="32">
        <f t="shared" si="32"/>
        <v>13622.844000000005</v>
      </c>
      <c r="AK115" s="43">
        <f t="shared" si="33"/>
        <v>10.26589600602864</v>
      </c>
      <c r="AL115" s="41">
        <f t="shared" si="34"/>
        <v>1507.1590052750564</v>
      </c>
      <c r="AM115" s="35">
        <f t="shared" si="35"/>
        <v>146.81222217622098</v>
      </c>
    </row>
    <row r="116" spans="1:39">
      <c r="A116" s="1" t="s">
        <v>1511</v>
      </c>
      <c r="B116" s="1" t="s">
        <v>1836</v>
      </c>
      <c r="C116" s="3" t="s">
        <v>354</v>
      </c>
      <c r="D116" s="1" t="s">
        <v>55</v>
      </c>
      <c r="E116" s="1" t="s">
        <v>56</v>
      </c>
      <c r="F116" s="1">
        <v>68</v>
      </c>
      <c r="G116" s="1">
        <v>1283</v>
      </c>
      <c r="H116" s="1">
        <v>92</v>
      </c>
      <c r="I116" s="1">
        <v>201</v>
      </c>
      <c r="J116" s="27">
        <f t="shared" si="27"/>
        <v>109</v>
      </c>
      <c r="K116" s="1">
        <v>21</v>
      </c>
      <c r="L116" s="1">
        <v>85</v>
      </c>
      <c r="M116" s="1">
        <v>23</v>
      </c>
      <c r="N116" s="1">
        <v>48</v>
      </c>
      <c r="O116" s="27">
        <f t="shared" si="28"/>
        <v>25</v>
      </c>
      <c r="P116" s="1">
        <v>60</v>
      </c>
      <c r="Q116" s="1">
        <v>255</v>
      </c>
      <c r="R116" s="27">
        <f t="shared" si="29"/>
        <v>195</v>
      </c>
      <c r="S116" s="1">
        <v>70</v>
      </c>
      <c r="T116" s="1">
        <v>53</v>
      </c>
      <c r="U116" s="1">
        <v>46</v>
      </c>
      <c r="V116" s="1">
        <v>29</v>
      </c>
      <c r="W116" s="1">
        <v>141</v>
      </c>
      <c r="X116" s="1">
        <v>0</v>
      </c>
      <c r="Y116" s="1">
        <v>228</v>
      </c>
      <c r="Z116" s="1">
        <v>1</v>
      </c>
      <c r="AA116" s="1">
        <v>0</v>
      </c>
      <c r="AB116" s="1">
        <v>0</v>
      </c>
      <c r="AC116" s="1">
        <v>65</v>
      </c>
      <c r="AD116" s="1">
        <v>102</v>
      </c>
      <c r="AE116" s="40">
        <f>VLOOKUP(C116,'Salary (2014-2015)'!D229:G662,4,FALSE)</f>
        <v>1160880</v>
      </c>
      <c r="AH116" s="32">
        <f t="shared" si="30"/>
        <v>21707.757999999998</v>
      </c>
      <c r="AI116" s="32">
        <f t="shared" si="31"/>
        <v>9674.780999999999</v>
      </c>
      <c r="AJ116" s="32">
        <f t="shared" si="32"/>
        <v>12032.976999999999</v>
      </c>
      <c r="AK116" s="43">
        <f t="shared" si="33"/>
        <v>9.3787817614964926</v>
      </c>
      <c r="AL116" s="41">
        <f t="shared" si="34"/>
        <v>904.81683554169911</v>
      </c>
      <c r="AM116" s="35">
        <f t="shared" si="35"/>
        <v>96.474878992954103</v>
      </c>
    </row>
    <row r="117" spans="1:39">
      <c r="A117" s="1" t="s">
        <v>1649</v>
      </c>
      <c r="B117" s="1" t="s">
        <v>1648</v>
      </c>
      <c r="C117" s="3" t="s">
        <v>223</v>
      </c>
      <c r="D117" s="1" t="s">
        <v>81</v>
      </c>
      <c r="E117" s="1" t="s">
        <v>61</v>
      </c>
      <c r="F117" s="1">
        <v>67</v>
      </c>
      <c r="G117" s="1">
        <v>1233</v>
      </c>
      <c r="H117" s="1">
        <v>196</v>
      </c>
      <c r="I117" s="1">
        <v>346</v>
      </c>
      <c r="J117" s="27">
        <f t="shared" si="27"/>
        <v>150</v>
      </c>
      <c r="K117" s="1">
        <v>1</v>
      </c>
      <c r="L117" s="1">
        <v>1</v>
      </c>
      <c r="M117" s="1">
        <v>78</v>
      </c>
      <c r="N117" s="1">
        <v>137</v>
      </c>
      <c r="O117" s="27">
        <f t="shared" si="28"/>
        <v>59</v>
      </c>
      <c r="P117" s="1">
        <v>124</v>
      </c>
      <c r="Q117" s="1">
        <v>312</v>
      </c>
      <c r="R117" s="27">
        <f t="shared" si="29"/>
        <v>188</v>
      </c>
      <c r="S117" s="1">
        <v>59</v>
      </c>
      <c r="T117" s="1">
        <v>28</v>
      </c>
      <c r="U117" s="1">
        <v>87</v>
      </c>
      <c r="V117" s="1">
        <v>135</v>
      </c>
      <c r="W117" s="1">
        <v>152</v>
      </c>
      <c r="X117" s="1">
        <v>0</v>
      </c>
      <c r="Y117" s="1">
        <v>471</v>
      </c>
      <c r="Z117" s="1">
        <v>4</v>
      </c>
      <c r="AA117" s="1">
        <v>0</v>
      </c>
      <c r="AB117" s="1">
        <v>0</v>
      </c>
      <c r="AC117" s="1">
        <v>11</v>
      </c>
      <c r="AD117" s="1">
        <v>-75</v>
      </c>
      <c r="AE117" s="40">
        <f>VLOOKUP(C117,'Salary (2014-2015)'!D238:G671,4,FALSE)</f>
        <v>1987320</v>
      </c>
      <c r="AH117" s="32">
        <f t="shared" si="30"/>
        <v>37014.212</v>
      </c>
      <c r="AI117" s="32">
        <f t="shared" si="31"/>
        <v>14363.356</v>
      </c>
      <c r="AJ117" s="32">
        <f t="shared" si="32"/>
        <v>22650.856</v>
      </c>
      <c r="AK117" s="43">
        <f t="shared" si="33"/>
        <v>18.370523925385239</v>
      </c>
      <c r="AL117" s="41">
        <f t="shared" si="34"/>
        <v>1611.7761557177616</v>
      </c>
      <c r="AM117" s="35">
        <f t="shared" si="35"/>
        <v>87.73708154782318</v>
      </c>
    </row>
    <row r="118" spans="1:39">
      <c r="A118" s="1" t="s">
        <v>1707</v>
      </c>
      <c r="B118" s="1" t="s">
        <v>1578</v>
      </c>
      <c r="C118" s="3" t="s">
        <v>2087</v>
      </c>
      <c r="D118" s="1" t="s">
        <v>94</v>
      </c>
      <c r="E118" s="1" t="s">
        <v>47</v>
      </c>
      <c r="F118" s="1">
        <v>52</v>
      </c>
      <c r="G118" s="1">
        <v>1232</v>
      </c>
      <c r="H118" s="1">
        <v>104</v>
      </c>
      <c r="I118" s="1">
        <v>309</v>
      </c>
      <c r="J118" s="27">
        <f t="shared" si="27"/>
        <v>205</v>
      </c>
      <c r="K118" s="1">
        <v>45</v>
      </c>
      <c r="L118" s="1">
        <v>134</v>
      </c>
      <c r="M118" s="1">
        <v>79</v>
      </c>
      <c r="N118" s="1">
        <v>95</v>
      </c>
      <c r="O118" s="27">
        <f t="shared" si="28"/>
        <v>16</v>
      </c>
      <c r="P118" s="1">
        <v>13</v>
      </c>
      <c r="Q118" s="1">
        <v>146</v>
      </c>
      <c r="R118" s="27">
        <f t="shared" si="29"/>
        <v>133</v>
      </c>
      <c r="S118" s="1">
        <v>92</v>
      </c>
      <c r="T118" s="1">
        <v>29</v>
      </c>
      <c r="U118" s="1">
        <v>37</v>
      </c>
      <c r="V118" s="1">
        <v>24</v>
      </c>
      <c r="W118" s="1">
        <v>118</v>
      </c>
      <c r="X118" s="1">
        <v>1</v>
      </c>
      <c r="Y118" s="1">
        <v>332</v>
      </c>
      <c r="Z118" s="1">
        <v>0</v>
      </c>
      <c r="AA118" s="1">
        <v>0</v>
      </c>
      <c r="AB118" s="1">
        <v>0</v>
      </c>
      <c r="AC118" s="1">
        <v>34</v>
      </c>
      <c r="AD118" s="1">
        <v>-149</v>
      </c>
      <c r="AE118" s="40">
        <f>VLOOKUP(C118,'Salary (2014-2015)'!D239:G672,4,FALSE)</f>
        <v>1650000</v>
      </c>
      <c r="AH118" s="32">
        <f t="shared" si="30"/>
        <v>23123.817999999999</v>
      </c>
      <c r="AI118" s="32">
        <f t="shared" si="31"/>
        <v>12376.127</v>
      </c>
      <c r="AJ118" s="32">
        <f t="shared" si="32"/>
        <v>10747.690999999999</v>
      </c>
      <c r="AK118" s="43">
        <f t="shared" si="33"/>
        <v>8.7237751623376614</v>
      </c>
      <c r="AL118" s="41">
        <f t="shared" si="34"/>
        <v>1339.2857142857142</v>
      </c>
      <c r="AM118" s="35">
        <f t="shared" si="35"/>
        <v>153.5213470502641</v>
      </c>
    </row>
    <row r="119" spans="1:39">
      <c r="A119" s="1" t="s">
        <v>2129</v>
      </c>
      <c r="B119" s="1" t="s">
        <v>2128</v>
      </c>
      <c r="C119" s="3" t="s">
        <v>2096</v>
      </c>
      <c r="D119" s="1" t="s">
        <v>78</v>
      </c>
      <c r="E119" s="1" t="s">
        <v>86</v>
      </c>
      <c r="F119" s="1">
        <v>67</v>
      </c>
      <c r="G119" s="1">
        <v>1197</v>
      </c>
      <c r="H119" s="1">
        <v>91</v>
      </c>
      <c r="I119" s="1">
        <v>228</v>
      </c>
      <c r="J119" s="27">
        <f t="shared" si="27"/>
        <v>137</v>
      </c>
      <c r="K119" s="1">
        <v>57</v>
      </c>
      <c r="L119" s="1">
        <v>166</v>
      </c>
      <c r="M119" s="1">
        <v>35</v>
      </c>
      <c r="N119" s="1">
        <v>41</v>
      </c>
      <c r="O119" s="27">
        <f t="shared" si="28"/>
        <v>6</v>
      </c>
      <c r="P119" s="1">
        <v>30</v>
      </c>
      <c r="Q119" s="1">
        <v>119</v>
      </c>
      <c r="R119" s="27">
        <f t="shared" si="29"/>
        <v>89</v>
      </c>
      <c r="S119" s="1">
        <v>171</v>
      </c>
      <c r="T119" s="1">
        <v>79</v>
      </c>
      <c r="U119" s="1">
        <v>62</v>
      </c>
      <c r="V119" s="1">
        <v>1</v>
      </c>
      <c r="W119" s="1">
        <v>88</v>
      </c>
      <c r="X119" s="1">
        <v>0</v>
      </c>
      <c r="Y119" s="1">
        <v>274</v>
      </c>
      <c r="Z119" s="1">
        <v>3</v>
      </c>
      <c r="AA119" s="1">
        <v>0</v>
      </c>
      <c r="AB119" s="1">
        <v>0</v>
      </c>
      <c r="AC119" s="1">
        <v>3</v>
      </c>
      <c r="AD119" s="1">
        <v>-66</v>
      </c>
      <c r="AE119" s="40">
        <f>VLOOKUP(C119,'Salary (2014-2015)'!D244:G677,4,FALSE)</f>
        <v>1662961</v>
      </c>
      <c r="AH119" s="32">
        <f t="shared" si="30"/>
        <v>25118.976999999995</v>
      </c>
      <c r="AI119" s="32">
        <f t="shared" si="31"/>
        <v>10342.502</v>
      </c>
      <c r="AJ119" s="32">
        <f t="shared" si="32"/>
        <v>14776.474999999995</v>
      </c>
      <c r="AK119" s="43">
        <f t="shared" si="33"/>
        <v>12.344590643274849</v>
      </c>
      <c r="AL119" s="41">
        <f t="shared" si="34"/>
        <v>1389.2740183792816</v>
      </c>
      <c r="AM119" s="35">
        <f t="shared" si="35"/>
        <v>112.54111687665704</v>
      </c>
    </row>
    <row r="120" spans="1:39">
      <c r="A120" s="1" t="s">
        <v>2019</v>
      </c>
      <c r="B120" s="1" t="s">
        <v>2018</v>
      </c>
      <c r="C120" s="3" t="s">
        <v>116</v>
      </c>
      <c r="D120" s="1" t="s">
        <v>94</v>
      </c>
      <c r="E120" s="1" t="s">
        <v>47</v>
      </c>
      <c r="F120" s="1">
        <v>63</v>
      </c>
      <c r="G120" s="1">
        <v>1195</v>
      </c>
      <c r="H120" s="1">
        <v>157</v>
      </c>
      <c r="I120" s="1">
        <v>273</v>
      </c>
      <c r="J120" s="27">
        <f t="shared" si="27"/>
        <v>116</v>
      </c>
      <c r="K120" s="1">
        <v>0</v>
      </c>
      <c r="L120" s="1">
        <v>1</v>
      </c>
      <c r="M120" s="1">
        <v>65</v>
      </c>
      <c r="N120" s="1">
        <v>118</v>
      </c>
      <c r="O120" s="27">
        <f t="shared" si="28"/>
        <v>53</v>
      </c>
      <c r="P120" s="1">
        <v>142</v>
      </c>
      <c r="Q120" s="1">
        <v>368</v>
      </c>
      <c r="R120" s="27">
        <f t="shared" si="29"/>
        <v>226</v>
      </c>
      <c r="S120" s="1">
        <v>42</v>
      </c>
      <c r="T120" s="1">
        <v>19</v>
      </c>
      <c r="U120" s="1">
        <v>48</v>
      </c>
      <c r="V120" s="1">
        <v>24</v>
      </c>
      <c r="W120" s="1">
        <v>158</v>
      </c>
      <c r="X120" s="1">
        <v>2</v>
      </c>
      <c r="Y120" s="1">
        <v>379</v>
      </c>
      <c r="Z120" s="1">
        <v>0</v>
      </c>
      <c r="AA120" s="1">
        <v>0</v>
      </c>
      <c r="AB120" s="1">
        <v>0</v>
      </c>
      <c r="AC120" s="1">
        <v>39</v>
      </c>
      <c r="AD120" s="1">
        <v>-79</v>
      </c>
      <c r="AE120" s="40">
        <f>VLOOKUP(C120,'Salary (2014-2015)'!D245:G678,4,FALSE)</f>
        <v>507336</v>
      </c>
      <c r="AH120" s="32">
        <f t="shared" si="30"/>
        <v>28842.594000000001</v>
      </c>
      <c r="AI120" s="32">
        <f t="shared" si="31"/>
        <v>10911.411</v>
      </c>
      <c r="AJ120" s="32">
        <f t="shared" si="32"/>
        <v>17931.183000000001</v>
      </c>
      <c r="AK120" s="43">
        <f t="shared" si="33"/>
        <v>15.005174058577406</v>
      </c>
      <c r="AL120" s="41">
        <f t="shared" si="34"/>
        <v>424.54895397489543</v>
      </c>
      <c r="AM120" s="35">
        <f t="shared" si="35"/>
        <v>28.29350411514957</v>
      </c>
    </row>
    <row r="121" spans="1:39">
      <c r="A121" s="1" t="s">
        <v>1799</v>
      </c>
      <c r="B121" s="1" t="s">
        <v>1771</v>
      </c>
      <c r="C121" s="3" t="s">
        <v>2094</v>
      </c>
      <c r="D121" s="1" t="s">
        <v>81</v>
      </c>
      <c r="E121" s="1" t="s">
        <v>61</v>
      </c>
      <c r="F121" s="1">
        <v>73</v>
      </c>
      <c r="G121" s="1">
        <v>1195</v>
      </c>
      <c r="H121" s="1">
        <v>136</v>
      </c>
      <c r="I121" s="1">
        <v>254</v>
      </c>
      <c r="J121" s="27">
        <f t="shared" si="27"/>
        <v>118</v>
      </c>
      <c r="K121" s="1">
        <v>0</v>
      </c>
      <c r="L121" s="1">
        <v>0</v>
      </c>
      <c r="M121" s="1">
        <v>22</v>
      </c>
      <c r="N121" s="1">
        <v>46</v>
      </c>
      <c r="O121" s="27">
        <f t="shared" si="28"/>
        <v>24</v>
      </c>
      <c r="P121" s="1">
        <v>112</v>
      </c>
      <c r="Q121" s="1">
        <v>320</v>
      </c>
      <c r="R121" s="27">
        <f t="shared" si="29"/>
        <v>208</v>
      </c>
      <c r="S121" s="1">
        <v>34</v>
      </c>
      <c r="T121" s="1">
        <v>41</v>
      </c>
      <c r="U121" s="1">
        <v>51</v>
      </c>
      <c r="V121" s="1">
        <v>66</v>
      </c>
      <c r="W121" s="1">
        <v>111</v>
      </c>
      <c r="X121" s="1">
        <v>0</v>
      </c>
      <c r="Y121" s="1">
        <v>294</v>
      </c>
      <c r="Z121" s="1">
        <v>0</v>
      </c>
      <c r="AA121" s="1">
        <v>0</v>
      </c>
      <c r="AB121" s="1">
        <v>0</v>
      </c>
      <c r="AC121" s="1">
        <v>28</v>
      </c>
      <c r="AD121" s="1">
        <v>0</v>
      </c>
      <c r="AE121" s="40">
        <f>VLOOKUP(C121,'Salary (2014-2015)'!D247:G680,4,FALSE)</f>
        <v>1169880</v>
      </c>
      <c r="AH121" s="32">
        <f t="shared" si="30"/>
        <v>26138.021000000001</v>
      </c>
      <c r="AI121" s="32">
        <f t="shared" si="31"/>
        <v>9761.6649999999991</v>
      </c>
      <c r="AJ121" s="32">
        <f t="shared" si="32"/>
        <v>16376.356000000002</v>
      </c>
      <c r="AK121" s="43">
        <f t="shared" si="33"/>
        <v>13.704063598326361</v>
      </c>
      <c r="AL121" s="41">
        <f t="shared" si="34"/>
        <v>978.97907949790795</v>
      </c>
      <c r="AM121" s="35">
        <f t="shared" si="35"/>
        <v>71.437137785719841</v>
      </c>
    </row>
    <row r="122" spans="1:39">
      <c r="A122" s="1" t="s">
        <v>2131</v>
      </c>
      <c r="B122" s="1" t="s">
        <v>2130</v>
      </c>
      <c r="C122" s="3" t="s">
        <v>2093</v>
      </c>
      <c r="D122" s="1" t="s">
        <v>96</v>
      </c>
      <c r="E122" s="1" t="s">
        <v>61</v>
      </c>
      <c r="F122" s="1">
        <v>68</v>
      </c>
      <c r="G122" s="1">
        <v>1147</v>
      </c>
      <c r="H122" s="1">
        <v>100</v>
      </c>
      <c r="I122" s="1">
        <v>225</v>
      </c>
      <c r="J122" s="27">
        <f t="shared" si="27"/>
        <v>125</v>
      </c>
      <c r="K122" s="1">
        <v>0</v>
      </c>
      <c r="L122" s="1">
        <v>1</v>
      </c>
      <c r="M122" s="1">
        <v>42</v>
      </c>
      <c r="N122" s="1">
        <v>82</v>
      </c>
      <c r="O122" s="27">
        <f t="shared" si="28"/>
        <v>40</v>
      </c>
      <c r="P122" s="1">
        <v>91</v>
      </c>
      <c r="Q122" s="1">
        <v>318</v>
      </c>
      <c r="R122" s="27">
        <f t="shared" si="29"/>
        <v>227</v>
      </c>
      <c r="S122" s="1">
        <v>51</v>
      </c>
      <c r="T122" s="1">
        <v>16</v>
      </c>
      <c r="U122" s="1">
        <v>95</v>
      </c>
      <c r="V122" s="1">
        <v>42</v>
      </c>
      <c r="W122" s="1">
        <v>162</v>
      </c>
      <c r="X122" s="1">
        <v>1</v>
      </c>
      <c r="Y122" s="1">
        <v>242</v>
      </c>
      <c r="Z122" s="1">
        <v>7</v>
      </c>
      <c r="AA122" s="1">
        <v>0</v>
      </c>
      <c r="AB122" s="1">
        <v>0</v>
      </c>
      <c r="AC122" s="1">
        <v>3</v>
      </c>
      <c r="AD122" s="1">
        <v>16</v>
      </c>
      <c r="AE122" s="40">
        <f>VLOOKUP(C122,'Salary (2014-2015)'!D251:G684,4,FALSE)</f>
        <v>274573</v>
      </c>
      <c r="AH122" s="32">
        <f t="shared" si="30"/>
        <v>21740.128000000004</v>
      </c>
      <c r="AI122" s="32">
        <f t="shared" si="31"/>
        <v>13604.793000000001</v>
      </c>
      <c r="AJ122" s="32">
        <f t="shared" si="32"/>
        <v>8135.3350000000028</v>
      </c>
      <c r="AK122" s="43">
        <f t="shared" si="33"/>
        <v>7.0927070619006134</v>
      </c>
      <c r="AL122" s="41">
        <f t="shared" si="34"/>
        <v>239.38360941586748</v>
      </c>
      <c r="AM122" s="35">
        <f t="shared" si="35"/>
        <v>33.750669148842661</v>
      </c>
    </row>
    <row r="123" spans="1:39">
      <c r="A123" s="1" t="s">
        <v>1792</v>
      </c>
      <c r="B123" s="1" t="s">
        <v>1791</v>
      </c>
      <c r="C123" s="3" t="s">
        <v>410</v>
      </c>
      <c r="D123" s="1" t="s">
        <v>63</v>
      </c>
      <c r="E123" s="1" t="s">
        <v>61</v>
      </c>
      <c r="F123" s="1">
        <v>48</v>
      </c>
      <c r="G123" s="1">
        <v>1144</v>
      </c>
      <c r="H123" s="1">
        <v>243</v>
      </c>
      <c r="I123" s="1">
        <v>387</v>
      </c>
      <c r="J123" s="27">
        <f t="shared" si="27"/>
        <v>144</v>
      </c>
      <c r="K123" s="1">
        <v>0</v>
      </c>
      <c r="L123" s="1">
        <v>0</v>
      </c>
      <c r="M123" s="1">
        <v>78</v>
      </c>
      <c r="N123" s="1">
        <v>156</v>
      </c>
      <c r="O123" s="27">
        <f t="shared" si="28"/>
        <v>78</v>
      </c>
      <c r="P123" s="1">
        <v>145</v>
      </c>
      <c r="Q123" s="1">
        <v>481</v>
      </c>
      <c r="R123" s="27">
        <f t="shared" si="29"/>
        <v>336</v>
      </c>
      <c r="S123" s="1">
        <v>6</v>
      </c>
      <c r="T123" s="1">
        <v>28</v>
      </c>
      <c r="U123" s="1">
        <v>58</v>
      </c>
      <c r="V123" s="1">
        <v>122</v>
      </c>
      <c r="W123" s="1">
        <v>129</v>
      </c>
      <c r="X123" s="1">
        <v>1</v>
      </c>
      <c r="Y123" s="1">
        <v>564</v>
      </c>
      <c r="Z123" s="1">
        <v>7</v>
      </c>
      <c r="AA123" s="1">
        <v>0</v>
      </c>
      <c r="AB123" s="1">
        <v>0</v>
      </c>
      <c r="AC123" s="1">
        <v>32</v>
      </c>
      <c r="AD123" s="1">
        <v>-71</v>
      </c>
      <c r="AE123" s="40">
        <f>VLOOKUP(C123,'Salary (2014-2015)'!D253:G686,4,FALSE)</f>
        <v>769881</v>
      </c>
      <c r="AH123" s="32">
        <f t="shared" si="30"/>
        <v>41652.5</v>
      </c>
      <c r="AI123" s="32">
        <f t="shared" si="31"/>
        <v>12551.929999999998</v>
      </c>
      <c r="AJ123" s="32">
        <f t="shared" si="32"/>
        <v>29100.57</v>
      </c>
      <c r="AK123" s="43">
        <f t="shared" si="33"/>
        <v>25.437561188811188</v>
      </c>
      <c r="AL123" s="41">
        <f t="shared" si="34"/>
        <v>672.97290209790208</v>
      </c>
      <c r="AM123" s="35">
        <f t="shared" si="35"/>
        <v>26.455873544745</v>
      </c>
    </row>
    <row r="124" spans="1:39">
      <c r="A124" s="1" t="s">
        <v>2066</v>
      </c>
      <c r="B124" s="1" t="s">
        <v>2065</v>
      </c>
      <c r="C124" s="3" t="s">
        <v>361</v>
      </c>
      <c r="D124" s="1" t="s">
        <v>75</v>
      </c>
      <c r="E124" s="1" t="s">
        <v>47</v>
      </c>
      <c r="F124" s="1">
        <v>74</v>
      </c>
      <c r="G124" s="1">
        <v>1131</v>
      </c>
      <c r="H124" s="1">
        <v>146</v>
      </c>
      <c r="I124" s="1">
        <v>346</v>
      </c>
      <c r="J124" s="27">
        <f t="shared" si="27"/>
        <v>200</v>
      </c>
      <c r="K124" s="1">
        <v>31</v>
      </c>
      <c r="L124" s="1">
        <v>127</v>
      </c>
      <c r="M124" s="1">
        <v>63</v>
      </c>
      <c r="N124" s="1">
        <v>94</v>
      </c>
      <c r="O124" s="27">
        <f t="shared" si="28"/>
        <v>31</v>
      </c>
      <c r="P124" s="1">
        <v>35</v>
      </c>
      <c r="Q124" s="1">
        <v>163</v>
      </c>
      <c r="R124" s="27">
        <f t="shared" si="29"/>
        <v>128</v>
      </c>
      <c r="S124" s="1">
        <v>77</v>
      </c>
      <c r="T124" s="1">
        <v>38</v>
      </c>
      <c r="U124" s="1">
        <v>76</v>
      </c>
      <c r="V124" s="1">
        <v>26</v>
      </c>
      <c r="W124" s="1">
        <v>135</v>
      </c>
      <c r="X124" s="1">
        <v>0</v>
      </c>
      <c r="Y124" s="1">
        <v>386</v>
      </c>
      <c r="Z124" s="1">
        <v>1</v>
      </c>
      <c r="AA124" s="1">
        <v>0</v>
      </c>
      <c r="AB124" s="1">
        <v>0</v>
      </c>
      <c r="AC124" s="1">
        <v>32</v>
      </c>
      <c r="AD124" s="1">
        <v>-335</v>
      </c>
      <c r="AE124" s="40">
        <f>VLOOKUP(C124,'Salary (2014-2015)'!D255:G688,4,FALSE)</f>
        <v>507336</v>
      </c>
      <c r="AH124" s="32">
        <f t="shared" si="30"/>
        <v>26089.862999999998</v>
      </c>
      <c r="AI124" s="32">
        <f t="shared" si="31"/>
        <v>14875.483</v>
      </c>
      <c r="AJ124" s="32">
        <f t="shared" si="32"/>
        <v>11214.379999999997</v>
      </c>
      <c r="AK124" s="43">
        <f t="shared" si="33"/>
        <v>9.9154553492484503</v>
      </c>
      <c r="AL124" s="41">
        <f t="shared" si="34"/>
        <v>448.57294429708224</v>
      </c>
      <c r="AM124" s="35">
        <f t="shared" si="35"/>
        <v>45.239772506371295</v>
      </c>
    </row>
    <row r="125" spans="1:39">
      <c r="A125" s="1" t="s">
        <v>2056</v>
      </c>
      <c r="B125" s="1" t="s">
        <v>2055</v>
      </c>
      <c r="C125" s="3" t="s">
        <v>1350</v>
      </c>
      <c r="D125" s="1" t="s">
        <v>79</v>
      </c>
      <c r="E125" s="1" t="s">
        <v>86</v>
      </c>
      <c r="F125" s="1">
        <v>53</v>
      </c>
      <c r="G125" s="1">
        <v>1113</v>
      </c>
      <c r="H125" s="1">
        <v>146</v>
      </c>
      <c r="I125" s="1">
        <v>356</v>
      </c>
      <c r="J125" s="27">
        <f t="shared" ref="J125:J131" si="36">I125-H125</f>
        <v>210</v>
      </c>
      <c r="K125" s="1">
        <v>41</v>
      </c>
      <c r="L125" s="1">
        <v>131</v>
      </c>
      <c r="M125" s="1">
        <v>60</v>
      </c>
      <c r="N125" s="1">
        <v>77</v>
      </c>
      <c r="O125" s="27">
        <f t="shared" ref="O125:O131" si="37">N125-M125</f>
        <v>17</v>
      </c>
      <c r="P125" s="1">
        <v>12</v>
      </c>
      <c r="Q125" s="1">
        <v>143</v>
      </c>
      <c r="R125" s="27">
        <f t="shared" ref="R125:R131" si="38">Q125-P125</f>
        <v>131</v>
      </c>
      <c r="S125" s="1">
        <v>190</v>
      </c>
      <c r="T125" s="1">
        <v>23</v>
      </c>
      <c r="U125" s="1">
        <v>65</v>
      </c>
      <c r="V125" s="1">
        <v>0</v>
      </c>
      <c r="W125" s="1">
        <v>47</v>
      </c>
      <c r="X125" s="1">
        <v>0</v>
      </c>
      <c r="Y125" s="1">
        <v>393</v>
      </c>
      <c r="Z125" s="1">
        <v>0</v>
      </c>
      <c r="AA125" s="1">
        <v>0</v>
      </c>
      <c r="AB125" s="1">
        <v>0</v>
      </c>
      <c r="AC125" s="1">
        <v>21</v>
      </c>
      <c r="AD125" s="1">
        <v>-83</v>
      </c>
      <c r="AE125" s="40">
        <f>VLOOKUP(C125,'Salary (2014-2015)'!D260:G693,4,FALSE)</f>
        <v>948163</v>
      </c>
      <c r="AH125" s="32">
        <f t="shared" ref="AH125:AH131" si="39">(H125*$AG$2)+(T125*$AG$3)+(K125*$AG$4)+(M125*$AG$5)+(V125*$AG$6)+(P125*$AG$7)+(S125*$AG$8)+(R125*$AG$9)</f>
        <v>27700.754999999997</v>
      </c>
      <c r="AI125" s="32">
        <f t="shared" ref="AI125:AI131" si="40">(W125*$AG$11)+(O125*$AG$12)+(J125*$AG$13)+(U125*$AG$14)</f>
        <v>12881.93</v>
      </c>
      <c r="AJ125" s="32">
        <f t="shared" ref="AJ125:AJ131" si="41">AH125-AI125</f>
        <v>14818.824999999997</v>
      </c>
      <c r="AK125" s="43">
        <f t="shared" ref="AK125:AK131" si="42">(1/G125)*AJ125</f>
        <v>13.314308176100628</v>
      </c>
      <c r="AL125" s="41">
        <f t="shared" ref="AL125:AL131" si="43">AE125/G125</f>
        <v>851.89847259658575</v>
      </c>
      <c r="AM125" s="35">
        <f t="shared" ref="AM125:AM131" si="44">AL125/AK125</f>
        <v>63.983682916830453</v>
      </c>
    </row>
    <row r="126" spans="1:39">
      <c r="A126" s="1" t="s">
        <v>1607</v>
      </c>
      <c r="B126" s="1" t="s">
        <v>1606</v>
      </c>
      <c r="C126" s="3" t="s">
        <v>324</v>
      </c>
      <c r="D126" s="1" t="s">
        <v>88</v>
      </c>
      <c r="E126" s="1" t="s">
        <v>61</v>
      </c>
      <c r="F126" s="1">
        <v>62</v>
      </c>
      <c r="G126" s="1">
        <v>1105</v>
      </c>
      <c r="H126" s="1">
        <v>171</v>
      </c>
      <c r="I126" s="1">
        <v>383</v>
      </c>
      <c r="J126" s="27">
        <f t="shared" si="36"/>
        <v>212</v>
      </c>
      <c r="K126" s="1">
        <v>0</v>
      </c>
      <c r="L126" s="1">
        <v>2</v>
      </c>
      <c r="M126" s="1">
        <v>84</v>
      </c>
      <c r="N126" s="1">
        <v>132</v>
      </c>
      <c r="O126" s="27">
        <f t="shared" si="37"/>
        <v>48</v>
      </c>
      <c r="P126" s="1">
        <v>125</v>
      </c>
      <c r="Q126" s="1">
        <v>382</v>
      </c>
      <c r="R126" s="27">
        <f t="shared" si="38"/>
        <v>257</v>
      </c>
      <c r="S126" s="1">
        <v>50</v>
      </c>
      <c r="T126" s="1">
        <v>52</v>
      </c>
      <c r="U126" s="1">
        <v>85</v>
      </c>
      <c r="V126" s="1">
        <v>68</v>
      </c>
      <c r="W126" s="1">
        <v>207</v>
      </c>
      <c r="X126" s="1">
        <v>6</v>
      </c>
      <c r="Y126" s="1">
        <v>426</v>
      </c>
      <c r="Z126" s="1">
        <v>3</v>
      </c>
      <c r="AA126" s="1">
        <v>0</v>
      </c>
      <c r="AB126" s="1">
        <v>0</v>
      </c>
      <c r="AC126" s="1">
        <v>27</v>
      </c>
      <c r="AD126" s="1">
        <v>-6</v>
      </c>
      <c r="AE126" s="40">
        <f>VLOOKUP(C126,'Salary (2014-2015)'!D263:G696,4,FALSE)</f>
        <v>1762680</v>
      </c>
      <c r="AH126" s="32">
        <f t="shared" si="39"/>
        <v>34505.452999999994</v>
      </c>
      <c r="AI126" s="32">
        <f t="shared" si="40"/>
        <v>17408.911</v>
      </c>
      <c r="AJ126" s="32">
        <f t="shared" si="41"/>
        <v>17096.541999999994</v>
      </c>
      <c r="AK126" s="43">
        <f t="shared" si="42"/>
        <v>15.471983710407235</v>
      </c>
      <c r="AL126" s="41">
        <f t="shared" si="43"/>
        <v>1595.1855203619909</v>
      </c>
      <c r="AM126" s="35">
        <f t="shared" si="44"/>
        <v>103.10155117918001</v>
      </c>
    </row>
    <row r="127" spans="1:39">
      <c r="A127" s="1" t="s">
        <v>2135</v>
      </c>
      <c r="B127" s="1" t="s">
        <v>1514</v>
      </c>
      <c r="C127" s="3" t="s">
        <v>2106</v>
      </c>
      <c r="D127" s="1" t="s">
        <v>133</v>
      </c>
      <c r="E127" s="1" t="s">
        <v>59</v>
      </c>
      <c r="F127" s="1">
        <v>63</v>
      </c>
      <c r="G127" s="1">
        <v>1085</v>
      </c>
      <c r="H127" s="1">
        <v>121</v>
      </c>
      <c r="I127" s="1">
        <v>300</v>
      </c>
      <c r="J127" s="27">
        <f t="shared" si="36"/>
        <v>179</v>
      </c>
      <c r="K127" s="1">
        <v>64</v>
      </c>
      <c r="L127" s="1">
        <v>178</v>
      </c>
      <c r="M127" s="1">
        <v>35</v>
      </c>
      <c r="N127" s="1">
        <v>40</v>
      </c>
      <c r="O127" s="27">
        <f t="shared" si="37"/>
        <v>5</v>
      </c>
      <c r="P127" s="1">
        <v>36</v>
      </c>
      <c r="Q127" s="1">
        <v>166</v>
      </c>
      <c r="R127" s="27">
        <f t="shared" si="38"/>
        <v>130</v>
      </c>
      <c r="S127" s="1">
        <v>44</v>
      </c>
      <c r="T127" s="1">
        <v>25</v>
      </c>
      <c r="U127" s="1">
        <v>30</v>
      </c>
      <c r="V127" s="1">
        <v>21</v>
      </c>
      <c r="W127" s="1">
        <v>135</v>
      </c>
      <c r="X127" s="1">
        <v>0</v>
      </c>
      <c r="Y127" s="1">
        <v>341</v>
      </c>
      <c r="Z127" s="1">
        <v>2</v>
      </c>
      <c r="AA127" s="1">
        <v>0</v>
      </c>
      <c r="AB127" s="1">
        <v>0</v>
      </c>
      <c r="AC127" s="1">
        <v>22</v>
      </c>
      <c r="AD127" s="1">
        <v>-106</v>
      </c>
      <c r="AE127" s="40">
        <f>VLOOKUP(C127,'Salary (2014-2015)'!D266:G699,4,FALSE)</f>
        <v>1227985</v>
      </c>
      <c r="AH127" s="32">
        <f t="shared" si="39"/>
        <v>22366.085999999999</v>
      </c>
      <c r="AI127" s="32">
        <f t="shared" si="40"/>
        <v>11050.864999999998</v>
      </c>
      <c r="AJ127" s="32">
        <f t="shared" si="41"/>
        <v>11315.221000000001</v>
      </c>
      <c r="AK127" s="43">
        <f t="shared" si="42"/>
        <v>10.428775115207374</v>
      </c>
      <c r="AL127" s="41">
        <f t="shared" si="43"/>
        <v>1131.7834101382489</v>
      </c>
      <c r="AM127" s="35">
        <f t="shared" si="44"/>
        <v>108.52505664714812</v>
      </c>
    </row>
    <row r="128" spans="1:39">
      <c r="A128" s="1" t="s">
        <v>1741</v>
      </c>
      <c r="B128" s="1" t="s">
        <v>1740</v>
      </c>
      <c r="C128" s="3" t="s">
        <v>232</v>
      </c>
      <c r="D128" s="1" t="s">
        <v>124</v>
      </c>
      <c r="E128" s="1" t="s">
        <v>56</v>
      </c>
      <c r="F128" s="1">
        <v>50</v>
      </c>
      <c r="G128" s="1">
        <v>1070</v>
      </c>
      <c r="H128" s="1">
        <v>155</v>
      </c>
      <c r="I128" s="1">
        <v>374</v>
      </c>
      <c r="J128" s="27">
        <f t="shared" si="36"/>
        <v>219</v>
      </c>
      <c r="K128" s="1">
        <v>62</v>
      </c>
      <c r="L128" s="1">
        <v>170</v>
      </c>
      <c r="M128" s="1">
        <v>61</v>
      </c>
      <c r="N128" s="1">
        <v>80</v>
      </c>
      <c r="O128" s="27">
        <f t="shared" si="37"/>
        <v>19</v>
      </c>
      <c r="P128" s="1">
        <v>9</v>
      </c>
      <c r="Q128" s="1">
        <v>117</v>
      </c>
      <c r="R128" s="27">
        <f t="shared" si="38"/>
        <v>108</v>
      </c>
      <c r="S128" s="1">
        <v>83</v>
      </c>
      <c r="T128" s="1">
        <v>30</v>
      </c>
      <c r="U128" s="1">
        <v>45</v>
      </c>
      <c r="V128" s="1">
        <v>12</v>
      </c>
      <c r="W128" s="1">
        <v>119</v>
      </c>
      <c r="X128" s="1">
        <v>0</v>
      </c>
      <c r="Y128" s="1">
        <v>433</v>
      </c>
      <c r="Z128" s="1">
        <v>1</v>
      </c>
      <c r="AA128" s="1">
        <v>0</v>
      </c>
      <c r="AB128" s="1">
        <v>0</v>
      </c>
      <c r="AC128" s="1">
        <v>21</v>
      </c>
      <c r="AD128" s="1">
        <v>59</v>
      </c>
      <c r="AE128" s="40">
        <f>VLOOKUP(C128,'Salary (2014-2015)'!D267:G700,4,FALSE)</f>
        <v>1290360</v>
      </c>
      <c r="AH128" s="32">
        <f t="shared" si="39"/>
        <v>26288.975999999995</v>
      </c>
      <c r="AI128" s="32">
        <f t="shared" si="40"/>
        <v>13433.409999999998</v>
      </c>
      <c r="AJ128" s="32">
        <f t="shared" si="41"/>
        <v>12855.565999999997</v>
      </c>
      <c r="AK128" s="43">
        <f t="shared" si="42"/>
        <v>12.014547663551399</v>
      </c>
      <c r="AL128" s="41">
        <f t="shared" si="43"/>
        <v>1205.9439252336449</v>
      </c>
      <c r="AM128" s="35">
        <f t="shared" si="44"/>
        <v>100.37364360308993</v>
      </c>
    </row>
    <row r="129" spans="1:39">
      <c r="A129" s="1" t="s">
        <v>2137</v>
      </c>
      <c r="B129" s="1" t="s">
        <v>2136</v>
      </c>
      <c r="C129" s="3" t="s">
        <v>2098</v>
      </c>
      <c r="D129" s="1" t="s">
        <v>79</v>
      </c>
      <c r="E129" s="1" t="s">
        <v>59</v>
      </c>
      <c r="F129" s="1">
        <v>68</v>
      </c>
      <c r="G129" s="1">
        <v>1050</v>
      </c>
      <c r="H129" s="1">
        <v>119</v>
      </c>
      <c r="I129" s="1">
        <v>263</v>
      </c>
      <c r="J129" s="27">
        <f t="shared" si="36"/>
        <v>144</v>
      </c>
      <c r="K129" s="1">
        <v>69</v>
      </c>
      <c r="L129" s="1">
        <v>170</v>
      </c>
      <c r="M129" s="1">
        <v>16</v>
      </c>
      <c r="N129" s="1">
        <v>23</v>
      </c>
      <c r="O129" s="27">
        <f t="shared" si="37"/>
        <v>7</v>
      </c>
      <c r="P129" s="1">
        <v>8</v>
      </c>
      <c r="Q129" s="1">
        <v>47</v>
      </c>
      <c r="R129" s="27">
        <f t="shared" si="38"/>
        <v>39</v>
      </c>
      <c r="S129" s="1">
        <v>53</v>
      </c>
      <c r="T129" s="1">
        <v>16</v>
      </c>
      <c r="U129" s="1">
        <v>48</v>
      </c>
      <c r="V129" s="1">
        <v>5</v>
      </c>
      <c r="W129" s="1">
        <v>79</v>
      </c>
      <c r="X129" s="1">
        <v>0</v>
      </c>
      <c r="Y129" s="1">
        <v>323</v>
      </c>
      <c r="Z129" s="1">
        <v>0</v>
      </c>
      <c r="AA129" s="1">
        <v>0</v>
      </c>
      <c r="AB129" s="1">
        <v>0</v>
      </c>
      <c r="AC129" s="1">
        <v>2</v>
      </c>
      <c r="AD129" s="1">
        <v>33</v>
      </c>
      <c r="AE129" s="40">
        <f>VLOOKUP(C129,'Salary (2014-2015)'!D271:G704,4,FALSE)</f>
        <v>1100000</v>
      </c>
      <c r="AH129" s="32">
        <f t="shared" si="39"/>
        <v>18327.319000000003</v>
      </c>
      <c r="AI129" s="32">
        <f t="shared" si="40"/>
        <v>9727.7989999999991</v>
      </c>
      <c r="AJ129" s="32">
        <f t="shared" si="41"/>
        <v>8599.5200000000041</v>
      </c>
      <c r="AK129" s="43">
        <f t="shared" si="42"/>
        <v>8.1900190476190513</v>
      </c>
      <c r="AL129" s="41">
        <f t="shared" si="43"/>
        <v>1047.6190476190477</v>
      </c>
      <c r="AM129" s="35">
        <f t="shared" si="44"/>
        <v>127.91411613671455</v>
      </c>
    </row>
    <row r="130" spans="1:39">
      <c r="A130" s="1" t="s">
        <v>2139</v>
      </c>
      <c r="B130" s="1" t="s">
        <v>2138</v>
      </c>
      <c r="C130" s="3" t="s">
        <v>2074</v>
      </c>
      <c r="D130" s="1" t="s">
        <v>103</v>
      </c>
      <c r="E130" s="1" t="s">
        <v>47</v>
      </c>
      <c r="F130" s="1">
        <v>63</v>
      </c>
      <c r="G130" s="1">
        <v>1041</v>
      </c>
      <c r="H130" s="1">
        <v>108</v>
      </c>
      <c r="I130" s="1">
        <v>296</v>
      </c>
      <c r="J130" s="27">
        <f t="shared" si="36"/>
        <v>188</v>
      </c>
      <c r="K130" s="1">
        <v>52</v>
      </c>
      <c r="L130" s="1">
        <v>173</v>
      </c>
      <c r="M130" s="1">
        <v>88</v>
      </c>
      <c r="N130" s="1">
        <v>123</v>
      </c>
      <c r="O130" s="27">
        <f t="shared" si="37"/>
        <v>35</v>
      </c>
      <c r="P130" s="1">
        <v>58</v>
      </c>
      <c r="Q130" s="1">
        <v>188</v>
      </c>
      <c r="R130" s="27">
        <f t="shared" si="38"/>
        <v>130</v>
      </c>
      <c r="S130" s="1">
        <v>49</v>
      </c>
      <c r="T130" s="1">
        <v>18</v>
      </c>
      <c r="U130" s="1">
        <v>49</v>
      </c>
      <c r="V130" s="1">
        <v>16</v>
      </c>
      <c r="W130" s="1">
        <v>130</v>
      </c>
      <c r="X130" s="1">
        <v>0</v>
      </c>
      <c r="Y130" s="1">
        <v>356</v>
      </c>
      <c r="Z130" s="1">
        <v>3</v>
      </c>
      <c r="AA130" s="1">
        <v>0</v>
      </c>
      <c r="AB130" s="1">
        <v>0</v>
      </c>
      <c r="AC130" s="1">
        <v>3</v>
      </c>
      <c r="AD130" s="1">
        <v>146</v>
      </c>
      <c r="AE130" s="40">
        <f>VLOOKUP(C130,'Salary (2014-2015)'!D272:G705,4,FALSE)</f>
        <v>1250000</v>
      </c>
      <c r="AH130" s="32">
        <f t="shared" si="39"/>
        <v>23573.292999999998</v>
      </c>
      <c r="AI130" s="32">
        <f t="shared" si="40"/>
        <v>12944.477999999999</v>
      </c>
      <c r="AJ130" s="32">
        <f t="shared" si="41"/>
        <v>10628.814999999999</v>
      </c>
      <c r="AK130" s="43">
        <f t="shared" si="42"/>
        <v>10.21019692603266</v>
      </c>
      <c r="AL130" s="41">
        <f t="shared" si="43"/>
        <v>1200.7684918347743</v>
      </c>
      <c r="AM130" s="35">
        <f t="shared" si="44"/>
        <v>117.60483177099236</v>
      </c>
    </row>
    <row r="131" spans="1:39">
      <c r="A131" s="1" t="s">
        <v>1754</v>
      </c>
      <c r="B131" s="1" t="s">
        <v>1753</v>
      </c>
      <c r="C131" s="3" t="s">
        <v>316</v>
      </c>
      <c r="D131" s="1" t="s">
        <v>63</v>
      </c>
      <c r="E131" s="1" t="s">
        <v>86</v>
      </c>
      <c r="F131" s="1">
        <v>51</v>
      </c>
      <c r="G131" s="1">
        <v>1014</v>
      </c>
      <c r="H131" s="1">
        <v>87</v>
      </c>
      <c r="I131" s="1">
        <v>228</v>
      </c>
      <c r="J131" s="27">
        <f t="shared" si="36"/>
        <v>141</v>
      </c>
      <c r="K131" s="1">
        <v>43</v>
      </c>
      <c r="L131" s="1">
        <v>118</v>
      </c>
      <c r="M131" s="1">
        <v>44</v>
      </c>
      <c r="N131" s="1">
        <v>56</v>
      </c>
      <c r="O131" s="27">
        <f t="shared" si="37"/>
        <v>12</v>
      </c>
      <c r="P131" s="1">
        <v>17</v>
      </c>
      <c r="Q131" s="1">
        <v>113</v>
      </c>
      <c r="R131" s="27">
        <f t="shared" si="38"/>
        <v>96</v>
      </c>
      <c r="S131" s="1">
        <v>130</v>
      </c>
      <c r="T131" s="1">
        <v>40</v>
      </c>
      <c r="U131" s="1">
        <v>81</v>
      </c>
      <c r="V131" s="1">
        <v>4</v>
      </c>
      <c r="W131" s="1">
        <v>76</v>
      </c>
      <c r="X131" s="1">
        <v>0</v>
      </c>
      <c r="Y131" s="1">
        <v>261</v>
      </c>
      <c r="Z131" s="1">
        <v>0</v>
      </c>
      <c r="AA131" s="1">
        <v>0</v>
      </c>
      <c r="AB131" s="1">
        <v>0</v>
      </c>
      <c r="AC131" s="1">
        <v>10</v>
      </c>
      <c r="AD131" s="1">
        <v>-32</v>
      </c>
      <c r="AE131" s="40">
        <f>VLOOKUP(C131,'Salary (2014-2015)'!D274:G707,4,FALSE)</f>
        <v>1238640</v>
      </c>
      <c r="AH131" s="32">
        <f t="shared" si="39"/>
        <v>20659.652999999998</v>
      </c>
      <c r="AI131" s="32">
        <f t="shared" si="40"/>
        <v>11437.762999999999</v>
      </c>
      <c r="AJ131" s="32">
        <f t="shared" si="41"/>
        <v>9221.89</v>
      </c>
      <c r="AK131" s="43">
        <f t="shared" si="42"/>
        <v>9.0945660749506896</v>
      </c>
      <c r="AL131" s="41">
        <f t="shared" si="43"/>
        <v>1221.5384615384614</v>
      </c>
      <c r="AM131" s="35">
        <f t="shared" si="44"/>
        <v>134.31520002949503</v>
      </c>
    </row>
  </sheetData>
  <autoFilter ref="AE1:AE131" xr:uid="{87514DB8-F30D-E247-9AAA-EECE416C9881}"/>
  <sortState xmlns:xlrd2="http://schemas.microsoft.com/office/spreadsheetml/2017/richdata2" ref="C2:AD131">
    <sortCondition descending="1" ref="G2:G1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21D3-0443-F34C-B676-BE895E26B308}">
  <dimension ref="A1:G435"/>
  <sheetViews>
    <sheetView workbookViewId="0">
      <selection activeCell="E1" sqref="E1"/>
    </sheetView>
  </sheetViews>
  <sheetFormatPr baseColWidth="10" defaultRowHeight="16"/>
  <cols>
    <col min="1" max="1" width="4.1640625" style="1" bestFit="1" customWidth="1"/>
    <col min="2" max="2" width="10" style="1" bestFit="1" customWidth="1"/>
    <col min="3" max="3" width="15.33203125" style="1" bestFit="1" customWidth="1"/>
    <col min="4" max="4" width="22.5" style="1" bestFit="1" customWidth="1"/>
    <col min="5" max="5" width="7.6640625" style="1" bestFit="1" customWidth="1"/>
    <col min="6" max="6" width="22.1640625" style="1" bestFit="1" customWidth="1"/>
    <col min="7" max="7" width="11.83203125" style="1" bestFit="1" customWidth="1"/>
  </cols>
  <sheetData>
    <row r="1" spans="1:7">
      <c r="A1" s="5" t="s">
        <v>421</v>
      </c>
      <c r="B1" s="5" t="s">
        <v>430</v>
      </c>
      <c r="C1" s="5" t="s">
        <v>429</v>
      </c>
      <c r="D1" s="5" t="s">
        <v>30</v>
      </c>
      <c r="E1" s="5" t="s">
        <v>1149</v>
      </c>
      <c r="F1" s="5" t="s">
        <v>422</v>
      </c>
      <c r="G1" s="5" t="s">
        <v>423</v>
      </c>
    </row>
    <row r="2" spans="1:7">
      <c r="A2" s="1">
        <v>1</v>
      </c>
      <c r="B2" s="1" t="s">
        <v>1843</v>
      </c>
      <c r="C2" s="1" t="s">
        <v>1844</v>
      </c>
      <c r="D2" s="1" t="str">
        <f>CONCATENATE(C2,B2)</f>
        <v>Bryant,Kobe</v>
      </c>
      <c r="E2" s="1" t="s">
        <v>59</v>
      </c>
      <c r="F2" s="1" t="s">
        <v>16</v>
      </c>
      <c r="G2" s="6">
        <v>23500000</v>
      </c>
    </row>
    <row r="3" spans="1:7">
      <c r="A3" s="1">
        <v>2</v>
      </c>
      <c r="B3" s="1" t="s">
        <v>575</v>
      </c>
      <c r="C3" s="1" t="s">
        <v>510</v>
      </c>
      <c r="D3" s="1" t="str">
        <f t="shared" ref="D3:D66" si="0">CONCATENATE(C3,B3)</f>
        <v>Johnson,Joe</v>
      </c>
      <c r="E3" s="1" t="s">
        <v>544</v>
      </c>
      <c r="F3" s="1" t="s">
        <v>22</v>
      </c>
      <c r="G3" s="6">
        <v>23180790</v>
      </c>
    </row>
    <row r="4" spans="1:7">
      <c r="A4" s="1">
        <v>3</v>
      </c>
      <c r="B4" s="1" t="s">
        <v>451</v>
      </c>
      <c r="C4" s="1" t="s">
        <v>452</v>
      </c>
      <c r="D4" s="1" t="str">
        <f t="shared" si="0"/>
        <v>Anthony,Carmelo</v>
      </c>
      <c r="E4" s="1" t="s">
        <v>453</v>
      </c>
      <c r="F4" s="1" t="s">
        <v>18</v>
      </c>
      <c r="G4" s="6">
        <v>22458401</v>
      </c>
    </row>
    <row r="5" spans="1:7">
      <c r="A5" s="1">
        <v>4</v>
      </c>
      <c r="B5" s="1" t="s">
        <v>478</v>
      </c>
      <c r="C5" s="1" t="s">
        <v>479</v>
      </c>
      <c r="D5" s="1" t="str">
        <f t="shared" si="0"/>
        <v>Howard,Dwight</v>
      </c>
      <c r="E5" s="1" t="s">
        <v>61</v>
      </c>
      <c r="F5" s="1" t="s">
        <v>1</v>
      </c>
      <c r="G5" s="6">
        <v>21436271</v>
      </c>
    </row>
    <row r="6" spans="1:7">
      <c r="A6" s="1">
        <v>5</v>
      </c>
      <c r="B6" s="1" t="s">
        <v>468</v>
      </c>
      <c r="C6" s="1" t="s">
        <v>1180</v>
      </c>
      <c r="D6" s="1" t="str">
        <f t="shared" si="0"/>
        <v>Bosh,Chris</v>
      </c>
      <c r="E6" s="1" t="s">
        <v>47</v>
      </c>
      <c r="F6" s="1" t="s">
        <v>14</v>
      </c>
      <c r="G6" s="6">
        <v>20644400</v>
      </c>
    </row>
    <row r="7" spans="1:7">
      <c r="A7" s="1">
        <v>6</v>
      </c>
      <c r="B7" s="1" t="s">
        <v>1178</v>
      </c>
      <c r="C7" s="1" t="s">
        <v>1179</v>
      </c>
      <c r="D7" s="1" t="str">
        <f t="shared" si="0"/>
        <v>James,LeBron</v>
      </c>
      <c r="E7" s="1" t="s">
        <v>59</v>
      </c>
      <c r="F7" s="1" t="s">
        <v>17</v>
      </c>
      <c r="G7" s="6">
        <v>20644400</v>
      </c>
    </row>
    <row r="8" spans="1:7">
      <c r="A8" s="1">
        <v>7</v>
      </c>
      <c r="B8" s="1" t="s">
        <v>468</v>
      </c>
      <c r="C8" s="1" t="s">
        <v>469</v>
      </c>
      <c r="D8" s="1" t="str">
        <f t="shared" si="0"/>
        <v>Paul,Chris</v>
      </c>
      <c r="E8" s="1" t="s">
        <v>86</v>
      </c>
      <c r="F8" s="1" t="s">
        <v>424</v>
      </c>
      <c r="G8" s="6">
        <v>20068563</v>
      </c>
    </row>
    <row r="9" spans="1:7">
      <c r="A9" s="1">
        <v>8</v>
      </c>
      <c r="B9" s="1" t="s">
        <v>1320</v>
      </c>
      <c r="C9" s="1" t="s">
        <v>580</v>
      </c>
      <c r="D9" s="1" t="str">
        <f t="shared" si="0"/>
        <v>Williams,Deron</v>
      </c>
      <c r="E9" s="1" t="s">
        <v>86</v>
      </c>
      <c r="F9" s="1" t="s">
        <v>22</v>
      </c>
      <c r="G9" s="6">
        <v>19754465</v>
      </c>
    </row>
    <row r="10" spans="1:7">
      <c r="A10" s="1">
        <v>9</v>
      </c>
      <c r="B10" s="1" t="s">
        <v>494</v>
      </c>
      <c r="C10" s="1" t="s">
        <v>671</v>
      </c>
      <c r="D10" s="1" t="str">
        <f t="shared" si="0"/>
        <v>Gay,Rudy</v>
      </c>
      <c r="E10" s="1" t="s">
        <v>59</v>
      </c>
      <c r="F10" s="1" t="s">
        <v>0</v>
      </c>
      <c r="G10" s="6">
        <v>19317326</v>
      </c>
    </row>
    <row r="11" spans="1:7">
      <c r="A11" s="1">
        <v>10</v>
      </c>
      <c r="B11" s="1" t="s">
        <v>472</v>
      </c>
      <c r="C11" s="1" t="s">
        <v>1845</v>
      </c>
      <c r="D11" s="1" t="str">
        <f t="shared" si="0"/>
        <v>Durant,Kevin</v>
      </c>
      <c r="E11" s="1" t="s">
        <v>59</v>
      </c>
      <c r="F11" s="1" t="s">
        <v>8</v>
      </c>
      <c r="G11" s="6">
        <v>18995624</v>
      </c>
    </row>
    <row r="12" spans="1:7">
      <c r="A12" s="1">
        <v>11</v>
      </c>
      <c r="B12" s="1" t="s">
        <v>619</v>
      </c>
      <c r="C12" s="1" t="s">
        <v>1122</v>
      </c>
      <c r="D12" s="1" t="str">
        <f t="shared" si="0"/>
        <v>Rose,Derrick</v>
      </c>
      <c r="E12" s="1" t="s">
        <v>86</v>
      </c>
      <c r="F12" s="1" t="s">
        <v>19</v>
      </c>
      <c r="G12" s="6">
        <v>18862876</v>
      </c>
    </row>
    <row r="13" spans="1:7">
      <c r="A13" s="1">
        <v>12</v>
      </c>
      <c r="B13" s="1" t="s">
        <v>433</v>
      </c>
      <c r="C13" s="1" t="s">
        <v>434</v>
      </c>
      <c r="D13" s="1" t="str">
        <f t="shared" si="0"/>
        <v>Griffin,Blake</v>
      </c>
      <c r="E13" s="1" t="s">
        <v>47</v>
      </c>
      <c r="F13" s="1" t="s">
        <v>424</v>
      </c>
      <c r="G13" s="6">
        <v>17674613</v>
      </c>
    </row>
    <row r="14" spans="1:7">
      <c r="A14" s="1">
        <v>13</v>
      </c>
      <c r="B14" s="1" t="s">
        <v>610</v>
      </c>
      <c r="C14" s="1" t="s">
        <v>611</v>
      </c>
      <c r="D14" s="1" t="str">
        <f t="shared" si="0"/>
        <v>Randolph,Zach</v>
      </c>
      <c r="E14" s="1" t="s">
        <v>453</v>
      </c>
      <c r="F14" s="1" t="s">
        <v>9</v>
      </c>
      <c r="G14" s="6">
        <v>16500000</v>
      </c>
    </row>
    <row r="15" spans="1:7">
      <c r="A15" s="1">
        <v>14</v>
      </c>
      <c r="B15" s="1" t="s">
        <v>498</v>
      </c>
      <c r="C15" s="1" t="s">
        <v>499</v>
      </c>
      <c r="D15" s="1" t="str">
        <f t="shared" si="0"/>
        <v>Aldridge,LaMarcus</v>
      </c>
      <c r="E15" s="1" t="s">
        <v>61</v>
      </c>
      <c r="F15" s="1" t="s">
        <v>2</v>
      </c>
      <c r="G15" s="6">
        <v>16006000</v>
      </c>
    </row>
    <row r="16" spans="1:7">
      <c r="A16" s="1">
        <v>15</v>
      </c>
      <c r="B16" s="1" t="s">
        <v>435</v>
      </c>
      <c r="C16" s="1" t="s">
        <v>506</v>
      </c>
      <c r="D16" s="1" t="str">
        <f t="shared" si="0"/>
        <v>George,Paul</v>
      </c>
      <c r="E16" s="1" t="s">
        <v>59</v>
      </c>
      <c r="F16" s="1" t="s">
        <v>24</v>
      </c>
      <c r="G16" s="6">
        <v>15937290</v>
      </c>
    </row>
    <row r="17" spans="1:7">
      <c r="A17" s="1">
        <v>16</v>
      </c>
      <c r="B17" s="1" t="s">
        <v>488</v>
      </c>
      <c r="C17" s="1" t="s">
        <v>489</v>
      </c>
      <c r="D17" s="1" t="str">
        <f t="shared" si="0"/>
        <v>Gasol,Marc</v>
      </c>
      <c r="E17" s="1" t="s">
        <v>61</v>
      </c>
      <c r="F17" s="1" t="s">
        <v>9</v>
      </c>
      <c r="G17" s="6">
        <v>15829688</v>
      </c>
    </row>
    <row r="18" spans="1:7">
      <c r="A18" s="1">
        <v>17</v>
      </c>
      <c r="B18" s="1" t="s">
        <v>472</v>
      </c>
      <c r="C18" s="1" t="s">
        <v>473</v>
      </c>
      <c r="D18" s="1" t="str">
        <f t="shared" si="0"/>
        <v>Love,Kevin</v>
      </c>
      <c r="E18" s="1" t="s">
        <v>47</v>
      </c>
      <c r="F18" s="1" t="s">
        <v>17</v>
      </c>
      <c r="G18" s="6">
        <v>15719063</v>
      </c>
    </row>
    <row r="19" spans="1:7">
      <c r="A19" s="1">
        <v>18</v>
      </c>
      <c r="B19" s="1" t="s">
        <v>443</v>
      </c>
      <c r="C19" s="1" t="s">
        <v>444</v>
      </c>
      <c r="D19" s="1" t="str">
        <f t="shared" si="0"/>
        <v>Westbrook,Russell</v>
      </c>
      <c r="E19" s="1" t="s">
        <v>86</v>
      </c>
      <c r="F19" s="1" t="s">
        <v>8</v>
      </c>
      <c r="G19" s="6">
        <v>15719062</v>
      </c>
    </row>
    <row r="20" spans="1:7">
      <c r="A20" s="1">
        <v>19</v>
      </c>
      <c r="B20" s="1" t="s">
        <v>486</v>
      </c>
      <c r="C20" s="1" t="s">
        <v>487</v>
      </c>
      <c r="D20" s="1" t="str">
        <f t="shared" si="0"/>
        <v>Lopez,Brook</v>
      </c>
      <c r="E20" s="1" t="s">
        <v>61</v>
      </c>
      <c r="F20" s="1" t="s">
        <v>22</v>
      </c>
      <c r="G20" s="6">
        <v>15719062</v>
      </c>
    </row>
    <row r="21" spans="1:7">
      <c r="A21" s="1">
        <v>20</v>
      </c>
      <c r="B21" s="1" t="s">
        <v>1145</v>
      </c>
      <c r="C21" s="1" t="s">
        <v>613</v>
      </c>
      <c r="D21" s="1" t="str">
        <f t="shared" si="0"/>
        <v>Lee,David</v>
      </c>
      <c r="E21" s="1" t="s">
        <v>47</v>
      </c>
      <c r="F21" s="1" t="s">
        <v>23</v>
      </c>
      <c r="G21" s="6">
        <v>15012000</v>
      </c>
    </row>
    <row r="22" spans="1:7">
      <c r="A22" s="1">
        <v>21</v>
      </c>
      <c r="B22" s="1" t="s">
        <v>1181</v>
      </c>
      <c r="C22" s="1" t="s">
        <v>1182</v>
      </c>
      <c r="D22" s="1" t="str">
        <f t="shared" si="0"/>
        <v>Wade,Dwyane</v>
      </c>
      <c r="E22" s="1" t="s">
        <v>56</v>
      </c>
      <c r="F22" s="1" t="s">
        <v>14</v>
      </c>
      <c r="G22" s="6">
        <v>15000000</v>
      </c>
    </row>
    <row r="23" spans="1:7">
      <c r="A23" s="1">
        <v>22</v>
      </c>
      <c r="B23" s="1" t="s">
        <v>567</v>
      </c>
      <c r="C23" s="1" t="s">
        <v>595</v>
      </c>
      <c r="D23" s="1" t="str">
        <f t="shared" si="0"/>
        <v>Gordon,Eric</v>
      </c>
      <c r="E23" s="1" t="s">
        <v>56</v>
      </c>
      <c r="F23" s="1" t="s">
        <v>10</v>
      </c>
      <c r="G23" s="6">
        <v>14898938</v>
      </c>
    </row>
    <row r="24" spans="1:7">
      <c r="A24" s="1">
        <v>23</v>
      </c>
      <c r="B24" s="1" t="s">
        <v>1211</v>
      </c>
      <c r="C24" s="1" t="s">
        <v>1212</v>
      </c>
      <c r="D24" s="1" t="str">
        <f t="shared" si="0"/>
        <v>Hibbert,Roy</v>
      </c>
      <c r="E24" s="1" t="s">
        <v>61</v>
      </c>
      <c r="F24" s="1" t="s">
        <v>24</v>
      </c>
      <c r="G24" s="6">
        <v>14898938</v>
      </c>
    </row>
    <row r="25" spans="1:7">
      <c r="A25" s="1">
        <v>24</v>
      </c>
      <c r="B25" s="1" t="s">
        <v>593</v>
      </c>
      <c r="C25" s="1" t="s">
        <v>594</v>
      </c>
      <c r="D25" s="1" t="str">
        <f t="shared" si="0"/>
        <v>Chandler,Tyson</v>
      </c>
      <c r="E25" s="1" t="s">
        <v>61</v>
      </c>
      <c r="F25" s="1" t="s">
        <v>26</v>
      </c>
      <c r="G25" s="6">
        <v>14846888</v>
      </c>
    </row>
    <row r="26" spans="1:7">
      <c r="A26" s="1">
        <v>25</v>
      </c>
      <c r="B26" s="1" t="s">
        <v>511</v>
      </c>
      <c r="C26" s="1" t="s">
        <v>512</v>
      </c>
      <c r="D26" s="1" t="str">
        <f t="shared" si="0"/>
        <v>Wall,John</v>
      </c>
      <c r="E26" s="1" t="s">
        <v>86</v>
      </c>
      <c r="F26" s="1" t="s">
        <v>7</v>
      </c>
      <c r="G26" s="6">
        <v>14746000</v>
      </c>
    </row>
    <row r="27" spans="1:7">
      <c r="A27" s="1">
        <v>26</v>
      </c>
      <c r="B27" s="1" t="s">
        <v>439</v>
      </c>
      <c r="C27" s="1" t="s">
        <v>440</v>
      </c>
      <c r="D27" s="1" t="str">
        <f t="shared" si="0"/>
        <v>Hayward,Gordon</v>
      </c>
      <c r="E27" s="1" t="s">
        <v>59</v>
      </c>
      <c r="F27" s="1" t="s">
        <v>3</v>
      </c>
      <c r="G27" s="6">
        <v>14746000</v>
      </c>
    </row>
    <row r="28" spans="1:7">
      <c r="A28" s="1">
        <v>27</v>
      </c>
      <c r="B28" s="1" t="s">
        <v>445</v>
      </c>
      <c r="C28" s="1" t="s">
        <v>446</v>
      </c>
      <c r="D28" s="1" t="str">
        <f t="shared" si="0"/>
        <v>Harden,James</v>
      </c>
      <c r="E28" s="1" t="s">
        <v>86</v>
      </c>
      <c r="F28" s="1" t="s">
        <v>1</v>
      </c>
      <c r="G28" s="6">
        <v>14728844</v>
      </c>
    </row>
    <row r="29" spans="1:7">
      <c r="A29" s="1">
        <v>28</v>
      </c>
      <c r="B29" s="1" t="s">
        <v>482</v>
      </c>
      <c r="C29" s="1" t="s">
        <v>483</v>
      </c>
      <c r="D29" s="1" t="str">
        <f t="shared" si="0"/>
        <v>Parsons,Chandler</v>
      </c>
      <c r="E29" s="1" t="s">
        <v>59</v>
      </c>
      <c r="F29" s="1" t="s">
        <v>26</v>
      </c>
      <c r="G29" s="6">
        <v>14700000</v>
      </c>
    </row>
    <row r="30" spans="1:7">
      <c r="A30" s="1">
        <v>29</v>
      </c>
      <c r="B30" s="1" t="s">
        <v>449</v>
      </c>
      <c r="C30" s="1" t="s">
        <v>648</v>
      </c>
      <c r="D30" s="1" t="str">
        <f t="shared" si="0"/>
        <v>Jefferson,Al</v>
      </c>
      <c r="E30" s="1" t="s">
        <v>61</v>
      </c>
      <c r="F30" s="1" t="s">
        <v>25</v>
      </c>
      <c r="G30" s="6">
        <v>13500000</v>
      </c>
    </row>
    <row r="31" spans="1:7">
      <c r="A31" s="1">
        <v>30</v>
      </c>
      <c r="B31" s="1" t="s">
        <v>567</v>
      </c>
      <c r="C31" s="1" t="s">
        <v>568</v>
      </c>
      <c r="D31" s="1" t="str">
        <f t="shared" si="0"/>
        <v>Bledsoe,Eric</v>
      </c>
      <c r="E31" s="1" t="s">
        <v>86</v>
      </c>
      <c r="F31" s="1" t="s">
        <v>27</v>
      </c>
      <c r="G31" s="6">
        <v>13000000</v>
      </c>
    </row>
    <row r="32" spans="1:7">
      <c r="A32" s="1">
        <v>31</v>
      </c>
      <c r="B32" s="1" t="s">
        <v>823</v>
      </c>
      <c r="C32" s="1" t="s">
        <v>824</v>
      </c>
      <c r="D32" s="1" t="str">
        <f t="shared" si="0"/>
        <v>Hilario,Nene</v>
      </c>
      <c r="E32" s="1" t="s">
        <v>61</v>
      </c>
      <c r="F32" s="1" t="s">
        <v>7</v>
      </c>
      <c r="G32" s="6">
        <v>13000000</v>
      </c>
    </row>
    <row r="33" spans="1:7">
      <c r="A33" s="1">
        <v>32</v>
      </c>
      <c r="B33" s="1" t="s">
        <v>690</v>
      </c>
      <c r="C33" s="1" t="s">
        <v>1326</v>
      </c>
      <c r="D33" s="1" t="str">
        <f t="shared" si="0"/>
        <v>Bogut,Andrew</v>
      </c>
      <c r="E33" s="1" t="s">
        <v>61</v>
      </c>
      <c r="F33" s="1" t="s">
        <v>23</v>
      </c>
      <c r="G33" s="6">
        <v>12972973</v>
      </c>
    </row>
    <row r="34" spans="1:7">
      <c r="A34" s="1">
        <v>33</v>
      </c>
      <c r="B34" s="1" t="s">
        <v>619</v>
      </c>
      <c r="C34" s="1" t="s">
        <v>620</v>
      </c>
      <c r="D34" s="1" t="str">
        <f t="shared" si="0"/>
        <v>Favors,Derrick</v>
      </c>
      <c r="E34" s="1" t="s">
        <v>47</v>
      </c>
      <c r="F34" s="1" t="s">
        <v>3</v>
      </c>
      <c r="G34" s="6">
        <v>12950000</v>
      </c>
    </row>
    <row r="35" spans="1:7">
      <c r="A35" s="1">
        <v>34</v>
      </c>
      <c r="B35" s="1" t="s">
        <v>839</v>
      </c>
      <c r="C35" s="1" t="s">
        <v>840</v>
      </c>
      <c r="D35" s="1" t="str">
        <f t="shared" si="0"/>
        <v>Rondo,Rajon</v>
      </c>
      <c r="E35" s="1" t="s">
        <v>86</v>
      </c>
      <c r="F35" s="1" t="s">
        <v>26</v>
      </c>
      <c r="G35" s="6">
        <v>12909090</v>
      </c>
    </row>
    <row r="36" spans="1:7">
      <c r="A36" s="1">
        <v>35</v>
      </c>
      <c r="B36" s="1" t="s">
        <v>523</v>
      </c>
      <c r="C36" s="1" t="s">
        <v>524</v>
      </c>
      <c r="D36" s="1" t="str">
        <f t="shared" si="0"/>
        <v>Noah,Joakim</v>
      </c>
      <c r="E36" s="1" t="s">
        <v>61</v>
      </c>
      <c r="F36" s="1" t="s">
        <v>19</v>
      </c>
      <c r="G36" s="6">
        <v>12700000</v>
      </c>
    </row>
    <row r="37" spans="1:7">
      <c r="A37" s="1">
        <v>36</v>
      </c>
      <c r="B37" s="1" t="s">
        <v>563</v>
      </c>
      <c r="C37" s="1" t="s">
        <v>564</v>
      </c>
      <c r="D37" s="1" t="str">
        <f t="shared" si="0"/>
        <v>Parker,Tony</v>
      </c>
      <c r="E37" s="1" t="s">
        <v>86</v>
      </c>
      <c r="F37" s="1" t="s">
        <v>11</v>
      </c>
      <c r="G37" s="6">
        <v>12500000</v>
      </c>
    </row>
    <row r="38" spans="1:7">
      <c r="A38" s="1">
        <v>37</v>
      </c>
      <c r="B38" s="1" t="s">
        <v>496</v>
      </c>
      <c r="C38" s="1" t="s">
        <v>497</v>
      </c>
      <c r="D38" s="1" t="str">
        <f t="shared" si="0"/>
        <v>Ibaka,Serge</v>
      </c>
      <c r="E38" s="1" t="s">
        <v>61</v>
      </c>
      <c r="F38" s="1" t="s">
        <v>8</v>
      </c>
      <c r="G38" s="6">
        <v>12350000</v>
      </c>
    </row>
    <row r="39" spans="1:7">
      <c r="A39" s="1">
        <v>38</v>
      </c>
      <c r="B39" s="1" t="s">
        <v>462</v>
      </c>
      <c r="C39" s="1" t="s">
        <v>569</v>
      </c>
      <c r="D39" s="1" t="str">
        <f t="shared" si="0"/>
        <v>Iguodala,Andre</v>
      </c>
      <c r="E39" s="1" t="s">
        <v>56</v>
      </c>
      <c r="F39" s="1" t="s">
        <v>23</v>
      </c>
      <c r="G39" s="6">
        <v>12289544</v>
      </c>
    </row>
    <row r="40" spans="1:7">
      <c r="A40" s="1">
        <v>39</v>
      </c>
      <c r="B40" s="1" t="s">
        <v>600</v>
      </c>
      <c r="C40" s="1" t="s">
        <v>615</v>
      </c>
      <c r="D40" s="1" t="str">
        <f t="shared" si="0"/>
        <v>Pekovic,Nikola</v>
      </c>
      <c r="E40" s="1" t="s">
        <v>61</v>
      </c>
      <c r="F40" s="1" t="s">
        <v>12</v>
      </c>
      <c r="G40" s="6">
        <v>12100000</v>
      </c>
    </row>
    <row r="41" spans="1:7">
      <c r="A41" s="1">
        <v>40</v>
      </c>
      <c r="B41" s="1" t="s">
        <v>1145</v>
      </c>
      <c r="C41" s="1" t="s">
        <v>1878</v>
      </c>
      <c r="D41" s="1" t="str">
        <f t="shared" si="0"/>
        <v>West,David</v>
      </c>
      <c r="E41" s="1" t="s">
        <v>453</v>
      </c>
      <c r="F41" s="1" t="s">
        <v>24</v>
      </c>
      <c r="G41" s="6">
        <v>12000000</v>
      </c>
    </row>
    <row r="42" spans="1:7">
      <c r="A42" s="1">
        <v>41</v>
      </c>
      <c r="B42" s="1" t="s">
        <v>437</v>
      </c>
      <c r="C42" s="1" t="s">
        <v>438</v>
      </c>
      <c r="D42" s="1" t="str">
        <f t="shared" si="0"/>
        <v>Lowry,Kyle</v>
      </c>
      <c r="E42" s="1" t="s">
        <v>86</v>
      </c>
      <c r="F42" s="1" t="s">
        <v>15</v>
      </c>
      <c r="G42" s="6">
        <v>12000000</v>
      </c>
    </row>
    <row r="43" spans="1:7">
      <c r="A43" s="1">
        <v>42</v>
      </c>
      <c r="B43" s="1" t="s">
        <v>449</v>
      </c>
      <c r="C43" s="1" t="s">
        <v>450</v>
      </c>
      <c r="D43" s="1" t="str">
        <f t="shared" si="0"/>
        <v>Horford,Al</v>
      </c>
      <c r="E43" s="1" t="s">
        <v>61</v>
      </c>
      <c r="F43" s="1" t="s">
        <v>28</v>
      </c>
      <c r="G43" s="6">
        <v>12000000</v>
      </c>
    </row>
    <row r="44" spans="1:7">
      <c r="A44" s="1">
        <v>43</v>
      </c>
      <c r="B44" s="1" t="s">
        <v>474</v>
      </c>
      <c r="C44" s="1" t="s">
        <v>475</v>
      </c>
      <c r="D44" s="1" t="str">
        <f t="shared" si="0"/>
        <v>Batum,Nicolas</v>
      </c>
      <c r="E44" s="1" t="s">
        <v>59</v>
      </c>
      <c r="F44" s="1" t="s">
        <v>2</v>
      </c>
      <c r="G44" s="6">
        <v>11765500</v>
      </c>
    </row>
    <row r="45" spans="1:7">
      <c r="A45" s="1">
        <v>44</v>
      </c>
      <c r="B45" s="1" t="s">
        <v>1279</v>
      </c>
      <c r="C45" s="1" t="s">
        <v>1280</v>
      </c>
      <c r="D45" s="1" t="str">
        <f t="shared" si="0"/>
        <v>Lawson,Ty</v>
      </c>
      <c r="E45" s="1" t="s">
        <v>544</v>
      </c>
      <c r="F45" s="1" t="s">
        <v>13</v>
      </c>
      <c r="G45" s="6">
        <v>11595506</v>
      </c>
    </row>
    <row r="46" spans="1:7">
      <c r="A46" s="1">
        <v>45</v>
      </c>
      <c r="B46" s="1" t="s">
        <v>1879</v>
      </c>
      <c r="C46" s="1" t="s">
        <v>1880</v>
      </c>
      <c r="D46" s="1" t="str">
        <f t="shared" si="0"/>
        <v>Bargnani,Andrea</v>
      </c>
      <c r="E46" s="1" t="s">
        <v>61</v>
      </c>
      <c r="F46" s="1" t="s">
        <v>18</v>
      </c>
      <c r="G46" s="6">
        <v>11500000</v>
      </c>
    </row>
    <row r="47" spans="1:7">
      <c r="A47" s="1">
        <v>46</v>
      </c>
      <c r="B47" s="1" t="s">
        <v>490</v>
      </c>
      <c r="C47" s="1" t="s">
        <v>491</v>
      </c>
      <c r="D47" s="1" t="str">
        <f t="shared" si="0"/>
        <v>Jordan,DeAndre</v>
      </c>
      <c r="E47" s="1" t="s">
        <v>61</v>
      </c>
      <c r="F47" s="1" t="s">
        <v>424</v>
      </c>
      <c r="G47" s="6">
        <v>11440123</v>
      </c>
    </row>
    <row r="48" spans="1:7">
      <c r="A48" s="1">
        <v>47</v>
      </c>
      <c r="B48" s="1" t="s">
        <v>844</v>
      </c>
      <c r="C48" s="1" t="s">
        <v>845</v>
      </c>
      <c r="D48" s="1" t="str">
        <f t="shared" si="0"/>
        <v>Evans,Tyreke</v>
      </c>
      <c r="E48" s="1" t="s">
        <v>56</v>
      </c>
      <c r="F48" s="1" t="s">
        <v>10</v>
      </c>
      <c r="G48" s="6">
        <v>11265416</v>
      </c>
    </row>
    <row r="49" spans="1:7">
      <c r="A49" s="1">
        <v>48</v>
      </c>
      <c r="B49" s="1" t="s">
        <v>1248</v>
      </c>
      <c r="C49" s="1" t="s">
        <v>1249</v>
      </c>
      <c r="D49" s="1" t="str">
        <f t="shared" si="0"/>
        <v>McGee,JaVale</v>
      </c>
      <c r="E49" s="1" t="s">
        <v>61</v>
      </c>
      <c r="F49" s="1" t="s">
        <v>4</v>
      </c>
      <c r="G49" s="6">
        <v>11250000</v>
      </c>
    </row>
    <row r="50" spans="1:7">
      <c r="A50" s="1">
        <v>49</v>
      </c>
      <c r="B50" s="1" t="s">
        <v>914</v>
      </c>
      <c r="C50" s="1" t="s">
        <v>1126</v>
      </c>
      <c r="D50" s="1" t="str">
        <f t="shared" si="0"/>
        <v>Sanders,Larry</v>
      </c>
      <c r="E50" s="1" t="s">
        <v>47</v>
      </c>
      <c r="F50" s="1" t="s">
        <v>5</v>
      </c>
      <c r="G50" s="6">
        <v>11000000</v>
      </c>
    </row>
    <row r="51" spans="1:7">
      <c r="A51" s="1">
        <v>50</v>
      </c>
      <c r="B51" s="1" t="s">
        <v>502</v>
      </c>
      <c r="C51" s="1" t="s">
        <v>503</v>
      </c>
      <c r="D51" s="1" t="str">
        <f t="shared" si="0"/>
        <v>Gallinari,Danilo</v>
      </c>
      <c r="E51" s="1" t="s">
        <v>59</v>
      </c>
      <c r="F51" s="1" t="s">
        <v>13</v>
      </c>
      <c r="G51" s="6">
        <v>10854850</v>
      </c>
    </row>
    <row r="52" spans="1:7">
      <c r="A52" s="1">
        <v>51</v>
      </c>
      <c r="B52" s="1" t="s">
        <v>431</v>
      </c>
      <c r="C52" s="1" t="s">
        <v>432</v>
      </c>
      <c r="D52" s="1" t="str">
        <f t="shared" si="0"/>
        <v>Curry,Stephen</v>
      </c>
      <c r="E52" s="1" t="s">
        <v>86</v>
      </c>
      <c r="F52" s="1" t="s">
        <v>23</v>
      </c>
      <c r="G52" s="6">
        <v>10629213</v>
      </c>
    </row>
    <row r="53" spans="1:7">
      <c r="A53" s="1">
        <v>52</v>
      </c>
      <c r="B53" s="1" t="s">
        <v>598</v>
      </c>
      <c r="C53" s="1" t="s">
        <v>599</v>
      </c>
      <c r="D53" s="1" t="str">
        <f t="shared" si="0"/>
        <v>Gortat,Marcin</v>
      </c>
      <c r="E53" s="1" t="s">
        <v>61</v>
      </c>
      <c r="F53" s="1" t="s">
        <v>7</v>
      </c>
      <c r="G53" s="6">
        <v>10434782</v>
      </c>
    </row>
    <row r="54" spans="1:7">
      <c r="A54" s="1">
        <v>53</v>
      </c>
      <c r="B54" s="1" t="s">
        <v>542</v>
      </c>
      <c r="C54" s="1" t="s">
        <v>726</v>
      </c>
      <c r="D54" s="1" t="str">
        <f t="shared" si="0"/>
        <v>Duncan,Tim</v>
      </c>
      <c r="E54" s="1" t="s">
        <v>61</v>
      </c>
      <c r="F54" s="1" t="s">
        <v>11</v>
      </c>
      <c r="G54" s="6">
        <v>10361446</v>
      </c>
    </row>
    <row r="55" spans="1:7">
      <c r="A55" s="1">
        <v>54</v>
      </c>
      <c r="B55" s="1" t="s">
        <v>658</v>
      </c>
      <c r="C55" s="1" t="s">
        <v>1848</v>
      </c>
      <c r="D55" s="1" t="str">
        <f t="shared" si="0"/>
        <v>Wallace,Gerald</v>
      </c>
      <c r="E55" s="1" t="s">
        <v>59</v>
      </c>
      <c r="F55" s="1" t="s">
        <v>21</v>
      </c>
      <c r="G55" s="6">
        <v>10105855</v>
      </c>
    </row>
    <row r="56" spans="1:7">
      <c r="A56" s="1">
        <v>55</v>
      </c>
      <c r="B56" s="1" t="s">
        <v>447</v>
      </c>
      <c r="C56" s="1" t="s">
        <v>448</v>
      </c>
      <c r="D56" s="1" t="str">
        <f t="shared" si="0"/>
        <v>DeRozan,DeMar</v>
      </c>
      <c r="E56" s="1" t="s">
        <v>56</v>
      </c>
      <c r="F56" s="1" t="s">
        <v>15</v>
      </c>
      <c r="G56" s="6">
        <v>10100000</v>
      </c>
    </row>
    <row r="57" spans="1:7">
      <c r="A57" s="1">
        <v>56</v>
      </c>
      <c r="B57" s="1" t="s">
        <v>458</v>
      </c>
      <c r="C57" s="1" t="s">
        <v>459</v>
      </c>
      <c r="D57" s="1" t="str">
        <f t="shared" si="0"/>
        <v>Holiday,Jrue</v>
      </c>
      <c r="E57" s="1" t="s">
        <v>86</v>
      </c>
      <c r="F57" s="1" t="s">
        <v>10</v>
      </c>
      <c r="G57" s="6">
        <v>9904495</v>
      </c>
    </row>
    <row r="58" spans="1:7">
      <c r="A58" s="1">
        <v>57</v>
      </c>
      <c r="B58" s="1" t="s">
        <v>545</v>
      </c>
      <c r="C58" s="1" t="s">
        <v>546</v>
      </c>
      <c r="D58" s="1" t="str">
        <f t="shared" si="0"/>
        <v>Deng,Luol</v>
      </c>
      <c r="E58" s="1" t="s">
        <v>59</v>
      </c>
      <c r="F58" s="1" t="s">
        <v>14</v>
      </c>
      <c r="G58" s="6">
        <v>9714461</v>
      </c>
    </row>
    <row r="59" spans="1:7">
      <c r="A59" s="1">
        <v>58</v>
      </c>
      <c r="B59" s="1" t="s">
        <v>1051</v>
      </c>
      <c r="C59" s="1" t="s">
        <v>1052</v>
      </c>
      <c r="D59" s="1" t="str">
        <f t="shared" si="0"/>
        <v>Varejao,Anderson</v>
      </c>
      <c r="E59" s="1" t="s">
        <v>61</v>
      </c>
      <c r="F59" s="1" t="s">
        <v>17</v>
      </c>
      <c r="G59" s="6">
        <v>9704545</v>
      </c>
    </row>
    <row r="60" spans="1:7">
      <c r="A60" s="1">
        <v>59</v>
      </c>
      <c r="B60" s="1" t="s">
        <v>1865</v>
      </c>
      <c r="C60" s="1" t="s">
        <v>2142</v>
      </c>
      <c r="D60" s="1" t="str">
        <f t="shared" si="0"/>
        <v>Nash,Steve</v>
      </c>
      <c r="E60" s="1" t="s">
        <v>86</v>
      </c>
      <c r="F60" s="1" t="s">
        <v>16</v>
      </c>
      <c r="G60" s="6">
        <v>9701000</v>
      </c>
    </row>
    <row r="61" spans="1:7">
      <c r="A61" s="1">
        <v>60</v>
      </c>
      <c r="B61" s="1" t="s">
        <v>435</v>
      </c>
      <c r="C61" s="1" t="s">
        <v>436</v>
      </c>
      <c r="D61" s="1" t="str">
        <f t="shared" si="0"/>
        <v>Millsap,Paul</v>
      </c>
      <c r="E61" s="1" t="s">
        <v>47</v>
      </c>
      <c r="F61" s="1" t="s">
        <v>28</v>
      </c>
      <c r="G61" s="6">
        <v>9500000</v>
      </c>
    </row>
    <row r="62" spans="1:7">
      <c r="A62" s="1">
        <v>61</v>
      </c>
      <c r="B62" s="1" t="s">
        <v>585</v>
      </c>
      <c r="C62" s="1" t="s">
        <v>586</v>
      </c>
      <c r="D62" s="1" t="str">
        <f t="shared" si="0"/>
        <v>Young,Thaddeus</v>
      </c>
      <c r="E62" s="1" t="s">
        <v>47</v>
      </c>
      <c r="F62" s="1" t="s">
        <v>22</v>
      </c>
      <c r="G62" s="6">
        <v>9410869</v>
      </c>
    </row>
    <row r="63" spans="1:7">
      <c r="A63" s="1">
        <v>62</v>
      </c>
      <c r="B63" s="1" t="s">
        <v>1191</v>
      </c>
      <c r="C63" s="1" t="s">
        <v>1192</v>
      </c>
      <c r="D63" s="1" t="str">
        <f t="shared" si="0"/>
        <v>Splitter,Tiago</v>
      </c>
      <c r="E63" s="1" t="s">
        <v>61</v>
      </c>
      <c r="F63" s="1" t="s">
        <v>11</v>
      </c>
      <c r="G63" s="6">
        <v>9250000</v>
      </c>
    </row>
    <row r="64" spans="1:7">
      <c r="A64" s="1">
        <v>63</v>
      </c>
      <c r="B64" s="1" t="s">
        <v>513</v>
      </c>
      <c r="C64" s="1" t="s">
        <v>540</v>
      </c>
      <c r="D64" s="1" t="str">
        <f t="shared" si="0"/>
        <v>Green,Jeff</v>
      </c>
      <c r="E64" s="1" t="s">
        <v>59</v>
      </c>
      <c r="F64" s="1" t="s">
        <v>9</v>
      </c>
      <c r="G64" s="6">
        <v>9200000</v>
      </c>
    </row>
    <row r="65" spans="1:7">
      <c r="A65" s="1">
        <v>64</v>
      </c>
      <c r="B65" s="1" t="s">
        <v>801</v>
      </c>
      <c r="C65" s="1" t="s">
        <v>516</v>
      </c>
      <c r="D65" s="1" t="str">
        <f t="shared" si="0"/>
        <v>Hill,Jordan</v>
      </c>
      <c r="E65" s="1" t="s">
        <v>61</v>
      </c>
      <c r="F65" s="1" t="s">
        <v>16</v>
      </c>
      <c r="G65" s="6">
        <v>9000000</v>
      </c>
    </row>
    <row r="66" spans="1:7">
      <c r="A66" s="1">
        <v>65</v>
      </c>
      <c r="B66" s="1" t="s">
        <v>712</v>
      </c>
      <c r="C66" s="1" t="s">
        <v>1218</v>
      </c>
      <c r="D66" s="1" t="str">
        <f t="shared" si="0"/>
        <v>Stephenson,Lance</v>
      </c>
      <c r="E66" s="1" t="s">
        <v>56</v>
      </c>
      <c r="F66" s="1" t="s">
        <v>25</v>
      </c>
      <c r="G66" s="6">
        <v>9000000</v>
      </c>
    </row>
    <row r="67" spans="1:7">
      <c r="A67" s="1">
        <v>66</v>
      </c>
      <c r="B67" s="1" t="s">
        <v>441</v>
      </c>
      <c r="C67" s="1" t="s">
        <v>442</v>
      </c>
      <c r="D67" s="1" t="str">
        <f t="shared" ref="D67:D130" si="1">CONCATENATE(C67,B67)</f>
        <v>Conley,Mike</v>
      </c>
      <c r="E67" s="1" t="s">
        <v>86</v>
      </c>
      <c r="F67" s="1" t="s">
        <v>9</v>
      </c>
      <c r="G67" s="6">
        <v>8694216</v>
      </c>
    </row>
    <row r="68" spans="1:7">
      <c r="A68" s="1">
        <v>67</v>
      </c>
      <c r="B68" s="1" t="s">
        <v>698</v>
      </c>
      <c r="C68" s="1" t="s">
        <v>699</v>
      </c>
      <c r="D68" s="1" t="str">
        <f t="shared" si="1"/>
        <v>Ariza,Trevor</v>
      </c>
      <c r="E68" s="1" t="s">
        <v>59</v>
      </c>
      <c r="F68" s="1" t="s">
        <v>1</v>
      </c>
      <c r="G68" s="6">
        <v>8579089</v>
      </c>
    </row>
    <row r="69" spans="1:7">
      <c r="A69" s="1">
        <v>68</v>
      </c>
      <c r="B69" s="1" t="s">
        <v>700</v>
      </c>
      <c r="C69" s="1" t="s">
        <v>701</v>
      </c>
      <c r="D69" s="1" t="str">
        <f t="shared" si="1"/>
        <v>Frye,Channing</v>
      </c>
      <c r="E69" s="1" t="s">
        <v>47</v>
      </c>
      <c r="F69" s="1" t="s">
        <v>6</v>
      </c>
      <c r="G69" s="6">
        <v>8579088</v>
      </c>
    </row>
    <row r="70" spans="1:7">
      <c r="A70" s="1">
        <v>69</v>
      </c>
      <c r="B70" s="1" t="s">
        <v>765</v>
      </c>
      <c r="C70" s="1" t="s">
        <v>1063</v>
      </c>
      <c r="D70" s="1" t="str">
        <f t="shared" si="1"/>
        <v>Thornton,Marcus</v>
      </c>
      <c r="E70" s="1" t="s">
        <v>56</v>
      </c>
      <c r="F70" s="1" t="s">
        <v>27</v>
      </c>
      <c r="G70" s="6">
        <v>8575000</v>
      </c>
    </row>
    <row r="71" spans="1:7">
      <c r="A71" s="1">
        <v>70</v>
      </c>
      <c r="B71" s="1" t="s">
        <v>504</v>
      </c>
      <c r="C71" s="1" t="s">
        <v>505</v>
      </c>
      <c r="D71" s="1" t="str">
        <f t="shared" si="1"/>
        <v>Anderson,Ryan</v>
      </c>
      <c r="E71" s="1" t="s">
        <v>47</v>
      </c>
      <c r="F71" s="1" t="s">
        <v>10</v>
      </c>
      <c r="G71" s="6">
        <v>8491500</v>
      </c>
    </row>
    <row r="72" spans="1:7">
      <c r="A72" s="1">
        <v>71</v>
      </c>
      <c r="B72" s="1" t="s">
        <v>606</v>
      </c>
      <c r="C72" s="1" t="s">
        <v>607</v>
      </c>
      <c r="D72" s="1" t="str">
        <f t="shared" si="1"/>
        <v>Lin,Jeremy</v>
      </c>
      <c r="E72" s="1" t="s">
        <v>86</v>
      </c>
      <c r="F72" s="1" t="s">
        <v>16</v>
      </c>
      <c r="G72" s="6">
        <v>8374646</v>
      </c>
    </row>
    <row r="73" spans="1:7">
      <c r="A73" s="1">
        <v>72</v>
      </c>
      <c r="B73" s="1" t="s">
        <v>624</v>
      </c>
      <c r="C73" s="1" t="s">
        <v>625</v>
      </c>
      <c r="D73" s="1" t="str">
        <f t="shared" si="1"/>
        <v>Asik,Omer</v>
      </c>
      <c r="E73" s="1" t="s">
        <v>61</v>
      </c>
      <c r="F73" s="1" t="s">
        <v>10</v>
      </c>
      <c r="G73" s="6">
        <v>8374646</v>
      </c>
    </row>
    <row r="74" spans="1:7">
      <c r="A74" s="1">
        <v>73</v>
      </c>
      <c r="B74" s="1" t="s">
        <v>626</v>
      </c>
      <c r="C74" s="1" t="s">
        <v>627</v>
      </c>
      <c r="D74" s="1" t="str">
        <f t="shared" si="1"/>
        <v>Ellis,Monta</v>
      </c>
      <c r="E74" s="1" t="s">
        <v>56</v>
      </c>
      <c r="F74" s="1" t="s">
        <v>26</v>
      </c>
      <c r="G74" s="6">
        <v>8360000</v>
      </c>
    </row>
    <row r="75" spans="1:7">
      <c r="A75" s="1">
        <v>74</v>
      </c>
      <c r="B75" s="1" t="s">
        <v>513</v>
      </c>
      <c r="C75" s="1" t="s">
        <v>514</v>
      </c>
      <c r="D75" s="1" t="str">
        <f t="shared" si="1"/>
        <v>Teague,Jeff</v>
      </c>
      <c r="E75" s="1" t="s">
        <v>86</v>
      </c>
      <c r="F75" s="1" t="s">
        <v>28</v>
      </c>
      <c r="G75" s="6">
        <v>8000000</v>
      </c>
    </row>
    <row r="76" spans="1:7">
      <c r="A76" s="1">
        <v>75</v>
      </c>
      <c r="B76" s="1" t="s">
        <v>583</v>
      </c>
      <c r="C76" s="1" t="s">
        <v>584</v>
      </c>
      <c r="D76" s="1" t="str">
        <f t="shared" si="1"/>
        <v>Gibson,Taj</v>
      </c>
      <c r="E76" s="1" t="s">
        <v>47</v>
      </c>
      <c r="F76" s="1" t="s">
        <v>19</v>
      </c>
      <c r="G76" s="6">
        <v>8000000</v>
      </c>
    </row>
    <row r="77" spans="1:7">
      <c r="A77" s="1">
        <v>76</v>
      </c>
      <c r="B77" s="1" t="s">
        <v>2143</v>
      </c>
      <c r="C77" s="1" t="s">
        <v>2144</v>
      </c>
      <c r="D77" s="1" t="str">
        <f t="shared" si="1"/>
        <v>Mayo,O.J.</v>
      </c>
      <c r="E77" s="1" t="s">
        <v>56</v>
      </c>
      <c r="F77" s="1" t="s">
        <v>5</v>
      </c>
      <c r="G77" s="6">
        <v>8000000</v>
      </c>
    </row>
    <row r="78" spans="1:7">
      <c r="A78" s="1">
        <v>77</v>
      </c>
      <c r="B78" s="1" t="s">
        <v>515</v>
      </c>
      <c r="C78" s="1" t="s">
        <v>516</v>
      </c>
      <c r="D78" s="1" t="str">
        <f t="shared" si="1"/>
        <v>Hill,George</v>
      </c>
      <c r="E78" s="1" t="s">
        <v>86</v>
      </c>
      <c r="F78" s="1" t="s">
        <v>24</v>
      </c>
      <c r="G78" s="6">
        <v>8000000</v>
      </c>
    </row>
    <row r="79" spans="1:7">
      <c r="A79" s="1">
        <v>78</v>
      </c>
      <c r="B79" s="1" t="s">
        <v>763</v>
      </c>
      <c r="C79" s="1" t="s">
        <v>764</v>
      </c>
      <c r="D79" s="1" t="str">
        <f t="shared" si="1"/>
        <v>Nowitzki,Dirk</v>
      </c>
      <c r="E79" s="1" t="s">
        <v>47</v>
      </c>
      <c r="F79" s="1" t="s">
        <v>26</v>
      </c>
      <c r="G79" s="6">
        <v>7974482</v>
      </c>
    </row>
    <row r="80" spans="1:7">
      <c r="A80" s="1">
        <v>79</v>
      </c>
      <c r="B80" s="1" t="s">
        <v>1193</v>
      </c>
      <c r="C80" s="1" t="s">
        <v>1194</v>
      </c>
      <c r="D80" s="1" t="str">
        <f t="shared" si="1"/>
        <v>Ilyasova,Ersan</v>
      </c>
      <c r="E80" s="1" t="s">
        <v>47</v>
      </c>
      <c r="F80" s="1" t="s">
        <v>5</v>
      </c>
      <c r="G80" s="6">
        <v>7900000</v>
      </c>
    </row>
    <row r="81" spans="1:7">
      <c r="A81" s="1">
        <v>80</v>
      </c>
      <c r="B81" s="1" t="s">
        <v>1898</v>
      </c>
      <c r="C81" s="1" t="s">
        <v>892</v>
      </c>
      <c r="D81" s="1" t="str">
        <f t="shared" si="1"/>
        <v>Prince,Tayshaun</v>
      </c>
      <c r="E81" s="1" t="s">
        <v>59</v>
      </c>
      <c r="F81" s="1" t="s">
        <v>9</v>
      </c>
      <c r="G81" s="6">
        <v>7707865</v>
      </c>
    </row>
    <row r="82" spans="1:7">
      <c r="A82" s="1">
        <v>81</v>
      </c>
      <c r="B82" s="1" t="s">
        <v>693</v>
      </c>
      <c r="C82" s="1" t="s">
        <v>694</v>
      </c>
      <c r="D82" s="1" t="str">
        <f t="shared" si="1"/>
        <v>Diaw,Boris</v>
      </c>
      <c r="E82" s="1" t="s">
        <v>61</v>
      </c>
      <c r="F82" s="1" t="s">
        <v>11</v>
      </c>
      <c r="G82" s="6">
        <v>7500000</v>
      </c>
    </row>
    <row r="83" spans="1:7">
      <c r="A83" s="1">
        <v>82</v>
      </c>
      <c r="B83" s="1" t="s">
        <v>527</v>
      </c>
      <c r="C83" s="1" t="s">
        <v>528</v>
      </c>
      <c r="D83" s="1" t="str">
        <f t="shared" si="1"/>
        <v>Dragic,Goran</v>
      </c>
      <c r="E83" s="1" t="s">
        <v>86</v>
      </c>
      <c r="F83" s="1" t="s">
        <v>27</v>
      </c>
      <c r="G83" s="6">
        <v>7500000</v>
      </c>
    </row>
    <row r="84" spans="1:7">
      <c r="A84" s="1">
        <v>83</v>
      </c>
      <c r="B84" s="1" t="s">
        <v>533</v>
      </c>
      <c r="C84" s="1" t="s">
        <v>534</v>
      </c>
      <c r="D84" s="1" t="str">
        <f t="shared" si="1"/>
        <v>Matthews,Wesley</v>
      </c>
      <c r="E84" s="1" t="s">
        <v>56</v>
      </c>
      <c r="F84" s="1" t="s">
        <v>2</v>
      </c>
      <c r="G84" s="6">
        <v>7245640</v>
      </c>
    </row>
    <row r="85" spans="1:7">
      <c r="A85" s="1">
        <v>84</v>
      </c>
      <c r="B85" s="1" t="s">
        <v>731</v>
      </c>
      <c r="C85" s="1" t="s">
        <v>713</v>
      </c>
      <c r="D85" s="1" t="str">
        <f t="shared" si="1"/>
        <v>Thomas,Isaiah</v>
      </c>
      <c r="E85" s="1" t="s">
        <v>86</v>
      </c>
      <c r="F85" s="1" t="s">
        <v>27</v>
      </c>
      <c r="G85" s="6">
        <v>7238606</v>
      </c>
    </row>
    <row r="86" spans="1:7">
      <c r="A86" s="1">
        <v>85</v>
      </c>
      <c r="B86" s="1" t="s">
        <v>660</v>
      </c>
      <c r="C86" s="1" t="s">
        <v>661</v>
      </c>
      <c r="D86" s="1" t="str">
        <f t="shared" si="1"/>
        <v>Bradley,Avery</v>
      </c>
      <c r="E86" s="1" t="s">
        <v>56</v>
      </c>
      <c r="F86" s="1" t="s">
        <v>21</v>
      </c>
      <c r="G86" s="6">
        <v>7191011</v>
      </c>
    </row>
    <row r="87" spans="1:7">
      <c r="A87" s="1">
        <v>86</v>
      </c>
      <c r="B87" s="1" t="s">
        <v>558</v>
      </c>
      <c r="C87" s="1" t="s">
        <v>489</v>
      </c>
      <c r="D87" s="1" t="str">
        <f t="shared" si="1"/>
        <v>Gasol,Pau</v>
      </c>
      <c r="E87" s="1" t="s">
        <v>61</v>
      </c>
      <c r="F87" s="1" t="s">
        <v>19</v>
      </c>
      <c r="G87" s="6">
        <v>7128000</v>
      </c>
    </row>
    <row r="88" spans="1:7">
      <c r="A88" s="1">
        <v>87</v>
      </c>
      <c r="B88" s="1" t="s">
        <v>1323</v>
      </c>
      <c r="C88" s="1" t="s">
        <v>1324</v>
      </c>
      <c r="D88" s="1" t="str">
        <f t="shared" si="1"/>
        <v>Calderon,Jose</v>
      </c>
      <c r="E88" s="1" t="s">
        <v>86</v>
      </c>
      <c r="F88" s="1" t="s">
        <v>18</v>
      </c>
      <c r="G88" s="6">
        <v>7097191</v>
      </c>
    </row>
    <row r="89" spans="1:7">
      <c r="A89" s="1">
        <v>88</v>
      </c>
      <c r="B89" s="1" t="s">
        <v>519</v>
      </c>
      <c r="C89" s="1" t="s">
        <v>520</v>
      </c>
      <c r="D89" s="1" t="str">
        <f t="shared" si="1"/>
        <v>Irving,Kyrie</v>
      </c>
      <c r="E89" s="1" t="s">
        <v>86</v>
      </c>
      <c r="F89" s="1" t="s">
        <v>17</v>
      </c>
      <c r="G89" s="6">
        <v>7070730</v>
      </c>
    </row>
    <row r="90" spans="1:7">
      <c r="A90" s="1">
        <v>89</v>
      </c>
      <c r="B90" s="1" t="s">
        <v>579</v>
      </c>
      <c r="C90" s="1" t="s">
        <v>580</v>
      </c>
      <c r="D90" s="1" t="str">
        <f t="shared" si="1"/>
        <v>Williams,Marvin</v>
      </c>
      <c r="E90" s="1" t="s">
        <v>47</v>
      </c>
      <c r="F90" s="1" t="s">
        <v>25</v>
      </c>
      <c r="G90" s="6">
        <v>7000000</v>
      </c>
    </row>
    <row r="91" spans="1:7">
      <c r="A91" s="1">
        <v>90</v>
      </c>
      <c r="B91" s="1" t="s">
        <v>1188</v>
      </c>
      <c r="C91" s="1" t="s">
        <v>510</v>
      </c>
      <c r="D91" s="1" t="str">
        <f t="shared" si="1"/>
        <v>Johnson,Amir</v>
      </c>
      <c r="E91" s="1" t="s">
        <v>61</v>
      </c>
      <c r="F91" s="1" t="s">
        <v>15</v>
      </c>
      <c r="G91" s="6">
        <v>7000000</v>
      </c>
    </row>
    <row r="92" spans="1:7">
      <c r="A92" s="1">
        <v>91</v>
      </c>
      <c r="B92" s="1" t="s">
        <v>587</v>
      </c>
      <c r="C92" s="1" t="s">
        <v>1855</v>
      </c>
      <c r="D92" s="1" t="str">
        <f t="shared" si="1"/>
        <v>Bass,Brandon</v>
      </c>
      <c r="E92" s="1" t="s">
        <v>47</v>
      </c>
      <c r="F92" s="1" t="s">
        <v>21</v>
      </c>
      <c r="G92" s="6">
        <v>6900000</v>
      </c>
    </row>
    <row r="93" spans="1:7">
      <c r="A93" s="1">
        <v>92</v>
      </c>
      <c r="B93" s="1" t="s">
        <v>472</v>
      </c>
      <c r="C93" s="1" t="s">
        <v>1254</v>
      </c>
      <c r="D93" s="1" t="str">
        <f t="shared" si="1"/>
        <v>Martin,Kevin</v>
      </c>
      <c r="E93" s="1" t="s">
        <v>56</v>
      </c>
      <c r="F93" s="1" t="s">
        <v>12</v>
      </c>
      <c r="G93" s="6">
        <v>6792500</v>
      </c>
    </row>
    <row r="94" spans="1:7">
      <c r="A94" s="1">
        <v>93</v>
      </c>
      <c r="B94" s="1" t="s">
        <v>1197</v>
      </c>
      <c r="C94" s="1" t="s">
        <v>1198</v>
      </c>
      <c r="D94" s="1" t="str">
        <f t="shared" si="1"/>
        <v>Redick,JJ</v>
      </c>
      <c r="E94" s="1" t="s">
        <v>56</v>
      </c>
      <c r="F94" s="1" t="s">
        <v>424</v>
      </c>
      <c r="G94" s="6">
        <v>6792500</v>
      </c>
    </row>
    <row r="95" spans="1:7">
      <c r="A95" s="1">
        <v>94</v>
      </c>
      <c r="B95" s="1" t="s">
        <v>616</v>
      </c>
      <c r="C95" s="1" t="s">
        <v>594</v>
      </c>
      <c r="D95" s="1" t="str">
        <f t="shared" si="1"/>
        <v>Chandler,Wilson</v>
      </c>
      <c r="E95" s="1" t="s">
        <v>59</v>
      </c>
      <c r="F95" s="1" t="s">
        <v>13</v>
      </c>
      <c r="G95" s="6">
        <v>6757913</v>
      </c>
    </row>
    <row r="96" spans="1:7">
      <c r="A96" s="1">
        <v>95</v>
      </c>
      <c r="B96" s="1" t="s">
        <v>756</v>
      </c>
      <c r="C96" s="1" t="s">
        <v>656</v>
      </c>
      <c r="D96" s="1" t="str">
        <f t="shared" si="1"/>
        <v>Richardson,Jason</v>
      </c>
      <c r="E96" s="1" t="s">
        <v>56</v>
      </c>
      <c r="F96" s="1" t="s">
        <v>4</v>
      </c>
      <c r="G96" s="6">
        <v>6601125</v>
      </c>
    </row>
    <row r="97" spans="1:7">
      <c r="A97" s="1">
        <v>96</v>
      </c>
      <c r="B97" s="1" t="s">
        <v>570</v>
      </c>
      <c r="C97" s="1" t="s">
        <v>571</v>
      </c>
      <c r="D97" s="1" t="str">
        <f t="shared" si="1"/>
        <v>Smith,JR</v>
      </c>
      <c r="E97" s="1" t="s">
        <v>56</v>
      </c>
      <c r="F97" s="1" t="s">
        <v>18</v>
      </c>
      <c r="G97" s="6">
        <v>6515510</v>
      </c>
    </row>
    <row r="98" spans="1:7">
      <c r="A98" s="1">
        <v>97</v>
      </c>
      <c r="B98" s="1" t="s">
        <v>722</v>
      </c>
      <c r="C98" s="1" t="s">
        <v>723</v>
      </c>
      <c r="D98" s="1" t="str">
        <f t="shared" si="1"/>
        <v>Landry,Carl</v>
      </c>
      <c r="E98" s="1" t="s">
        <v>47</v>
      </c>
      <c r="F98" s="1" t="s">
        <v>0</v>
      </c>
      <c r="G98" s="6">
        <v>6500000</v>
      </c>
    </row>
    <row r="99" spans="1:7">
      <c r="A99" s="1">
        <v>98</v>
      </c>
      <c r="B99" s="1" t="s">
        <v>786</v>
      </c>
      <c r="C99" s="1" t="s">
        <v>787</v>
      </c>
      <c r="D99" s="1" t="str">
        <f t="shared" si="1"/>
        <v>Vasquez,Greivis</v>
      </c>
      <c r="E99" s="1" t="s">
        <v>86</v>
      </c>
      <c r="F99" s="1" t="s">
        <v>15</v>
      </c>
      <c r="G99" s="6">
        <v>6400000</v>
      </c>
    </row>
    <row r="100" spans="1:7">
      <c r="A100" s="1">
        <v>99</v>
      </c>
      <c r="B100" s="1" t="s">
        <v>619</v>
      </c>
      <c r="C100" s="1" t="s">
        <v>580</v>
      </c>
      <c r="D100" s="1" t="str">
        <f t="shared" si="1"/>
        <v>Williams,Derrick</v>
      </c>
      <c r="E100" s="1" t="s">
        <v>47</v>
      </c>
      <c r="F100" s="1" t="s">
        <v>0</v>
      </c>
      <c r="G100" s="6">
        <v>6331404</v>
      </c>
    </row>
    <row r="101" spans="1:7">
      <c r="A101" s="1">
        <v>100</v>
      </c>
      <c r="B101" s="1" t="s">
        <v>930</v>
      </c>
      <c r="C101" s="1" t="s">
        <v>1335</v>
      </c>
      <c r="D101" s="1" t="str">
        <f t="shared" si="1"/>
        <v>Jack,Jarrett</v>
      </c>
      <c r="E101" s="1" t="s">
        <v>544</v>
      </c>
      <c r="F101" s="1" t="s">
        <v>22</v>
      </c>
      <c r="G101" s="6">
        <v>6300000</v>
      </c>
    </row>
    <row r="102" spans="1:7">
      <c r="A102" s="1">
        <v>101</v>
      </c>
      <c r="B102" s="1" t="s">
        <v>437</v>
      </c>
      <c r="C102" s="1" t="s">
        <v>692</v>
      </c>
      <c r="D102" s="1" t="str">
        <f t="shared" si="1"/>
        <v>Korver,Kyle</v>
      </c>
      <c r="E102" s="1" t="s">
        <v>56</v>
      </c>
      <c r="F102" s="1" t="s">
        <v>28</v>
      </c>
      <c r="G102" s="6">
        <v>6253521</v>
      </c>
    </row>
    <row r="103" spans="1:7">
      <c r="A103" s="1">
        <v>102</v>
      </c>
      <c r="B103" s="1" t="s">
        <v>2145</v>
      </c>
      <c r="C103" s="1" t="s">
        <v>2146</v>
      </c>
      <c r="D103" s="1" t="str">
        <f t="shared" si="1"/>
        <v>Fields,Landry</v>
      </c>
      <c r="E103" s="1" t="s">
        <v>56</v>
      </c>
      <c r="F103" s="1" t="s">
        <v>15</v>
      </c>
      <c r="G103" s="6">
        <v>6250000</v>
      </c>
    </row>
    <row r="104" spans="1:7">
      <c r="A104" s="1">
        <v>103</v>
      </c>
      <c r="B104" s="1" t="s">
        <v>572</v>
      </c>
      <c r="C104" s="1" t="s">
        <v>487</v>
      </c>
      <c r="D104" s="1" t="str">
        <f t="shared" si="1"/>
        <v>Lopez,Robin</v>
      </c>
      <c r="E104" s="1" t="s">
        <v>61</v>
      </c>
      <c r="F104" s="1" t="s">
        <v>2</v>
      </c>
      <c r="G104" s="6">
        <v>6124729</v>
      </c>
    </row>
    <row r="105" spans="1:7">
      <c r="A105" s="1">
        <v>104</v>
      </c>
      <c r="B105" s="1" t="s">
        <v>756</v>
      </c>
      <c r="C105" s="1" t="s">
        <v>536</v>
      </c>
      <c r="D105" s="1" t="str">
        <f t="shared" si="1"/>
        <v>Thompson,Jason</v>
      </c>
      <c r="E105" s="1" t="s">
        <v>47</v>
      </c>
      <c r="F105" s="1" t="s">
        <v>0</v>
      </c>
      <c r="G105" s="6">
        <v>6037500</v>
      </c>
    </row>
    <row r="106" spans="1:7">
      <c r="A106" s="1">
        <v>105</v>
      </c>
      <c r="B106" s="1" t="s">
        <v>827</v>
      </c>
      <c r="C106" s="1" t="s">
        <v>828</v>
      </c>
      <c r="D106" s="1" t="str">
        <f t="shared" si="1"/>
        <v>Meeks,Jodie</v>
      </c>
      <c r="E106" s="1" t="s">
        <v>56</v>
      </c>
      <c r="F106" s="1" t="s">
        <v>20</v>
      </c>
      <c r="G106" s="6">
        <v>6000000</v>
      </c>
    </row>
    <row r="107" spans="1:7">
      <c r="A107" s="1">
        <v>106</v>
      </c>
      <c r="B107" s="1" t="s">
        <v>658</v>
      </c>
      <c r="C107" s="1" t="s">
        <v>659</v>
      </c>
      <c r="D107" s="1" t="str">
        <f t="shared" si="1"/>
        <v>Henderson,Gerald</v>
      </c>
      <c r="E107" s="1" t="s">
        <v>56</v>
      </c>
      <c r="F107" s="1" t="s">
        <v>25</v>
      </c>
      <c r="G107" s="6">
        <v>6000000</v>
      </c>
    </row>
    <row r="108" spans="1:7">
      <c r="A108" s="1">
        <v>107</v>
      </c>
      <c r="B108" s="1" t="s">
        <v>2147</v>
      </c>
      <c r="C108" s="1" t="s">
        <v>1144</v>
      </c>
      <c r="D108" s="1" t="str">
        <f t="shared" si="1"/>
        <v>Hayes,Chuck</v>
      </c>
      <c r="E108" s="1" t="s">
        <v>47</v>
      </c>
      <c r="F108" s="1" t="s">
        <v>15</v>
      </c>
      <c r="G108" s="6">
        <v>5958750</v>
      </c>
    </row>
    <row r="109" spans="1:7">
      <c r="A109" s="1">
        <v>108</v>
      </c>
      <c r="B109" s="1" t="s">
        <v>756</v>
      </c>
      <c r="C109" s="1" t="s">
        <v>2148</v>
      </c>
      <c r="D109" s="1" t="str">
        <f t="shared" si="1"/>
        <v>Terry,Jason</v>
      </c>
      <c r="E109" s="1" t="s">
        <v>544</v>
      </c>
      <c r="F109" s="1" t="s">
        <v>1</v>
      </c>
      <c r="G109" s="6">
        <v>5850313</v>
      </c>
    </row>
    <row r="110" spans="1:7">
      <c r="A110" s="1">
        <v>109</v>
      </c>
      <c r="B110" s="1" t="s">
        <v>750</v>
      </c>
      <c r="C110" s="1" t="s">
        <v>758</v>
      </c>
      <c r="D110" s="1" t="str">
        <f t="shared" si="1"/>
        <v>Patterson,Patrick</v>
      </c>
      <c r="E110" s="1" t="s">
        <v>47</v>
      </c>
      <c r="F110" s="1" t="s">
        <v>15</v>
      </c>
      <c r="G110" s="6">
        <v>5831326</v>
      </c>
    </row>
    <row r="111" spans="1:7">
      <c r="A111" s="1">
        <v>110</v>
      </c>
      <c r="B111" s="1" t="s">
        <v>686</v>
      </c>
      <c r="C111" s="1" t="s">
        <v>687</v>
      </c>
      <c r="D111" s="1" t="str">
        <f t="shared" si="1"/>
        <v>Tucker,PJ</v>
      </c>
      <c r="E111" s="1" t="s">
        <v>59</v>
      </c>
      <c r="F111" s="1" t="s">
        <v>27</v>
      </c>
      <c r="G111" s="6">
        <v>5700000</v>
      </c>
    </row>
    <row r="112" spans="1:7">
      <c r="A112" s="1">
        <v>111</v>
      </c>
      <c r="B112" s="1" t="s">
        <v>521</v>
      </c>
      <c r="C112" s="1" t="s">
        <v>522</v>
      </c>
      <c r="D112" s="1" t="str">
        <f t="shared" si="1"/>
        <v>Kanter,Enes</v>
      </c>
      <c r="E112" s="1" t="s">
        <v>61</v>
      </c>
      <c r="F112" s="1" t="s">
        <v>3</v>
      </c>
      <c r="G112" s="6">
        <v>5694674</v>
      </c>
    </row>
    <row r="113" spans="1:7">
      <c r="A113" s="1">
        <v>112</v>
      </c>
      <c r="B113" s="1" t="s">
        <v>480</v>
      </c>
      <c r="C113" s="1" t="s">
        <v>481</v>
      </c>
      <c r="D113" s="1" t="str">
        <f t="shared" si="1"/>
        <v>Davis,Anthony</v>
      </c>
      <c r="E113" s="1" t="s">
        <v>47</v>
      </c>
      <c r="F113" s="1" t="s">
        <v>10</v>
      </c>
      <c r="G113" s="6">
        <v>5607240</v>
      </c>
    </row>
    <row r="114" spans="1:7">
      <c r="A114" s="1">
        <v>113</v>
      </c>
      <c r="B114" s="1" t="s">
        <v>480</v>
      </c>
      <c r="C114" s="1" t="s">
        <v>1048</v>
      </c>
      <c r="D114" s="1" t="str">
        <f t="shared" si="1"/>
        <v>Bennett,Anthony</v>
      </c>
      <c r="E114" s="1" t="s">
        <v>47</v>
      </c>
      <c r="F114" s="1" t="s">
        <v>12</v>
      </c>
      <c r="G114" s="6">
        <v>5563920</v>
      </c>
    </row>
    <row r="115" spans="1:7">
      <c r="A115" s="1">
        <v>114</v>
      </c>
      <c r="B115" s="1" t="s">
        <v>690</v>
      </c>
      <c r="C115" s="1" t="s">
        <v>691</v>
      </c>
      <c r="D115" s="1" t="str">
        <f t="shared" si="1"/>
        <v>Wiggins,Andrew</v>
      </c>
      <c r="E115" s="1" t="s">
        <v>59</v>
      </c>
      <c r="F115" s="1" t="s">
        <v>12</v>
      </c>
      <c r="G115" s="6">
        <v>5510640</v>
      </c>
    </row>
    <row r="116" spans="1:7">
      <c r="A116" s="1">
        <v>115</v>
      </c>
      <c r="B116" s="1" t="s">
        <v>1061</v>
      </c>
      <c r="C116" s="1" t="s">
        <v>1183</v>
      </c>
      <c r="D116" s="1" t="str">
        <f t="shared" si="1"/>
        <v>Monroe,Greg</v>
      </c>
      <c r="E116" s="1" t="s">
        <v>61</v>
      </c>
      <c r="F116" s="1" t="s">
        <v>20</v>
      </c>
      <c r="G116" s="6">
        <v>5479934</v>
      </c>
    </row>
    <row r="117" spans="1:7">
      <c r="A117" s="1">
        <v>116</v>
      </c>
      <c r="B117" s="1" t="s">
        <v>788</v>
      </c>
      <c r="C117" s="1" t="s">
        <v>789</v>
      </c>
      <c r="D117" s="1" t="str">
        <f t="shared" si="1"/>
        <v>Crawford,Jamal</v>
      </c>
      <c r="E117" s="1" t="s">
        <v>56</v>
      </c>
      <c r="F117" s="1" t="s">
        <v>424</v>
      </c>
      <c r="G117" s="6">
        <v>5450000</v>
      </c>
    </row>
    <row r="118" spans="1:7">
      <c r="A118" s="1">
        <v>117</v>
      </c>
      <c r="B118" s="1" t="s">
        <v>612</v>
      </c>
      <c r="C118" s="1" t="s">
        <v>613</v>
      </c>
      <c r="D118" s="1" t="str">
        <f t="shared" si="1"/>
        <v>Lee,Courtney</v>
      </c>
      <c r="E118" s="1" t="s">
        <v>56</v>
      </c>
      <c r="F118" s="1" t="s">
        <v>9</v>
      </c>
      <c r="G118" s="6">
        <v>5450000</v>
      </c>
    </row>
    <row r="119" spans="1:7">
      <c r="A119" s="1">
        <v>118</v>
      </c>
      <c r="B119" s="1" t="s">
        <v>1197</v>
      </c>
      <c r="C119" s="1" t="s">
        <v>1929</v>
      </c>
      <c r="D119" s="1" t="str">
        <f t="shared" si="1"/>
        <v>Hickson,JJ</v>
      </c>
      <c r="E119" s="1" t="s">
        <v>61</v>
      </c>
      <c r="F119" s="1" t="s">
        <v>13</v>
      </c>
      <c r="G119" s="6">
        <v>5381750</v>
      </c>
    </row>
    <row r="120" spans="1:7">
      <c r="A120" s="1">
        <v>119</v>
      </c>
      <c r="B120" s="1" t="s">
        <v>1849</v>
      </c>
      <c r="C120" s="1" t="s">
        <v>1850</v>
      </c>
      <c r="D120" s="1" t="str">
        <f t="shared" si="1"/>
        <v>Webster,Martell</v>
      </c>
      <c r="E120" s="1" t="s">
        <v>59</v>
      </c>
      <c r="F120" s="1" t="s">
        <v>7</v>
      </c>
      <c r="G120" s="6">
        <v>5381750</v>
      </c>
    </row>
    <row r="121" spans="1:7">
      <c r="A121" s="1">
        <v>120</v>
      </c>
      <c r="B121" s="1" t="s">
        <v>468</v>
      </c>
      <c r="C121" s="1" t="s">
        <v>2149</v>
      </c>
      <c r="D121" s="1" t="str">
        <f t="shared" si="1"/>
        <v>Andersen,Chris</v>
      </c>
      <c r="E121" s="1" t="s">
        <v>47</v>
      </c>
      <c r="F121" s="1" t="s">
        <v>14</v>
      </c>
      <c r="G121" s="6">
        <v>5375000</v>
      </c>
    </row>
    <row r="122" spans="1:7">
      <c r="A122" s="1">
        <v>121</v>
      </c>
      <c r="B122" s="1" t="s">
        <v>600</v>
      </c>
      <c r="C122" s="1" t="s">
        <v>608</v>
      </c>
      <c r="D122" s="1" t="str">
        <f t="shared" si="1"/>
        <v>Mirotic,Nikola</v>
      </c>
      <c r="E122" s="1" t="s">
        <v>47</v>
      </c>
      <c r="F122" s="1" t="s">
        <v>19</v>
      </c>
      <c r="G122" s="6">
        <v>5305000</v>
      </c>
    </row>
    <row r="123" spans="1:7">
      <c r="A123" s="1">
        <v>122</v>
      </c>
      <c r="B123" s="1" t="s">
        <v>734</v>
      </c>
      <c r="C123" s="1" t="s">
        <v>735</v>
      </c>
      <c r="D123" s="1" t="str">
        <f t="shared" si="1"/>
        <v>Hawes,Spencer</v>
      </c>
      <c r="E123" s="1" t="s">
        <v>47</v>
      </c>
      <c r="F123" s="1" t="s">
        <v>424</v>
      </c>
      <c r="G123" s="6">
        <v>5305000</v>
      </c>
    </row>
    <row r="124" spans="1:7">
      <c r="A124" s="1">
        <v>123</v>
      </c>
      <c r="B124" s="1" t="s">
        <v>684</v>
      </c>
      <c r="C124" s="1" t="s">
        <v>685</v>
      </c>
      <c r="D124" s="1" t="str">
        <f t="shared" si="1"/>
        <v>Livingston,Shaun</v>
      </c>
      <c r="E124" s="1" t="s">
        <v>86</v>
      </c>
      <c r="F124" s="1" t="s">
        <v>23</v>
      </c>
      <c r="G124" s="6">
        <v>5305000</v>
      </c>
    </row>
    <row r="125" spans="1:7">
      <c r="A125" s="1">
        <v>124</v>
      </c>
      <c r="B125" s="1" t="s">
        <v>435</v>
      </c>
      <c r="C125" s="1" t="s">
        <v>821</v>
      </c>
      <c r="D125" s="1" t="str">
        <f t="shared" si="1"/>
        <v>Pierce,Paul</v>
      </c>
      <c r="E125" s="1" t="s">
        <v>59</v>
      </c>
      <c r="F125" s="1" t="s">
        <v>7</v>
      </c>
      <c r="G125" s="6">
        <v>5305000</v>
      </c>
    </row>
    <row r="126" spans="1:7">
      <c r="A126" s="1">
        <v>125</v>
      </c>
      <c r="B126" s="1" t="s">
        <v>655</v>
      </c>
      <c r="C126" s="1" t="s">
        <v>736</v>
      </c>
      <c r="D126" s="1" t="str">
        <f t="shared" si="1"/>
        <v>McRoberts,Josh</v>
      </c>
      <c r="E126" s="1" t="s">
        <v>47</v>
      </c>
      <c r="F126" s="1" t="s">
        <v>14</v>
      </c>
      <c r="G126" s="6">
        <v>5305000</v>
      </c>
    </row>
    <row r="127" spans="1:7">
      <c r="A127" s="1">
        <v>126</v>
      </c>
      <c r="B127" s="1" t="s">
        <v>1942</v>
      </c>
      <c r="C127" s="1" t="s">
        <v>2150</v>
      </c>
      <c r="D127" s="1" t="str">
        <f t="shared" si="1"/>
        <v>Bogans,Keith</v>
      </c>
      <c r="E127" s="1" t="s">
        <v>56</v>
      </c>
      <c r="F127" s="1" t="s">
        <v>4</v>
      </c>
      <c r="G127" s="6">
        <v>5285817</v>
      </c>
    </row>
    <row r="128" spans="1:7">
      <c r="A128" s="1">
        <v>127</v>
      </c>
      <c r="B128" s="1" t="s">
        <v>825</v>
      </c>
      <c r="C128" s="1" t="s">
        <v>826</v>
      </c>
      <c r="D128" s="1" t="str">
        <f t="shared" si="1"/>
        <v>Pachulia,Zaza</v>
      </c>
      <c r="E128" s="1" t="s">
        <v>61</v>
      </c>
      <c r="F128" s="1" t="s">
        <v>5</v>
      </c>
      <c r="G128" s="6">
        <v>5200000</v>
      </c>
    </row>
    <row r="129" spans="1:7">
      <c r="A129" s="1">
        <v>128</v>
      </c>
      <c r="B129" s="1" t="s">
        <v>541</v>
      </c>
      <c r="C129" s="1" t="s">
        <v>536</v>
      </c>
      <c r="D129" s="1" t="str">
        <f t="shared" si="1"/>
        <v>Thompson,Tristan</v>
      </c>
      <c r="E129" s="1" t="s">
        <v>61</v>
      </c>
      <c r="F129" s="1" t="s">
        <v>17</v>
      </c>
      <c r="G129" s="6">
        <v>5138430</v>
      </c>
    </row>
    <row r="130" spans="1:7">
      <c r="A130" s="1">
        <v>129</v>
      </c>
      <c r="B130" s="1" t="s">
        <v>591</v>
      </c>
      <c r="C130" s="1" t="s">
        <v>592</v>
      </c>
      <c r="D130" s="1" t="str">
        <f t="shared" si="1"/>
        <v>Kidd-Gilchrist,Michael</v>
      </c>
      <c r="E130" s="1" t="s">
        <v>59</v>
      </c>
      <c r="F130" s="1" t="s">
        <v>25</v>
      </c>
      <c r="G130" s="6">
        <v>5016960</v>
      </c>
    </row>
    <row r="131" spans="1:7">
      <c r="A131" s="1">
        <v>130</v>
      </c>
      <c r="B131" s="1" t="s">
        <v>1935</v>
      </c>
      <c r="C131" s="1" t="s">
        <v>1936</v>
      </c>
      <c r="D131" s="1" t="str">
        <f t="shared" ref="D131:D194" si="2">CONCATENATE(C131,B131)</f>
        <v>Budinger,Chase</v>
      </c>
      <c r="E131" s="1" t="s">
        <v>59</v>
      </c>
      <c r="F131" s="1" t="s">
        <v>12</v>
      </c>
      <c r="G131" s="6">
        <v>5000000</v>
      </c>
    </row>
    <row r="132" spans="1:7">
      <c r="A132" s="1">
        <v>131</v>
      </c>
      <c r="B132" s="1" t="s">
        <v>1119</v>
      </c>
      <c r="C132" s="1" t="s">
        <v>887</v>
      </c>
      <c r="D132" s="1" t="str">
        <f t="shared" si="2"/>
        <v>Wright,Brandan</v>
      </c>
      <c r="E132" s="1" t="s">
        <v>453</v>
      </c>
      <c r="F132" s="1" t="s">
        <v>27</v>
      </c>
      <c r="G132" s="6">
        <v>5000000</v>
      </c>
    </row>
    <row r="133" spans="1:7">
      <c r="A133" s="1">
        <v>132</v>
      </c>
      <c r="B133" s="1" t="s">
        <v>759</v>
      </c>
      <c r="C133" s="1" t="s">
        <v>586</v>
      </c>
      <c r="D133" s="1" t="str">
        <f t="shared" si="2"/>
        <v>Young,Nick</v>
      </c>
      <c r="E133" s="1" t="s">
        <v>544</v>
      </c>
      <c r="F133" s="1" t="s">
        <v>16</v>
      </c>
      <c r="G133" s="6">
        <v>4994420</v>
      </c>
    </row>
    <row r="134" spans="1:7">
      <c r="A134" s="1">
        <v>133</v>
      </c>
      <c r="B134" s="1" t="s">
        <v>500</v>
      </c>
      <c r="C134" s="1" t="s">
        <v>501</v>
      </c>
      <c r="D134" s="1" t="str">
        <f t="shared" si="2"/>
        <v>Oladipo,Victor</v>
      </c>
      <c r="E134" s="1" t="s">
        <v>56</v>
      </c>
      <c r="F134" s="1" t="s">
        <v>6</v>
      </c>
      <c r="G134" s="6">
        <v>4978200</v>
      </c>
    </row>
    <row r="135" spans="1:7">
      <c r="A135" s="1">
        <v>134</v>
      </c>
      <c r="B135" s="1" t="s">
        <v>1209</v>
      </c>
      <c r="C135" s="1" t="s">
        <v>564</v>
      </c>
      <c r="D135" s="1" t="str">
        <f t="shared" si="2"/>
        <v>Parker,Jabari</v>
      </c>
      <c r="E135" s="1" t="s">
        <v>47</v>
      </c>
      <c r="F135" s="1" t="s">
        <v>5</v>
      </c>
      <c r="G135" s="6">
        <v>4930560</v>
      </c>
    </row>
    <row r="136" spans="1:7">
      <c r="A136" s="1">
        <v>135</v>
      </c>
      <c r="B136" s="1" t="s">
        <v>754</v>
      </c>
      <c r="C136" s="1" t="s">
        <v>755</v>
      </c>
      <c r="D136" s="1" t="str">
        <f t="shared" si="2"/>
        <v>Scola,Luis</v>
      </c>
      <c r="E136" s="1" t="s">
        <v>453</v>
      </c>
      <c r="F136" s="1" t="s">
        <v>24</v>
      </c>
      <c r="G136" s="6">
        <v>4868499</v>
      </c>
    </row>
    <row r="137" spans="1:7">
      <c r="A137" s="1">
        <v>136</v>
      </c>
      <c r="B137" s="1" t="s">
        <v>563</v>
      </c>
      <c r="C137" s="1" t="s">
        <v>931</v>
      </c>
      <c r="D137" s="1" t="str">
        <f t="shared" si="2"/>
        <v>Allen,Tony</v>
      </c>
      <c r="E137" s="1" t="s">
        <v>56</v>
      </c>
      <c r="F137" s="1" t="s">
        <v>9</v>
      </c>
      <c r="G137" s="6">
        <v>4831461</v>
      </c>
    </row>
    <row r="138" spans="1:7">
      <c r="A138" s="1">
        <v>137</v>
      </c>
      <c r="B138" s="1" t="s">
        <v>468</v>
      </c>
      <c r="C138" s="1" t="s">
        <v>1851</v>
      </c>
      <c r="D138" s="1" t="str">
        <f t="shared" si="2"/>
        <v>Kaman,Chris</v>
      </c>
      <c r="E138" s="1" t="s">
        <v>61</v>
      </c>
      <c r="F138" s="1" t="s">
        <v>2</v>
      </c>
      <c r="G138" s="6">
        <v>4800000</v>
      </c>
    </row>
    <row r="139" spans="1:7">
      <c r="A139" s="1">
        <v>138</v>
      </c>
      <c r="B139" s="1" t="s">
        <v>1210</v>
      </c>
      <c r="C139" s="1" t="s">
        <v>991</v>
      </c>
      <c r="D139" s="1" t="str">
        <f t="shared" si="2"/>
        <v>Collison,Darren</v>
      </c>
      <c r="E139" s="1" t="s">
        <v>86</v>
      </c>
      <c r="F139" s="1" t="s">
        <v>0</v>
      </c>
      <c r="G139" s="6">
        <v>4797664</v>
      </c>
    </row>
    <row r="140" spans="1:7">
      <c r="A140" s="1">
        <v>139</v>
      </c>
      <c r="B140" s="1" t="s">
        <v>1912</v>
      </c>
      <c r="C140" s="1" t="s">
        <v>1913</v>
      </c>
      <c r="D140" s="1" t="str">
        <f t="shared" si="2"/>
        <v>Papanikolaou,Kostas</v>
      </c>
      <c r="E140" s="1" t="s">
        <v>59</v>
      </c>
      <c r="F140" s="1" t="s">
        <v>1</v>
      </c>
      <c r="G140" s="6">
        <v>4797664</v>
      </c>
    </row>
    <row r="141" spans="1:7">
      <c r="A141" s="1">
        <v>140</v>
      </c>
      <c r="B141" s="1" t="s">
        <v>688</v>
      </c>
      <c r="C141" s="1" t="s">
        <v>689</v>
      </c>
      <c r="D141" s="1" t="str">
        <f t="shared" si="2"/>
        <v>Brewer,Corey</v>
      </c>
      <c r="E141" s="1" t="s">
        <v>56</v>
      </c>
      <c r="F141" s="1" t="s">
        <v>12</v>
      </c>
      <c r="G141" s="6">
        <v>4702500</v>
      </c>
    </row>
    <row r="142" spans="1:7">
      <c r="A142" s="1">
        <v>141</v>
      </c>
      <c r="B142" s="1" t="s">
        <v>573</v>
      </c>
      <c r="C142" s="1" t="s">
        <v>574</v>
      </c>
      <c r="D142" s="1" t="str">
        <f t="shared" si="2"/>
        <v>Rubio,Ricky</v>
      </c>
      <c r="E142" s="1" t="s">
        <v>86</v>
      </c>
      <c r="F142" s="1" t="s">
        <v>12</v>
      </c>
      <c r="G142" s="6">
        <v>4660479</v>
      </c>
    </row>
    <row r="143" spans="1:7">
      <c r="A143" s="1">
        <v>142</v>
      </c>
      <c r="B143" s="1" t="s">
        <v>462</v>
      </c>
      <c r="C143" s="1" t="s">
        <v>822</v>
      </c>
      <c r="D143" s="1" t="str">
        <f t="shared" si="2"/>
        <v>Miller,Andre</v>
      </c>
      <c r="E143" s="1" t="s">
        <v>86</v>
      </c>
      <c r="F143" s="1" t="s">
        <v>7</v>
      </c>
      <c r="G143" s="6">
        <v>4650000</v>
      </c>
    </row>
    <row r="144" spans="1:7">
      <c r="A144" s="1">
        <v>143</v>
      </c>
      <c r="B144" s="1" t="s">
        <v>1184</v>
      </c>
      <c r="C144" s="1" t="s">
        <v>1185</v>
      </c>
      <c r="D144" s="1" t="str">
        <f t="shared" si="2"/>
        <v>Mozgov,Timofey</v>
      </c>
      <c r="E144" s="1" t="s">
        <v>61</v>
      </c>
      <c r="F144" s="1" t="s">
        <v>13</v>
      </c>
      <c r="G144" s="6">
        <v>4650000</v>
      </c>
    </row>
    <row r="145" spans="1:7">
      <c r="A145" s="1">
        <v>144</v>
      </c>
      <c r="B145" s="1" t="s">
        <v>460</v>
      </c>
      <c r="C145" s="1" t="s">
        <v>461</v>
      </c>
      <c r="D145" s="1" t="str">
        <f t="shared" si="2"/>
        <v>Beal,Bradley</v>
      </c>
      <c r="E145" s="1" t="s">
        <v>56</v>
      </c>
      <c r="F145" s="1" t="s">
        <v>7</v>
      </c>
      <c r="G145" s="6">
        <v>4505280</v>
      </c>
    </row>
    <row r="146" spans="1:7">
      <c r="A146" s="1">
        <v>145</v>
      </c>
      <c r="B146" s="1" t="s">
        <v>554</v>
      </c>
      <c r="C146" s="1" t="s">
        <v>804</v>
      </c>
      <c r="D146" s="1" t="str">
        <f t="shared" si="2"/>
        <v>Jerebko,Jonas</v>
      </c>
      <c r="E146" s="1" t="s">
        <v>47</v>
      </c>
      <c r="F146" s="1" t="s">
        <v>20</v>
      </c>
      <c r="G146" s="6">
        <v>4500000</v>
      </c>
    </row>
    <row r="147" spans="1:7">
      <c r="A147" s="1">
        <v>146</v>
      </c>
      <c r="B147" s="1" t="s">
        <v>968</v>
      </c>
      <c r="C147" s="1" t="s">
        <v>508</v>
      </c>
      <c r="D147" s="1" t="str">
        <f t="shared" si="2"/>
        <v>Butler,Caron</v>
      </c>
      <c r="E147" s="1" t="s">
        <v>59</v>
      </c>
      <c r="F147" s="1" t="s">
        <v>20</v>
      </c>
      <c r="G147" s="6">
        <v>4500000</v>
      </c>
    </row>
    <row r="148" spans="1:7">
      <c r="A148" s="1">
        <v>147</v>
      </c>
      <c r="B148" s="1" t="s">
        <v>724</v>
      </c>
      <c r="C148" s="1" t="s">
        <v>595</v>
      </c>
      <c r="D148" s="1" t="str">
        <f t="shared" si="2"/>
        <v>Gordon,Ben</v>
      </c>
      <c r="E148" s="1" t="s">
        <v>56</v>
      </c>
      <c r="F148" s="1" t="s">
        <v>6</v>
      </c>
      <c r="G148" s="6">
        <v>4500000</v>
      </c>
    </row>
    <row r="149" spans="1:7">
      <c r="A149" s="1">
        <v>148</v>
      </c>
      <c r="B149" s="1" t="s">
        <v>456</v>
      </c>
      <c r="C149" s="1" t="s">
        <v>2236</v>
      </c>
      <c r="D149" s="1" t="str">
        <f t="shared" si="2"/>
        <v>Porter Jr.,Otto</v>
      </c>
      <c r="E149" s="1" t="s">
        <v>59</v>
      </c>
      <c r="F149" s="1" t="s">
        <v>7</v>
      </c>
      <c r="G149" s="6">
        <v>4470480</v>
      </c>
    </row>
    <row r="150" spans="1:7">
      <c r="A150" s="1">
        <v>149</v>
      </c>
      <c r="B150" s="1" t="s">
        <v>466</v>
      </c>
      <c r="C150" s="1" t="s">
        <v>467</v>
      </c>
      <c r="D150" s="1" t="str">
        <f t="shared" si="2"/>
        <v>Embiid,Joel</v>
      </c>
      <c r="E150" s="1" t="s">
        <v>61</v>
      </c>
      <c r="F150" s="1" t="s">
        <v>4</v>
      </c>
      <c r="G150" s="6">
        <v>4427640</v>
      </c>
    </row>
    <row r="151" spans="1:7">
      <c r="A151" s="1">
        <v>150</v>
      </c>
      <c r="B151" s="1" t="s">
        <v>1238</v>
      </c>
      <c r="C151" s="1" t="s">
        <v>2235</v>
      </c>
      <c r="D151" s="1" t="str">
        <f t="shared" si="2"/>
        <v>Mbah a Moute,Luc</v>
      </c>
      <c r="E151" s="1" t="s">
        <v>47</v>
      </c>
      <c r="F151" s="1" t="s">
        <v>4</v>
      </c>
      <c r="G151" s="6">
        <v>4382576</v>
      </c>
    </row>
    <row r="152" spans="1:7">
      <c r="A152" s="1">
        <v>151</v>
      </c>
      <c r="B152" s="1" t="s">
        <v>792</v>
      </c>
      <c r="C152" s="1" t="s">
        <v>1217</v>
      </c>
      <c r="D152" s="1" t="str">
        <f t="shared" si="2"/>
        <v>Humphries,Kris</v>
      </c>
      <c r="E152" s="1" t="s">
        <v>47</v>
      </c>
      <c r="F152" s="1" t="s">
        <v>7</v>
      </c>
      <c r="G152" s="6">
        <v>4250000</v>
      </c>
    </row>
    <row r="153" spans="1:7">
      <c r="A153" s="1">
        <v>152</v>
      </c>
      <c r="B153" s="1" t="s">
        <v>646</v>
      </c>
      <c r="C153" s="1" t="s">
        <v>647</v>
      </c>
      <c r="D153" s="1" t="str">
        <f t="shared" si="2"/>
        <v>Dudley,Jared</v>
      </c>
      <c r="E153" s="1" t="s">
        <v>59</v>
      </c>
      <c r="F153" s="1" t="s">
        <v>5</v>
      </c>
      <c r="G153" s="6">
        <v>4250000</v>
      </c>
    </row>
    <row r="154" spans="1:7">
      <c r="A154" s="1">
        <v>153</v>
      </c>
      <c r="B154" s="1" t="s">
        <v>476</v>
      </c>
      <c r="C154" s="1" t="s">
        <v>683</v>
      </c>
      <c r="D154" s="1" t="str">
        <f t="shared" si="2"/>
        <v>Miles,CJ</v>
      </c>
      <c r="E154" s="1" t="s">
        <v>59</v>
      </c>
      <c r="F154" s="1" t="s">
        <v>24</v>
      </c>
      <c r="G154" s="6">
        <v>4205000</v>
      </c>
    </row>
    <row r="155" spans="1:7">
      <c r="A155" s="1">
        <v>154</v>
      </c>
      <c r="B155" s="1" t="s">
        <v>752</v>
      </c>
      <c r="C155" s="1" t="s">
        <v>753</v>
      </c>
      <c r="D155" s="1" t="str">
        <f t="shared" si="2"/>
        <v>Sefolosha,Thabo</v>
      </c>
      <c r="E155" s="1" t="s">
        <v>59</v>
      </c>
      <c r="F155" s="1" t="s">
        <v>28</v>
      </c>
      <c r="G155" s="6">
        <v>4150000</v>
      </c>
    </row>
    <row r="156" spans="1:7">
      <c r="A156" s="1">
        <v>155</v>
      </c>
      <c r="B156" s="1" t="s">
        <v>621</v>
      </c>
      <c r="C156" s="1" t="s">
        <v>622</v>
      </c>
      <c r="D156" s="1" t="str">
        <f t="shared" si="2"/>
        <v>Waiters,Dion</v>
      </c>
      <c r="E156" s="1" t="s">
        <v>56</v>
      </c>
      <c r="F156" s="1" t="s">
        <v>8</v>
      </c>
      <c r="G156" s="6">
        <v>4062000</v>
      </c>
    </row>
    <row r="157" spans="1:7">
      <c r="A157" s="1">
        <v>156</v>
      </c>
      <c r="B157" s="1" t="s">
        <v>2153</v>
      </c>
      <c r="C157" s="1" t="s">
        <v>2154</v>
      </c>
      <c r="D157" s="1" t="str">
        <f t="shared" si="2"/>
        <v>Dalembert,Samuel</v>
      </c>
      <c r="E157" s="1" t="s">
        <v>61</v>
      </c>
      <c r="F157" s="1" t="s">
        <v>18</v>
      </c>
      <c r="G157" s="6">
        <v>4051527</v>
      </c>
    </row>
    <row r="158" spans="1:7">
      <c r="A158" s="1">
        <v>157</v>
      </c>
      <c r="B158" s="1" t="s">
        <v>589</v>
      </c>
      <c r="C158" s="1" t="s">
        <v>590</v>
      </c>
      <c r="D158" s="1" t="str">
        <f t="shared" si="2"/>
        <v>Zeller,Cody</v>
      </c>
      <c r="E158" s="1" t="s">
        <v>61</v>
      </c>
      <c r="F158" s="1" t="s">
        <v>25</v>
      </c>
      <c r="G158" s="6">
        <v>4030560</v>
      </c>
    </row>
    <row r="159" spans="1:7">
      <c r="A159" s="1">
        <v>158</v>
      </c>
      <c r="B159" s="1" t="s">
        <v>645</v>
      </c>
      <c r="C159" s="1" t="s">
        <v>540</v>
      </c>
      <c r="D159" s="1" t="str">
        <f t="shared" si="2"/>
        <v>Green,Danny</v>
      </c>
      <c r="E159" s="1" t="s">
        <v>56</v>
      </c>
      <c r="F159" s="1" t="s">
        <v>11</v>
      </c>
      <c r="G159" s="6">
        <v>4025000</v>
      </c>
    </row>
    <row r="160" spans="1:7">
      <c r="A160" s="1">
        <v>159</v>
      </c>
      <c r="B160" s="1" t="s">
        <v>996</v>
      </c>
      <c r="C160" s="1" t="s">
        <v>997</v>
      </c>
      <c r="D160" s="1" t="str">
        <f t="shared" si="2"/>
        <v>Chalmers,Mario</v>
      </c>
      <c r="E160" s="1" t="s">
        <v>544</v>
      </c>
      <c r="F160" s="1" t="s">
        <v>14</v>
      </c>
      <c r="G160" s="6">
        <v>4000000</v>
      </c>
    </row>
    <row r="161" spans="1:7">
      <c r="A161" s="1">
        <v>160</v>
      </c>
      <c r="B161" s="1" t="s">
        <v>559</v>
      </c>
      <c r="C161" s="1" t="s">
        <v>560</v>
      </c>
      <c r="D161" s="1" t="str">
        <f t="shared" si="2"/>
        <v>Mahinmi,Ian</v>
      </c>
      <c r="E161" s="1" t="s">
        <v>61</v>
      </c>
      <c r="F161" s="1" t="s">
        <v>24</v>
      </c>
      <c r="G161" s="6">
        <v>4000000</v>
      </c>
    </row>
    <row r="162" spans="1:7">
      <c r="A162" s="1">
        <v>161</v>
      </c>
      <c r="B162" s="1" t="s">
        <v>989</v>
      </c>
      <c r="C162" s="1" t="s">
        <v>595</v>
      </c>
      <c r="D162" s="1" t="str">
        <f t="shared" si="2"/>
        <v>Gordon,Aaron</v>
      </c>
      <c r="E162" s="1" t="s">
        <v>47</v>
      </c>
      <c r="F162" s="1" t="s">
        <v>6</v>
      </c>
      <c r="G162" s="6">
        <v>3992040</v>
      </c>
    </row>
    <row r="163" spans="1:7">
      <c r="A163" s="1">
        <v>162</v>
      </c>
      <c r="B163" s="1" t="s">
        <v>920</v>
      </c>
      <c r="C163" s="1" t="s">
        <v>580</v>
      </c>
      <c r="D163" s="1" t="str">
        <f t="shared" si="2"/>
        <v>Williams,Mo</v>
      </c>
      <c r="E163" s="1" t="s">
        <v>86</v>
      </c>
      <c r="F163" s="1" t="s">
        <v>25</v>
      </c>
      <c r="G163" s="6">
        <v>3965074</v>
      </c>
    </row>
    <row r="164" spans="1:7">
      <c r="A164" s="1">
        <v>163</v>
      </c>
      <c r="B164" s="1" t="s">
        <v>679</v>
      </c>
      <c r="C164" s="1" t="s">
        <v>680</v>
      </c>
      <c r="D164" s="1" t="str">
        <f t="shared" si="2"/>
        <v>Carter,Vince</v>
      </c>
      <c r="E164" s="1" t="s">
        <v>59</v>
      </c>
      <c r="F164" s="1" t="s">
        <v>9</v>
      </c>
      <c r="G164" s="6">
        <v>3911981</v>
      </c>
    </row>
    <row r="165" spans="1:7">
      <c r="A165" s="1">
        <v>164</v>
      </c>
      <c r="B165" s="1" t="s">
        <v>472</v>
      </c>
      <c r="C165" s="1" t="s">
        <v>934</v>
      </c>
      <c r="D165" s="1" t="str">
        <f t="shared" si="2"/>
        <v>Seraphin,Kevin</v>
      </c>
      <c r="E165" s="1" t="s">
        <v>61</v>
      </c>
      <c r="F165" s="1" t="s">
        <v>7</v>
      </c>
      <c r="G165" s="6">
        <v>3898692</v>
      </c>
    </row>
    <row r="166" spans="1:7">
      <c r="A166" s="1">
        <v>165</v>
      </c>
      <c r="B166" s="1" t="s">
        <v>784</v>
      </c>
      <c r="C166" s="1" t="s">
        <v>557</v>
      </c>
      <c r="D166" s="1" t="str">
        <f t="shared" si="2"/>
        <v>Harris,Devin</v>
      </c>
      <c r="E166" s="1" t="s">
        <v>86</v>
      </c>
      <c r="F166" s="1" t="s">
        <v>26</v>
      </c>
      <c r="G166" s="6">
        <v>3878896</v>
      </c>
    </row>
    <row r="167" spans="1:7">
      <c r="A167" s="1">
        <v>166</v>
      </c>
      <c r="B167" s="1" t="s">
        <v>551</v>
      </c>
      <c r="C167" s="1" t="s">
        <v>552</v>
      </c>
      <c r="D167" s="1" t="str">
        <f t="shared" si="2"/>
        <v>Biyombo,Bismack</v>
      </c>
      <c r="E167" s="1" t="s">
        <v>61</v>
      </c>
      <c r="F167" s="1" t="s">
        <v>25</v>
      </c>
      <c r="G167" s="6">
        <v>3873398</v>
      </c>
    </row>
    <row r="168" spans="1:7">
      <c r="A168" s="1">
        <v>167</v>
      </c>
      <c r="B168" s="1" t="s">
        <v>630</v>
      </c>
      <c r="C168" s="1" t="s">
        <v>631</v>
      </c>
      <c r="D168" s="1" t="str">
        <f t="shared" si="2"/>
        <v>Mills,Patty</v>
      </c>
      <c r="E168" s="1" t="s">
        <v>86</v>
      </c>
      <c r="F168" s="1" t="s">
        <v>11</v>
      </c>
      <c r="G168" s="6">
        <v>3842105</v>
      </c>
    </row>
    <row r="169" spans="1:7">
      <c r="A169" s="1">
        <v>168</v>
      </c>
      <c r="B169" s="1" t="s">
        <v>466</v>
      </c>
      <c r="C169" s="1" t="s">
        <v>452</v>
      </c>
      <c r="D169" s="1" t="str">
        <f t="shared" si="2"/>
        <v>Anthony,Joel</v>
      </c>
      <c r="E169" s="1" t="s">
        <v>47</v>
      </c>
      <c r="F169" s="1" t="s">
        <v>20</v>
      </c>
      <c r="G169" s="6">
        <v>3800000</v>
      </c>
    </row>
    <row r="170" spans="1:7">
      <c r="A170" s="1">
        <v>169</v>
      </c>
      <c r="B170" s="1" t="s">
        <v>1853</v>
      </c>
      <c r="C170" s="1" t="s">
        <v>1854</v>
      </c>
      <c r="D170" s="1" t="str">
        <f t="shared" si="2"/>
        <v>Felton,Raymond</v>
      </c>
      <c r="E170" s="1" t="s">
        <v>86</v>
      </c>
      <c r="F170" s="1" t="s">
        <v>26</v>
      </c>
      <c r="G170" s="6">
        <v>3793693</v>
      </c>
    </row>
    <row r="171" spans="1:7">
      <c r="A171" s="1">
        <v>170</v>
      </c>
      <c r="B171" s="1" t="s">
        <v>554</v>
      </c>
      <c r="C171" s="1" t="s">
        <v>555</v>
      </c>
      <c r="D171" s="1" t="str">
        <f t="shared" si="2"/>
        <v>Valanciunas,Jonas</v>
      </c>
      <c r="E171" s="1" t="s">
        <v>61</v>
      </c>
      <c r="F171" s="1" t="s">
        <v>15</v>
      </c>
      <c r="G171" s="6">
        <v>3678360</v>
      </c>
    </row>
    <row r="172" spans="1:7">
      <c r="A172" s="1">
        <v>171</v>
      </c>
      <c r="B172" s="1" t="s">
        <v>1894</v>
      </c>
      <c r="C172" s="1" t="s">
        <v>1895</v>
      </c>
      <c r="D172" s="1" t="str">
        <f t="shared" si="2"/>
        <v>Robinson,Thomas</v>
      </c>
      <c r="E172" s="1" t="s">
        <v>453</v>
      </c>
      <c r="F172" s="1" t="s">
        <v>2</v>
      </c>
      <c r="G172" s="6">
        <v>3678360</v>
      </c>
    </row>
    <row r="173" spans="1:7">
      <c r="A173" s="1">
        <v>172</v>
      </c>
      <c r="B173" s="1" t="s">
        <v>1246</v>
      </c>
      <c r="C173" s="1" t="s">
        <v>1247</v>
      </c>
      <c r="D173" s="1" t="str">
        <f t="shared" si="2"/>
        <v>Speights,Marreese</v>
      </c>
      <c r="E173" s="1" t="s">
        <v>453</v>
      </c>
      <c r="F173" s="1" t="s">
        <v>23</v>
      </c>
      <c r="G173" s="6">
        <v>3657500</v>
      </c>
    </row>
    <row r="174" spans="1:7">
      <c r="A174" s="1">
        <v>173</v>
      </c>
      <c r="B174" s="1" t="s">
        <v>742</v>
      </c>
      <c r="C174" s="1" t="s">
        <v>796</v>
      </c>
      <c r="D174" s="1" t="str">
        <f t="shared" si="2"/>
        <v>Len,Alex</v>
      </c>
      <c r="E174" s="1" t="s">
        <v>61</v>
      </c>
      <c r="F174" s="1" t="s">
        <v>27</v>
      </c>
      <c r="G174" s="6">
        <v>3649920</v>
      </c>
    </row>
    <row r="175" spans="1:7">
      <c r="A175" s="1">
        <v>174</v>
      </c>
      <c r="B175" s="1" t="s">
        <v>766</v>
      </c>
      <c r="C175" s="1" t="s">
        <v>767</v>
      </c>
      <c r="D175" s="1" t="str">
        <f t="shared" si="2"/>
        <v>Exum,Dante</v>
      </c>
      <c r="E175" s="1" t="s">
        <v>86</v>
      </c>
      <c r="F175" s="1" t="s">
        <v>3</v>
      </c>
      <c r="G175" s="6">
        <v>3615000</v>
      </c>
    </row>
    <row r="176" spans="1:7">
      <c r="A176" s="1">
        <v>175</v>
      </c>
      <c r="B176" s="1" t="s">
        <v>587</v>
      </c>
      <c r="C176" s="1" t="s">
        <v>588</v>
      </c>
      <c r="D176" s="1" t="str">
        <f t="shared" si="2"/>
        <v>Knight,Brandon</v>
      </c>
      <c r="E176" s="1" t="s">
        <v>86</v>
      </c>
      <c r="F176" s="1" t="s">
        <v>27</v>
      </c>
      <c r="G176" s="6">
        <v>3553917</v>
      </c>
    </row>
    <row r="177" spans="1:7">
      <c r="A177" s="1">
        <v>176</v>
      </c>
      <c r="B177" s="1" t="s">
        <v>658</v>
      </c>
      <c r="C177" s="1" t="s">
        <v>540</v>
      </c>
      <c r="D177" s="1" t="str">
        <f t="shared" si="2"/>
        <v>Green,Gerald</v>
      </c>
      <c r="E177" s="1" t="s">
        <v>56</v>
      </c>
      <c r="F177" s="1" t="s">
        <v>27</v>
      </c>
      <c r="G177" s="6">
        <v>3500000</v>
      </c>
    </row>
    <row r="178" spans="1:7">
      <c r="A178" s="1">
        <v>177</v>
      </c>
      <c r="B178" s="1" t="s">
        <v>696</v>
      </c>
      <c r="C178" s="1" t="s">
        <v>697</v>
      </c>
      <c r="D178" s="1" t="str">
        <f t="shared" si="2"/>
        <v>Arthur,Darrell</v>
      </c>
      <c r="E178" s="1" t="s">
        <v>453</v>
      </c>
      <c r="F178" s="1" t="s">
        <v>13</v>
      </c>
      <c r="G178" s="6">
        <v>3457149</v>
      </c>
    </row>
    <row r="179" spans="1:7">
      <c r="A179" s="1">
        <v>178</v>
      </c>
      <c r="B179" s="1" t="s">
        <v>1865</v>
      </c>
      <c r="C179" s="1" t="s">
        <v>1928</v>
      </c>
      <c r="D179" s="1" t="str">
        <f t="shared" si="2"/>
        <v>Novak,Steve</v>
      </c>
      <c r="E179" s="1" t="s">
        <v>59</v>
      </c>
      <c r="F179" s="1" t="s">
        <v>3</v>
      </c>
      <c r="G179" s="6">
        <v>3445947</v>
      </c>
    </row>
    <row r="180" spans="1:7">
      <c r="A180" s="1">
        <v>179</v>
      </c>
      <c r="B180" s="1" t="s">
        <v>1325</v>
      </c>
      <c r="C180" s="1" t="s">
        <v>485</v>
      </c>
      <c r="D180" s="1" t="str">
        <f t="shared" si="2"/>
        <v>Barnes,Matt</v>
      </c>
      <c r="E180" s="1" t="s">
        <v>59</v>
      </c>
      <c r="F180" s="1" t="s">
        <v>424</v>
      </c>
      <c r="G180" s="6">
        <v>3396250</v>
      </c>
    </row>
    <row r="181" spans="1:7">
      <c r="A181" s="1">
        <v>180</v>
      </c>
      <c r="B181" s="1" t="s">
        <v>1189</v>
      </c>
      <c r="C181" s="1" t="s">
        <v>1190</v>
      </c>
      <c r="D181" s="1" t="str">
        <f t="shared" si="2"/>
        <v>Teletovic,Mirza</v>
      </c>
      <c r="E181" s="1" t="s">
        <v>47</v>
      </c>
      <c r="F181" s="1" t="s">
        <v>22</v>
      </c>
      <c r="G181" s="6">
        <v>3368100</v>
      </c>
    </row>
    <row r="182" spans="1:7">
      <c r="A182" s="1">
        <v>181</v>
      </c>
      <c r="B182" s="1" t="s">
        <v>454</v>
      </c>
      <c r="C182" s="1" t="s">
        <v>455</v>
      </c>
      <c r="D182" s="1" t="str">
        <f t="shared" si="2"/>
        <v>Lillard,Damian</v>
      </c>
      <c r="E182" s="1" t="s">
        <v>86</v>
      </c>
      <c r="F182" s="1" t="s">
        <v>2</v>
      </c>
      <c r="G182" s="6">
        <v>3340920</v>
      </c>
    </row>
    <row r="183" spans="1:7">
      <c r="A183" s="1">
        <v>182</v>
      </c>
      <c r="B183" s="1" t="s">
        <v>441</v>
      </c>
      <c r="C183" s="1" t="s">
        <v>1225</v>
      </c>
      <c r="D183" s="1" t="str">
        <f t="shared" si="2"/>
        <v>Scott,Mike</v>
      </c>
      <c r="E183" s="1" t="s">
        <v>47</v>
      </c>
      <c r="F183" s="1" t="s">
        <v>28</v>
      </c>
      <c r="G183" s="6">
        <v>3333333</v>
      </c>
    </row>
    <row r="184" spans="1:7">
      <c r="A184" s="1">
        <v>183</v>
      </c>
      <c r="B184" s="1" t="s">
        <v>509</v>
      </c>
      <c r="C184" s="1" t="s">
        <v>1901</v>
      </c>
      <c r="D184" s="1" t="str">
        <f t="shared" si="2"/>
        <v>Hansbrough,Tyler</v>
      </c>
      <c r="E184" s="1" t="s">
        <v>47</v>
      </c>
      <c r="F184" s="1" t="s">
        <v>15</v>
      </c>
      <c r="G184" s="6">
        <v>3326235</v>
      </c>
    </row>
    <row r="185" spans="1:7">
      <c r="A185" s="1">
        <v>184</v>
      </c>
      <c r="B185" s="1" t="s">
        <v>441</v>
      </c>
      <c r="C185" s="1" t="s">
        <v>774</v>
      </c>
      <c r="D185" s="1" t="str">
        <f t="shared" si="2"/>
        <v>Dunleavy,Mike</v>
      </c>
      <c r="E185" s="1" t="s">
        <v>56</v>
      </c>
      <c r="F185" s="1" t="s">
        <v>19</v>
      </c>
      <c r="G185" s="6">
        <v>3326235</v>
      </c>
    </row>
    <row r="186" spans="1:7">
      <c r="A186" s="1">
        <v>185</v>
      </c>
      <c r="B186" s="1" t="s">
        <v>794</v>
      </c>
      <c r="C186" s="1" t="s">
        <v>795</v>
      </c>
      <c r="D186" s="1" t="str">
        <f t="shared" si="2"/>
        <v>Noel,Nerlens</v>
      </c>
      <c r="E186" s="1" t="s">
        <v>47</v>
      </c>
      <c r="F186" s="1" t="s">
        <v>4</v>
      </c>
      <c r="G186" s="6">
        <v>3315120</v>
      </c>
    </row>
    <row r="187" spans="1:7">
      <c r="A187" s="1">
        <v>186</v>
      </c>
      <c r="B187" s="1" t="s">
        <v>765</v>
      </c>
      <c r="C187" s="1" t="s">
        <v>1221</v>
      </c>
      <c r="D187" s="1" t="str">
        <f t="shared" si="2"/>
        <v>Smart,Marcus</v>
      </c>
      <c r="E187" s="1" t="s">
        <v>86</v>
      </c>
      <c r="F187" s="1" t="s">
        <v>21</v>
      </c>
      <c r="G187" s="6">
        <v>3283320</v>
      </c>
    </row>
    <row r="188" spans="1:7">
      <c r="A188" s="1">
        <v>187</v>
      </c>
      <c r="B188" s="1" t="s">
        <v>2155</v>
      </c>
      <c r="C188" s="1" t="s">
        <v>2156</v>
      </c>
      <c r="D188" s="1" t="str">
        <f t="shared" si="2"/>
        <v>Shved,Alexey</v>
      </c>
      <c r="E188" s="1" t="s">
        <v>86</v>
      </c>
      <c r="F188" s="1" t="s">
        <v>4</v>
      </c>
      <c r="G188" s="6">
        <v>3282056</v>
      </c>
    </row>
    <row r="189" spans="1:7">
      <c r="A189" s="1">
        <v>188</v>
      </c>
      <c r="B189" s="1" t="s">
        <v>635</v>
      </c>
      <c r="C189" s="1" t="s">
        <v>636</v>
      </c>
      <c r="D189" s="1" t="str">
        <f t="shared" si="2"/>
        <v>Bogdanovic,Bojan</v>
      </c>
      <c r="E189" s="1" t="s">
        <v>59</v>
      </c>
      <c r="F189" s="1" t="s">
        <v>22</v>
      </c>
      <c r="G189" s="6">
        <v>3278000</v>
      </c>
    </row>
    <row r="190" spans="1:7">
      <c r="A190" s="1">
        <v>189</v>
      </c>
      <c r="B190" s="1" t="s">
        <v>547</v>
      </c>
      <c r="C190" s="1" t="s">
        <v>548</v>
      </c>
      <c r="D190" s="1" t="str">
        <f t="shared" si="2"/>
        <v>Turner,Evan</v>
      </c>
      <c r="E190" s="1" t="s">
        <v>56</v>
      </c>
      <c r="F190" s="1" t="s">
        <v>21</v>
      </c>
      <c r="G190" s="6">
        <v>3278000</v>
      </c>
    </row>
    <row r="191" spans="1:7">
      <c r="A191" s="1">
        <v>190</v>
      </c>
      <c r="B191" s="1" t="s">
        <v>756</v>
      </c>
      <c r="C191" s="1" t="s">
        <v>571</v>
      </c>
      <c r="D191" s="1" t="str">
        <f t="shared" si="2"/>
        <v>Smith,Jason</v>
      </c>
      <c r="E191" s="1" t="s">
        <v>47</v>
      </c>
      <c r="F191" s="1" t="s">
        <v>18</v>
      </c>
      <c r="G191" s="6">
        <v>3278000</v>
      </c>
    </row>
    <row r="192" spans="1:7">
      <c r="A192" s="1">
        <v>191</v>
      </c>
      <c r="B192" s="1" t="s">
        <v>617</v>
      </c>
      <c r="C192" s="1" t="s">
        <v>618</v>
      </c>
      <c r="D192" s="1" t="str">
        <f t="shared" si="2"/>
        <v>Walker,Kemba</v>
      </c>
      <c r="E192" s="1" t="s">
        <v>86</v>
      </c>
      <c r="F192" s="1" t="s">
        <v>25</v>
      </c>
      <c r="G192" s="6">
        <v>3272091</v>
      </c>
    </row>
    <row r="193" spans="1:7">
      <c r="A193" s="1">
        <v>192</v>
      </c>
      <c r="B193" s="1" t="s">
        <v>2157</v>
      </c>
      <c r="C193" s="1" t="s">
        <v>2158</v>
      </c>
      <c r="D193" s="1" t="str">
        <f t="shared" si="2"/>
        <v>Boozer,Carlos</v>
      </c>
      <c r="E193" s="1" t="s">
        <v>47</v>
      </c>
      <c r="F193" s="1" t="s">
        <v>16</v>
      </c>
      <c r="G193" s="6">
        <v>3251000</v>
      </c>
    </row>
    <row r="194" spans="1:7">
      <c r="A194" s="1">
        <v>193</v>
      </c>
      <c r="B194" s="1" t="s">
        <v>2157</v>
      </c>
      <c r="C194" s="1" t="s">
        <v>2159</v>
      </c>
      <c r="D194" s="1" t="str">
        <f t="shared" si="2"/>
        <v>Delfino,Carlos</v>
      </c>
      <c r="E194" s="1" t="s">
        <v>56</v>
      </c>
      <c r="F194" s="1" t="s">
        <v>424</v>
      </c>
      <c r="G194" s="6">
        <v>3250000</v>
      </c>
    </row>
    <row r="195" spans="1:7">
      <c r="A195" s="1">
        <v>194</v>
      </c>
      <c r="B195" s="1" t="s">
        <v>885</v>
      </c>
      <c r="C195" s="1" t="s">
        <v>1869</v>
      </c>
      <c r="D195" s="1" t="str">
        <f t="shared" ref="D195:D258" si="3">CONCATENATE(C195,B195)</f>
        <v>Neal,Gary</v>
      </c>
      <c r="E195" s="1" t="s">
        <v>86</v>
      </c>
      <c r="F195" s="1" t="s">
        <v>25</v>
      </c>
      <c r="G195" s="6">
        <v>3250000</v>
      </c>
    </row>
    <row r="196" spans="1:7">
      <c r="A196" s="1">
        <v>195</v>
      </c>
      <c r="B196" s="1" t="s">
        <v>480</v>
      </c>
      <c r="C196" s="1" t="s">
        <v>1223</v>
      </c>
      <c r="D196" s="1" t="str">
        <f t="shared" si="3"/>
        <v>Morrow,Anthony</v>
      </c>
      <c r="E196" s="1" t="s">
        <v>56</v>
      </c>
      <c r="F196" s="1" t="s">
        <v>8</v>
      </c>
      <c r="G196" s="6">
        <v>3200000</v>
      </c>
    </row>
    <row r="197" spans="1:7">
      <c r="A197" s="1">
        <v>196</v>
      </c>
      <c r="B197" s="1" t="s">
        <v>2160</v>
      </c>
      <c r="C197" s="1" t="s">
        <v>887</v>
      </c>
      <c r="D197" s="1" t="str">
        <f t="shared" si="3"/>
        <v>Wright,Dorell</v>
      </c>
      <c r="E197" s="1" t="s">
        <v>59</v>
      </c>
      <c r="F197" s="1" t="s">
        <v>2</v>
      </c>
      <c r="G197" s="6">
        <v>3150000</v>
      </c>
    </row>
    <row r="198" spans="1:7">
      <c r="A198" s="1">
        <v>197</v>
      </c>
      <c r="B198" s="1" t="s">
        <v>810</v>
      </c>
      <c r="C198" s="1" t="s">
        <v>811</v>
      </c>
      <c r="D198" s="1" t="str">
        <f t="shared" si="3"/>
        <v>Pondexter,Quincy</v>
      </c>
      <c r="E198" s="1" t="s">
        <v>59</v>
      </c>
      <c r="F198" s="1" t="s">
        <v>9</v>
      </c>
      <c r="G198" s="6">
        <v>3146068</v>
      </c>
    </row>
    <row r="199" spans="1:7">
      <c r="A199" s="1">
        <v>198</v>
      </c>
      <c r="B199" s="1" t="s">
        <v>468</v>
      </c>
      <c r="C199" s="1" t="s">
        <v>1886</v>
      </c>
      <c r="D199" s="1" t="str">
        <f t="shared" si="3"/>
        <v>Copeland,Chris</v>
      </c>
      <c r="E199" s="1" t="s">
        <v>59</v>
      </c>
      <c r="F199" s="1" t="s">
        <v>24</v>
      </c>
      <c r="G199" s="6">
        <v>3135000</v>
      </c>
    </row>
    <row r="200" spans="1:7">
      <c r="A200" s="1">
        <v>199</v>
      </c>
      <c r="B200" s="1" t="s">
        <v>535</v>
      </c>
      <c r="C200" s="1" t="s">
        <v>536</v>
      </c>
      <c r="D200" s="1" t="str">
        <f t="shared" si="3"/>
        <v>Thompson,Klay</v>
      </c>
      <c r="E200" s="1" t="s">
        <v>56</v>
      </c>
      <c r="F200" s="1" t="s">
        <v>23</v>
      </c>
      <c r="G200" s="6">
        <v>3075880</v>
      </c>
    </row>
    <row r="201" spans="1:7">
      <c r="A201" s="1">
        <v>200</v>
      </c>
      <c r="B201" s="1" t="s">
        <v>484</v>
      </c>
      <c r="C201" s="1" t="s">
        <v>485</v>
      </c>
      <c r="D201" s="1" t="str">
        <f t="shared" si="3"/>
        <v>Barnes,Harrison</v>
      </c>
      <c r="E201" s="1" t="s">
        <v>59</v>
      </c>
      <c r="F201" s="1" t="s">
        <v>23</v>
      </c>
      <c r="G201" s="6">
        <v>3049920</v>
      </c>
    </row>
    <row r="202" spans="1:7">
      <c r="A202" s="1">
        <v>201</v>
      </c>
      <c r="B202" s="1" t="s">
        <v>628</v>
      </c>
      <c r="C202" s="1" t="s">
        <v>629</v>
      </c>
      <c r="D202" s="1" t="str">
        <f t="shared" si="3"/>
        <v>Burks,Alec</v>
      </c>
      <c r="E202" s="1" t="s">
        <v>56</v>
      </c>
      <c r="F202" s="1" t="s">
        <v>3</v>
      </c>
      <c r="G202" s="6">
        <v>3034356</v>
      </c>
    </row>
    <row r="203" spans="1:7">
      <c r="A203" s="1">
        <v>202</v>
      </c>
      <c r="B203" s="1" t="s">
        <v>724</v>
      </c>
      <c r="C203" s="1" t="s">
        <v>757</v>
      </c>
      <c r="D203" s="1" t="str">
        <f t="shared" si="3"/>
        <v>McLemore,Ben</v>
      </c>
      <c r="E203" s="1" t="s">
        <v>544</v>
      </c>
      <c r="F203" s="1" t="s">
        <v>0</v>
      </c>
      <c r="G203" s="6">
        <v>3026280</v>
      </c>
    </row>
    <row r="204" spans="1:7">
      <c r="A204" s="1">
        <v>203</v>
      </c>
      <c r="B204" s="1" t="s">
        <v>466</v>
      </c>
      <c r="C204" s="1" t="s">
        <v>2161</v>
      </c>
      <c r="D204" s="1" t="str">
        <f t="shared" si="3"/>
        <v>Freeland,Joel</v>
      </c>
      <c r="E204" s="1" t="s">
        <v>61</v>
      </c>
      <c r="F204" s="1" t="s">
        <v>2</v>
      </c>
      <c r="G204" s="6">
        <v>3013512</v>
      </c>
    </row>
    <row r="205" spans="1:7">
      <c r="A205" s="1">
        <v>204</v>
      </c>
      <c r="B205" s="1" t="s">
        <v>480</v>
      </c>
      <c r="C205" s="1" t="s">
        <v>843</v>
      </c>
      <c r="D205" s="1" t="str">
        <f t="shared" si="3"/>
        <v>Tolliver,Anthony</v>
      </c>
      <c r="E205" s="1" t="s">
        <v>47</v>
      </c>
      <c r="F205" s="1" t="s">
        <v>27</v>
      </c>
      <c r="G205" s="6">
        <v>3000000</v>
      </c>
    </row>
    <row r="206" spans="1:7">
      <c r="A206" s="1">
        <v>205</v>
      </c>
      <c r="B206" s="1" t="s">
        <v>672</v>
      </c>
      <c r="C206" s="1" t="s">
        <v>673</v>
      </c>
      <c r="D206" s="1" t="str">
        <f t="shared" si="3"/>
        <v>Koufos,Kosta</v>
      </c>
      <c r="E206" s="1" t="s">
        <v>61</v>
      </c>
      <c r="F206" s="1" t="s">
        <v>9</v>
      </c>
      <c r="G206" s="6">
        <v>3000000</v>
      </c>
    </row>
    <row r="207" spans="1:7">
      <c r="A207" s="1">
        <v>206</v>
      </c>
      <c r="B207" s="1" t="s">
        <v>1131</v>
      </c>
      <c r="C207" s="1" t="s">
        <v>2162</v>
      </c>
      <c r="D207" s="1" t="str">
        <f t="shared" si="3"/>
        <v>Outlaw,Travis</v>
      </c>
      <c r="E207" s="1" t="s">
        <v>59</v>
      </c>
      <c r="F207" s="1" t="s">
        <v>4</v>
      </c>
      <c r="G207" s="6">
        <v>3000000</v>
      </c>
    </row>
    <row r="208" spans="1:7">
      <c r="A208" s="1">
        <v>207</v>
      </c>
      <c r="B208" s="1" t="s">
        <v>664</v>
      </c>
      <c r="C208" s="1" t="s">
        <v>665</v>
      </c>
      <c r="D208" s="1" t="str">
        <f t="shared" si="3"/>
        <v>Bayless,Jerryd</v>
      </c>
      <c r="E208" s="1" t="s">
        <v>86</v>
      </c>
      <c r="F208" s="1" t="s">
        <v>5</v>
      </c>
      <c r="G208" s="6">
        <v>3000000</v>
      </c>
    </row>
    <row r="209" spans="1:7">
      <c r="A209" s="1">
        <v>208</v>
      </c>
      <c r="B209" s="1" t="s">
        <v>799</v>
      </c>
      <c r="C209" s="1" t="s">
        <v>800</v>
      </c>
      <c r="D209" s="1" t="str">
        <f t="shared" si="3"/>
        <v>Randle,Julius</v>
      </c>
      <c r="E209" s="1" t="s">
        <v>61</v>
      </c>
      <c r="F209" s="1" t="s">
        <v>16</v>
      </c>
      <c r="G209" s="6">
        <v>2997360</v>
      </c>
    </row>
    <row r="210" spans="1:7">
      <c r="A210" s="1">
        <v>209</v>
      </c>
      <c r="B210" s="1" t="s">
        <v>662</v>
      </c>
      <c r="C210" s="1" t="s">
        <v>663</v>
      </c>
      <c r="D210" s="1" t="str">
        <f t="shared" si="3"/>
        <v>Morris,Markieff</v>
      </c>
      <c r="E210" s="1" t="s">
        <v>47</v>
      </c>
      <c r="F210" s="1" t="s">
        <v>27</v>
      </c>
      <c r="G210" s="6">
        <v>2989239</v>
      </c>
    </row>
    <row r="211" spans="1:7">
      <c r="A211" s="1">
        <v>210</v>
      </c>
      <c r="B211" s="1" t="s">
        <v>948</v>
      </c>
      <c r="C211" s="1" t="s">
        <v>1860</v>
      </c>
      <c r="D211" s="1" t="str">
        <f t="shared" si="3"/>
        <v>Aldemir,Furkan</v>
      </c>
      <c r="E211" s="1" t="s">
        <v>47</v>
      </c>
      <c r="F211" s="1" t="s">
        <v>4</v>
      </c>
      <c r="G211" s="6">
        <v>2963232</v>
      </c>
    </row>
    <row r="212" spans="1:7">
      <c r="A212" s="1">
        <v>211</v>
      </c>
      <c r="B212" s="1" t="s">
        <v>765</v>
      </c>
      <c r="C212" s="1" t="s">
        <v>663</v>
      </c>
      <c r="D212" s="1" t="str">
        <f t="shared" si="3"/>
        <v>Morris,Marcus</v>
      </c>
      <c r="E212" s="1" t="s">
        <v>47</v>
      </c>
      <c r="F212" s="1" t="s">
        <v>27</v>
      </c>
      <c r="G212" s="6">
        <v>2943221</v>
      </c>
    </row>
    <row r="213" spans="1:7">
      <c r="A213" s="1">
        <v>212</v>
      </c>
      <c r="B213" s="1" t="s">
        <v>819</v>
      </c>
      <c r="C213" s="1" t="s">
        <v>1067</v>
      </c>
      <c r="D213" s="1" t="str">
        <f t="shared" si="3"/>
        <v>Bynum,Will</v>
      </c>
      <c r="E213" s="1" t="s">
        <v>86</v>
      </c>
      <c r="F213" s="1" t="s">
        <v>7</v>
      </c>
      <c r="G213" s="6">
        <v>2915908</v>
      </c>
    </row>
    <row r="214" spans="1:7">
      <c r="A214" s="1">
        <v>213</v>
      </c>
      <c r="B214" s="1" t="s">
        <v>517</v>
      </c>
      <c r="C214" s="1" t="s">
        <v>518</v>
      </c>
      <c r="D214" s="1" t="str">
        <f t="shared" si="3"/>
        <v>Leonard,Kawhi</v>
      </c>
      <c r="E214" s="1" t="s">
        <v>59</v>
      </c>
      <c r="F214" s="1" t="s">
        <v>11</v>
      </c>
      <c r="G214" s="6">
        <v>2894059</v>
      </c>
    </row>
    <row r="215" spans="1:7">
      <c r="A215" s="1">
        <v>214</v>
      </c>
      <c r="B215" s="1" t="s">
        <v>1203</v>
      </c>
      <c r="C215" s="1" t="s">
        <v>1204</v>
      </c>
      <c r="D215" s="1" t="str">
        <f t="shared" si="3"/>
        <v>Belinelli,Marco</v>
      </c>
      <c r="E215" s="1" t="s">
        <v>56</v>
      </c>
      <c r="F215" s="1" t="s">
        <v>11</v>
      </c>
      <c r="G215" s="6">
        <v>2873750</v>
      </c>
    </row>
    <row r="216" spans="1:7">
      <c r="A216" s="1">
        <v>215</v>
      </c>
      <c r="B216" s="1" t="s">
        <v>633</v>
      </c>
      <c r="C216" s="1" t="s">
        <v>634</v>
      </c>
      <c r="D216" s="1" t="str">
        <f t="shared" si="3"/>
        <v>Ross,Terrence</v>
      </c>
      <c r="E216" s="1" t="s">
        <v>56</v>
      </c>
      <c r="F216" s="1" t="s">
        <v>15</v>
      </c>
      <c r="G216" s="6">
        <v>2793960</v>
      </c>
    </row>
    <row r="217" spans="1:7">
      <c r="A217" s="1">
        <v>216</v>
      </c>
      <c r="B217" s="1" t="s">
        <v>537</v>
      </c>
      <c r="C217" s="1" t="s">
        <v>538</v>
      </c>
      <c r="D217" s="1" t="str">
        <f t="shared" si="3"/>
        <v>Caldwell-Pope,Kentavious</v>
      </c>
      <c r="E217" s="1" t="s">
        <v>56</v>
      </c>
      <c r="F217" s="1" t="s">
        <v>20</v>
      </c>
      <c r="G217" s="6">
        <v>2772480</v>
      </c>
    </row>
    <row r="218" spans="1:7">
      <c r="A218" s="1">
        <v>217</v>
      </c>
      <c r="B218" s="1" t="s">
        <v>600</v>
      </c>
      <c r="C218" s="1" t="s">
        <v>601</v>
      </c>
      <c r="D218" s="1" t="str">
        <f t="shared" si="3"/>
        <v>Vucevic,Nikola</v>
      </c>
      <c r="E218" s="1" t="s">
        <v>61</v>
      </c>
      <c r="F218" s="1" t="s">
        <v>6</v>
      </c>
      <c r="G218" s="6">
        <v>2751260</v>
      </c>
    </row>
    <row r="219" spans="1:7">
      <c r="A219" s="1">
        <v>218</v>
      </c>
      <c r="B219" s="1" t="s">
        <v>848</v>
      </c>
      <c r="C219" s="1" t="s">
        <v>1863</v>
      </c>
      <c r="D219" s="1" t="str">
        <f t="shared" si="3"/>
        <v>Ridnour,Luke</v>
      </c>
      <c r="E219" s="1" t="s">
        <v>86</v>
      </c>
      <c r="F219" s="1" t="s">
        <v>6</v>
      </c>
      <c r="G219" s="6">
        <v>2750000</v>
      </c>
    </row>
    <row r="220" spans="1:7">
      <c r="A220" s="1">
        <v>219</v>
      </c>
      <c r="B220" s="1" t="s">
        <v>1228</v>
      </c>
      <c r="C220" s="1" t="s">
        <v>1229</v>
      </c>
      <c r="D220" s="1" t="str">
        <f t="shared" si="3"/>
        <v>Stauskas,Nik</v>
      </c>
      <c r="E220" s="1" t="s">
        <v>56</v>
      </c>
      <c r="F220" s="1" t="s">
        <v>0</v>
      </c>
      <c r="G220" s="6">
        <v>2745840</v>
      </c>
    </row>
    <row r="221" spans="1:7">
      <c r="A221" s="1">
        <v>220</v>
      </c>
      <c r="B221" s="1" t="s">
        <v>1281</v>
      </c>
      <c r="C221" s="1" t="s">
        <v>1282</v>
      </c>
      <c r="D221" s="1" t="str">
        <f t="shared" si="3"/>
        <v>Roberts,Brian</v>
      </c>
      <c r="E221" s="1" t="s">
        <v>86</v>
      </c>
      <c r="F221" s="1" t="s">
        <v>25</v>
      </c>
      <c r="G221" s="6">
        <v>2732000</v>
      </c>
    </row>
    <row r="222" spans="1:7">
      <c r="A222" s="1">
        <v>221</v>
      </c>
      <c r="B222" s="1" t="s">
        <v>1856</v>
      </c>
      <c r="C222" s="1" t="s">
        <v>1857</v>
      </c>
      <c r="D222" s="1" t="str">
        <f t="shared" si="3"/>
        <v>Haslem,Udonis</v>
      </c>
      <c r="E222" s="1" t="s">
        <v>47</v>
      </c>
      <c r="F222" s="1" t="s">
        <v>14</v>
      </c>
      <c r="G222" s="6">
        <v>2732000</v>
      </c>
    </row>
    <row r="223" spans="1:7">
      <c r="A223" s="1">
        <v>222</v>
      </c>
      <c r="B223" s="1" t="s">
        <v>1214</v>
      </c>
      <c r="C223" s="1" t="s">
        <v>1215</v>
      </c>
      <c r="D223" s="1" t="str">
        <f t="shared" si="3"/>
        <v>Nelson,Jameer</v>
      </c>
      <c r="E223" s="1" t="s">
        <v>544</v>
      </c>
      <c r="F223" s="1" t="s">
        <v>13</v>
      </c>
      <c r="G223" s="6">
        <v>2732000</v>
      </c>
    </row>
    <row r="224" spans="1:7">
      <c r="A224" s="1">
        <v>223</v>
      </c>
      <c r="B224" s="1" t="s">
        <v>1858</v>
      </c>
      <c r="C224" s="1" t="s">
        <v>1859</v>
      </c>
      <c r="D224" s="1" t="str">
        <f t="shared" si="3"/>
        <v>Hinrich,Kirk</v>
      </c>
      <c r="E224" s="1" t="s">
        <v>56</v>
      </c>
      <c r="F224" s="1" t="s">
        <v>19</v>
      </c>
      <c r="G224" s="6">
        <v>2732000</v>
      </c>
    </row>
    <row r="225" spans="1:7">
      <c r="A225" s="1">
        <v>224</v>
      </c>
      <c r="B225" s="1" t="s">
        <v>639</v>
      </c>
      <c r="C225" s="1" t="s">
        <v>640</v>
      </c>
      <c r="D225" s="1" t="str">
        <f t="shared" si="3"/>
        <v>Shumpert,Iman</v>
      </c>
      <c r="E225" s="1" t="s">
        <v>56</v>
      </c>
      <c r="F225" s="1" t="s">
        <v>18</v>
      </c>
      <c r="G225" s="6">
        <v>2616975</v>
      </c>
    </row>
    <row r="226" spans="1:7">
      <c r="A226" s="1">
        <v>225</v>
      </c>
      <c r="B226" s="1" t="s">
        <v>462</v>
      </c>
      <c r="C226" s="1" t="s">
        <v>463</v>
      </c>
      <c r="D226" s="1" t="str">
        <f t="shared" si="3"/>
        <v>Drummond,Andre</v>
      </c>
      <c r="E226" s="1" t="s">
        <v>61</v>
      </c>
      <c r="F226" s="1" t="s">
        <v>20</v>
      </c>
      <c r="G226" s="6">
        <v>2568360</v>
      </c>
    </row>
    <row r="227" spans="1:7">
      <c r="A227" s="1">
        <v>226</v>
      </c>
      <c r="B227" s="1" t="s">
        <v>904</v>
      </c>
      <c r="C227" s="1" t="s">
        <v>1224</v>
      </c>
      <c r="D227" s="1" t="str">
        <f t="shared" si="3"/>
        <v>Burke,Trey</v>
      </c>
      <c r="E227" s="1" t="s">
        <v>86</v>
      </c>
      <c r="F227" s="1" t="s">
        <v>3</v>
      </c>
      <c r="G227" s="6">
        <v>2548560</v>
      </c>
    </row>
    <row r="228" spans="1:7">
      <c r="A228" s="1">
        <v>227</v>
      </c>
      <c r="B228" s="1" t="s">
        <v>1232</v>
      </c>
      <c r="C228" s="1" t="s">
        <v>1233</v>
      </c>
      <c r="D228" s="1" t="str">
        <f t="shared" si="3"/>
        <v>Vonleh,Noah</v>
      </c>
      <c r="E228" s="1" t="s">
        <v>47</v>
      </c>
      <c r="F228" s="1" t="s">
        <v>25</v>
      </c>
      <c r="G228" s="6">
        <v>2524200</v>
      </c>
    </row>
    <row r="229" spans="1:7">
      <c r="A229" s="1">
        <v>228</v>
      </c>
      <c r="B229" s="1" t="s">
        <v>445</v>
      </c>
      <c r="C229" s="1" t="s">
        <v>510</v>
      </c>
      <c r="D229" s="1" t="str">
        <f t="shared" si="3"/>
        <v>Johnson,James</v>
      </c>
      <c r="E229" s="1" t="s">
        <v>47</v>
      </c>
      <c r="F229" s="1" t="s">
        <v>15</v>
      </c>
      <c r="G229" s="6">
        <v>2500000</v>
      </c>
    </row>
    <row r="230" spans="1:7">
      <c r="A230" s="1">
        <v>229</v>
      </c>
      <c r="B230" s="1" t="s">
        <v>565</v>
      </c>
      <c r="C230" s="1" t="s">
        <v>566</v>
      </c>
      <c r="D230" s="1" t="str">
        <f t="shared" si="3"/>
        <v>Carroll,DeMarre</v>
      </c>
      <c r="E230" s="1" t="s">
        <v>59</v>
      </c>
      <c r="F230" s="1" t="s">
        <v>28</v>
      </c>
      <c r="G230" s="6">
        <v>2442455</v>
      </c>
    </row>
    <row r="231" spans="1:7">
      <c r="A231" s="1">
        <v>230</v>
      </c>
      <c r="B231" s="1" t="s">
        <v>602</v>
      </c>
      <c r="C231" s="1" t="s">
        <v>603</v>
      </c>
      <c r="D231" s="1" t="str">
        <f t="shared" si="3"/>
        <v>Rivers,Austin</v>
      </c>
      <c r="E231" s="1" t="s">
        <v>86</v>
      </c>
      <c r="F231" s="1" t="s">
        <v>424</v>
      </c>
      <c r="G231" s="6">
        <v>2439840</v>
      </c>
    </row>
    <row r="232" spans="1:7">
      <c r="A232" s="1">
        <v>231</v>
      </c>
      <c r="B232" s="1" t="s">
        <v>737</v>
      </c>
      <c r="C232" s="1" t="s">
        <v>738</v>
      </c>
      <c r="D232" s="1" t="str">
        <f t="shared" si="3"/>
        <v>Mack,Shelvin</v>
      </c>
      <c r="E232" s="1" t="s">
        <v>86</v>
      </c>
      <c r="F232" s="1" t="s">
        <v>28</v>
      </c>
      <c r="G232" s="6">
        <v>2433333</v>
      </c>
    </row>
    <row r="233" spans="1:7">
      <c r="A233" s="1">
        <v>232</v>
      </c>
      <c r="B233" s="1" t="s">
        <v>476</v>
      </c>
      <c r="C233" s="1" t="s">
        <v>477</v>
      </c>
      <c r="D233" s="1" t="str">
        <f t="shared" si="3"/>
        <v>McCollum,CJ</v>
      </c>
      <c r="E233" s="1" t="s">
        <v>56</v>
      </c>
      <c r="F233" s="1" t="s">
        <v>2</v>
      </c>
      <c r="G233" s="6">
        <v>2421000</v>
      </c>
    </row>
    <row r="234" spans="1:7">
      <c r="A234" s="1">
        <v>233</v>
      </c>
      <c r="B234" s="1" t="s">
        <v>837</v>
      </c>
      <c r="C234" s="1" t="s">
        <v>838</v>
      </c>
      <c r="D234" s="1" t="str">
        <f t="shared" si="3"/>
        <v>Payton,Elfrid</v>
      </c>
      <c r="E234" s="1" t="s">
        <v>86</v>
      </c>
      <c r="F234" s="1" t="s">
        <v>6</v>
      </c>
      <c r="G234" s="6">
        <v>2397840</v>
      </c>
    </row>
    <row r="235" spans="1:7">
      <c r="A235" s="1">
        <v>234</v>
      </c>
      <c r="B235" s="1" t="s">
        <v>556</v>
      </c>
      <c r="C235" s="1" t="s">
        <v>557</v>
      </c>
      <c r="D235" s="1" t="str">
        <f t="shared" si="3"/>
        <v>Harris,Tobias</v>
      </c>
      <c r="E235" s="1" t="s">
        <v>59</v>
      </c>
      <c r="F235" s="1" t="s">
        <v>6</v>
      </c>
      <c r="G235" s="6">
        <v>2380594</v>
      </c>
    </row>
    <row r="236" spans="1:7">
      <c r="A236" s="1">
        <v>235</v>
      </c>
      <c r="B236" s="1" t="s">
        <v>649</v>
      </c>
      <c r="C236" s="1" t="s">
        <v>518</v>
      </c>
      <c r="D236" s="1" t="str">
        <f t="shared" si="3"/>
        <v>Leonard,Meyers</v>
      </c>
      <c r="E236" s="1" t="s">
        <v>47</v>
      </c>
      <c r="F236" s="1" t="s">
        <v>2</v>
      </c>
      <c r="G236" s="6">
        <v>2317920</v>
      </c>
    </row>
    <row r="237" spans="1:7">
      <c r="A237" s="1">
        <v>236</v>
      </c>
      <c r="B237" s="1" t="s">
        <v>591</v>
      </c>
      <c r="C237" s="1" t="s">
        <v>1226</v>
      </c>
      <c r="D237" s="1" t="str">
        <f t="shared" si="3"/>
        <v>Carter-Williams,Michael</v>
      </c>
      <c r="E237" s="1" t="s">
        <v>86</v>
      </c>
      <c r="F237" s="1" t="s">
        <v>4</v>
      </c>
      <c r="G237" s="6">
        <v>2300040</v>
      </c>
    </row>
    <row r="238" spans="1:7">
      <c r="A238" s="1">
        <v>237</v>
      </c>
      <c r="B238" s="1" t="s">
        <v>841</v>
      </c>
      <c r="C238" s="1" t="s">
        <v>842</v>
      </c>
      <c r="D238" s="1" t="str">
        <f t="shared" si="3"/>
        <v>McDermott,Doug</v>
      </c>
      <c r="E238" s="1" t="s">
        <v>59</v>
      </c>
      <c r="F238" s="1" t="s">
        <v>19</v>
      </c>
      <c r="G238" s="6">
        <v>2277960</v>
      </c>
    </row>
    <row r="239" spans="1:7">
      <c r="A239" s="1">
        <v>238</v>
      </c>
      <c r="B239" s="1" t="s">
        <v>596</v>
      </c>
      <c r="C239" s="1" t="s">
        <v>597</v>
      </c>
      <c r="D239" s="1" t="str">
        <f t="shared" si="3"/>
        <v>Faried,Kenneth</v>
      </c>
      <c r="E239" s="1" t="s">
        <v>47</v>
      </c>
      <c r="F239" s="1" t="s">
        <v>13</v>
      </c>
      <c r="G239" s="6">
        <v>2249768</v>
      </c>
    </row>
    <row r="240" spans="1:7">
      <c r="A240" s="1">
        <v>239</v>
      </c>
      <c r="B240" s="1" t="s">
        <v>759</v>
      </c>
      <c r="C240" s="1" t="s">
        <v>991</v>
      </c>
      <c r="D240" s="1" t="str">
        <f t="shared" si="3"/>
        <v>Collison,Nick</v>
      </c>
      <c r="E240" s="1" t="s">
        <v>453</v>
      </c>
      <c r="F240" s="1" t="s">
        <v>8</v>
      </c>
      <c r="G240" s="6">
        <v>2242003</v>
      </c>
    </row>
    <row r="241" spans="1:7">
      <c r="A241" s="1">
        <v>240</v>
      </c>
      <c r="B241" s="1" t="s">
        <v>1846</v>
      </c>
      <c r="C241" s="1" t="s">
        <v>1847</v>
      </c>
      <c r="D241" s="1" t="str">
        <f t="shared" si="3"/>
        <v>Haywood,Brendan</v>
      </c>
      <c r="E241" s="1" t="s">
        <v>61</v>
      </c>
      <c r="F241" s="1" t="s">
        <v>17</v>
      </c>
      <c r="G241" s="6">
        <v>2213668</v>
      </c>
    </row>
    <row r="242" spans="1:7">
      <c r="A242" s="1">
        <v>241</v>
      </c>
      <c r="B242" s="1" t="s">
        <v>549</v>
      </c>
      <c r="C242" s="1" t="s">
        <v>550</v>
      </c>
      <c r="D242" s="1" t="str">
        <f t="shared" si="3"/>
        <v>Jackson,Reggie</v>
      </c>
      <c r="E242" s="1" t="s">
        <v>86</v>
      </c>
      <c r="F242" s="1" t="s">
        <v>8</v>
      </c>
      <c r="G242" s="6">
        <v>2204369</v>
      </c>
    </row>
    <row r="243" spans="1:7">
      <c r="A243" s="1">
        <v>242</v>
      </c>
      <c r="B243" s="1" t="s">
        <v>606</v>
      </c>
      <c r="C243" s="1" t="s">
        <v>695</v>
      </c>
      <c r="D243" s="1" t="str">
        <f t="shared" si="3"/>
        <v>Lamb,Jeremy</v>
      </c>
      <c r="E243" s="1" t="s">
        <v>56</v>
      </c>
      <c r="F243" s="1" t="s">
        <v>8</v>
      </c>
      <c r="G243" s="6">
        <v>2202000</v>
      </c>
    </row>
    <row r="244" spans="1:7">
      <c r="A244" s="1">
        <v>243</v>
      </c>
      <c r="B244" s="1" t="s">
        <v>492</v>
      </c>
      <c r="C244" s="1" t="s">
        <v>493</v>
      </c>
      <c r="D244" s="1" t="str">
        <f t="shared" si="3"/>
        <v>Adams,Steven</v>
      </c>
      <c r="E244" s="1" t="s">
        <v>61</v>
      </c>
      <c r="F244" s="1" t="s">
        <v>8</v>
      </c>
      <c r="G244" s="6">
        <v>2184960</v>
      </c>
    </row>
    <row r="245" spans="1:7">
      <c r="A245" s="1">
        <v>244</v>
      </c>
      <c r="B245" s="1" t="s">
        <v>2163</v>
      </c>
      <c r="C245" s="1" t="s">
        <v>2164</v>
      </c>
      <c r="D245" s="1" t="str">
        <f t="shared" si="3"/>
        <v>Faverani,Vitor</v>
      </c>
      <c r="E245" s="1" t="s">
        <v>61</v>
      </c>
      <c r="F245" s="1" t="s">
        <v>21</v>
      </c>
      <c r="G245" s="6">
        <v>2090000</v>
      </c>
    </row>
    <row r="246" spans="1:7">
      <c r="A246" s="1">
        <v>245</v>
      </c>
      <c r="B246" s="1" t="s">
        <v>1865</v>
      </c>
      <c r="C246" s="1" t="s">
        <v>1866</v>
      </c>
      <c r="D246" s="1" t="str">
        <f t="shared" si="3"/>
        <v>Blake,Steve</v>
      </c>
      <c r="E246" s="1" t="s">
        <v>86</v>
      </c>
      <c r="F246" s="1" t="s">
        <v>2</v>
      </c>
      <c r="G246" s="6">
        <v>2077000</v>
      </c>
    </row>
    <row r="247" spans="1:7">
      <c r="A247" s="1">
        <v>246</v>
      </c>
      <c r="B247" s="1" t="s">
        <v>1205</v>
      </c>
      <c r="C247" s="1" t="s">
        <v>1206</v>
      </c>
      <c r="D247" s="1" t="str">
        <f t="shared" si="3"/>
        <v>Sessions,Ramon</v>
      </c>
      <c r="E247" s="1" t="s">
        <v>544</v>
      </c>
      <c r="F247" s="1" t="s">
        <v>7</v>
      </c>
      <c r="G247" s="6">
        <v>2077000</v>
      </c>
    </row>
    <row r="248" spans="1:7">
      <c r="A248" s="1">
        <v>247</v>
      </c>
      <c r="B248" s="1" t="s">
        <v>645</v>
      </c>
      <c r="C248" s="1" t="s">
        <v>1864</v>
      </c>
      <c r="D248" s="1" t="str">
        <f t="shared" si="3"/>
        <v>Granger,Danny</v>
      </c>
      <c r="E248" s="1" t="s">
        <v>59</v>
      </c>
      <c r="F248" s="1" t="s">
        <v>14</v>
      </c>
      <c r="G248" s="6">
        <v>2077000</v>
      </c>
    </row>
    <row r="249" spans="1:7">
      <c r="A249" s="1">
        <v>248</v>
      </c>
      <c r="B249" s="1" t="s">
        <v>655</v>
      </c>
      <c r="C249" s="1" t="s">
        <v>571</v>
      </c>
      <c r="D249" s="1" t="str">
        <f t="shared" si="3"/>
        <v>Smith,Josh</v>
      </c>
      <c r="E249" s="1" t="s">
        <v>47</v>
      </c>
      <c r="F249" s="1" t="s">
        <v>1</v>
      </c>
      <c r="G249" s="6">
        <v>2077000</v>
      </c>
    </row>
    <row r="250" spans="1:7">
      <c r="A250" s="1">
        <v>249</v>
      </c>
      <c r="B250" s="1" t="s">
        <v>1201</v>
      </c>
      <c r="C250" s="1" t="s">
        <v>1202</v>
      </c>
      <c r="D250" s="1" t="str">
        <f t="shared" si="3"/>
        <v>Baynes,Aron</v>
      </c>
      <c r="E250" s="1" t="s">
        <v>61</v>
      </c>
      <c r="F250" s="1" t="s">
        <v>11</v>
      </c>
      <c r="G250" s="6">
        <v>2077000</v>
      </c>
    </row>
    <row r="251" spans="1:7">
      <c r="A251" s="1">
        <v>250</v>
      </c>
      <c r="B251" s="1" t="s">
        <v>604</v>
      </c>
      <c r="C251" s="1" t="s">
        <v>605</v>
      </c>
      <c r="D251" s="1" t="str">
        <f t="shared" si="3"/>
        <v>Olynyk,Kelly</v>
      </c>
      <c r="E251" s="1" t="s">
        <v>47</v>
      </c>
      <c r="F251" s="1" t="s">
        <v>21</v>
      </c>
      <c r="G251" s="6">
        <v>2075760</v>
      </c>
    </row>
    <row r="252" spans="1:7">
      <c r="A252" s="1">
        <v>251</v>
      </c>
      <c r="B252" s="1" t="s">
        <v>610</v>
      </c>
      <c r="C252" s="1" t="s">
        <v>1237</v>
      </c>
      <c r="D252" s="1" t="str">
        <f t="shared" si="3"/>
        <v>LaVine,Zach</v>
      </c>
      <c r="E252" s="1" t="s">
        <v>86</v>
      </c>
      <c r="F252" s="1" t="s">
        <v>12</v>
      </c>
      <c r="G252" s="6">
        <v>2055840</v>
      </c>
    </row>
    <row r="253" spans="1:7">
      <c r="A253" s="1">
        <v>252</v>
      </c>
      <c r="B253" s="1" t="s">
        <v>1321</v>
      </c>
      <c r="C253" s="1" t="s">
        <v>1322</v>
      </c>
      <c r="D253" s="1" t="str">
        <f t="shared" si="3"/>
        <v>Cole,Norris</v>
      </c>
      <c r="E253" s="1" t="s">
        <v>86</v>
      </c>
      <c r="F253" s="1" t="s">
        <v>14</v>
      </c>
      <c r="G253" s="6">
        <v>2038206</v>
      </c>
    </row>
    <row r="254" spans="1:7">
      <c r="A254" s="1">
        <v>253</v>
      </c>
      <c r="B254" s="1" t="s">
        <v>681</v>
      </c>
      <c r="C254" s="1" t="s">
        <v>682</v>
      </c>
      <c r="D254" s="1" t="str">
        <f t="shared" si="3"/>
        <v>Joseph,Cory</v>
      </c>
      <c r="E254" s="1" t="s">
        <v>86</v>
      </c>
      <c r="F254" s="1" t="s">
        <v>11</v>
      </c>
      <c r="G254" s="6">
        <v>2023261</v>
      </c>
    </row>
    <row r="255" spans="1:7">
      <c r="A255" s="1">
        <v>254</v>
      </c>
      <c r="B255" s="1" t="s">
        <v>507</v>
      </c>
      <c r="C255" s="1" t="s">
        <v>508</v>
      </c>
      <c r="D255" s="1" t="str">
        <f t="shared" si="3"/>
        <v>Butler,Jimmy</v>
      </c>
      <c r="E255" s="1" t="s">
        <v>56</v>
      </c>
      <c r="F255" s="1" t="s">
        <v>19</v>
      </c>
      <c r="G255" s="6">
        <v>2008748</v>
      </c>
    </row>
    <row r="256" spans="1:7">
      <c r="A256" s="1">
        <v>255</v>
      </c>
      <c r="B256" s="1" t="s">
        <v>1871</v>
      </c>
      <c r="C256" s="1" t="s">
        <v>1872</v>
      </c>
      <c r="D256" s="1" t="str">
        <f t="shared" si="3"/>
        <v>Blair,DeJuan</v>
      </c>
      <c r="E256" s="1" t="s">
        <v>61</v>
      </c>
      <c r="F256" s="1" t="s">
        <v>7</v>
      </c>
      <c r="G256" s="6">
        <v>2000000</v>
      </c>
    </row>
    <row r="257" spans="1:7">
      <c r="A257" s="1">
        <v>256</v>
      </c>
      <c r="B257" s="1" t="s">
        <v>511</v>
      </c>
      <c r="C257" s="1" t="s">
        <v>2165</v>
      </c>
      <c r="D257" s="1" t="str">
        <f t="shared" si="3"/>
        <v>Salmons,John</v>
      </c>
      <c r="E257" s="1" t="s">
        <v>59</v>
      </c>
      <c r="F257" s="1" t="s">
        <v>10</v>
      </c>
      <c r="G257" s="6">
        <v>2000000</v>
      </c>
    </row>
    <row r="258" spans="1:7">
      <c r="A258" s="1">
        <v>257</v>
      </c>
      <c r="B258" s="1" t="s">
        <v>529</v>
      </c>
      <c r="C258" s="1" t="s">
        <v>530</v>
      </c>
      <c r="D258" s="1" t="str">
        <f t="shared" si="3"/>
        <v>Bazemore,Kent</v>
      </c>
      <c r="E258" s="1" t="s">
        <v>56</v>
      </c>
      <c r="F258" s="1" t="s">
        <v>28</v>
      </c>
      <c r="G258" s="6">
        <v>2000000</v>
      </c>
    </row>
    <row r="259" spans="1:7">
      <c r="A259" s="1">
        <v>258</v>
      </c>
      <c r="B259" s="1" t="s">
        <v>511</v>
      </c>
      <c r="C259" s="1" t="s">
        <v>623</v>
      </c>
      <c r="D259" s="1" t="str">
        <f t="shared" ref="D259:D322" si="4">CONCATENATE(C259,B259)</f>
        <v>Henson,John</v>
      </c>
      <c r="E259" s="1" t="s">
        <v>453</v>
      </c>
      <c r="F259" s="1" t="s">
        <v>5</v>
      </c>
      <c r="G259" s="6">
        <v>1987320</v>
      </c>
    </row>
    <row r="260" spans="1:7">
      <c r="A260" s="1">
        <v>259</v>
      </c>
      <c r="B260" s="1" t="s">
        <v>907</v>
      </c>
      <c r="C260" s="1" t="s">
        <v>1227</v>
      </c>
      <c r="D260" s="1" t="str">
        <f t="shared" si="4"/>
        <v>Muhammad,Shabazz</v>
      </c>
      <c r="E260" s="1" t="s">
        <v>453</v>
      </c>
      <c r="F260" s="1" t="s">
        <v>12</v>
      </c>
      <c r="G260" s="6">
        <v>1971960</v>
      </c>
    </row>
    <row r="261" spans="1:7">
      <c r="A261" s="1">
        <v>260</v>
      </c>
      <c r="B261" s="1" t="s">
        <v>856</v>
      </c>
      <c r="C261" s="1" t="s">
        <v>857</v>
      </c>
      <c r="D261" s="1" t="str">
        <f t="shared" si="4"/>
        <v>Warren,T.J.</v>
      </c>
      <c r="E261" s="1" t="s">
        <v>59</v>
      </c>
      <c r="F261" s="1" t="s">
        <v>27</v>
      </c>
      <c r="G261" s="6">
        <v>1953120</v>
      </c>
    </row>
    <row r="262" spans="1:7">
      <c r="A262" s="1">
        <v>261</v>
      </c>
      <c r="B262" s="1" t="s">
        <v>641</v>
      </c>
      <c r="C262" s="1" t="s">
        <v>642</v>
      </c>
      <c r="D262" s="1" t="str">
        <f t="shared" si="4"/>
        <v>Harkless,Maurice</v>
      </c>
      <c r="E262" s="1" t="s">
        <v>59</v>
      </c>
      <c r="F262" s="1" t="s">
        <v>6</v>
      </c>
      <c r="G262" s="6">
        <v>1887840</v>
      </c>
    </row>
    <row r="263" spans="1:7">
      <c r="A263" s="1">
        <v>262</v>
      </c>
      <c r="B263" s="1" t="s">
        <v>470</v>
      </c>
      <c r="C263" s="1" t="s">
        <v>471</v>
      </c>
      <c r="D263" s="1" t="str">
        <f t="shared" si="4"/>
        <v>Antetokounmpo,Giannis</v>
      </c>
      <c r="E263" s="1" t="s">
        <v>47</v>
      </c>
      <c r="F263" s="1" t="s">
        <v>5</v>
      </c>
      <c r="G263" s="6">
        <v>1873200</v>
      </c>
    </row>
    <row r="264" spans="1:7">
      <c r="A264" s="1">
        <v>263</v>
      </c>
      <c r="B264" s="1" t="s">
        <v>1240</v>
      </c>
      <c r="C264" s="1" t="s">
        <v>851</v>
      </c>
      <c r="D264" s="1" t="str">
        <f t="shared" si="4"/>
        <v>Payne,Adreian</v>
      </c>
      <c r="E264" s="1" t="s">
        <v>47</v>
      </c>
      <c r="F264" s="1" t="s">
        <v>12</v>
      </c>
      <c r="G264" s="6">
        <v>1855320</v>
      </c>
    </row>
    <row r="265" spans="1:7">
      <c r="A265" s="1">
        <v>264</v>
      </c>
      <c r="B265" s="1" t="s">
        <v>513</v>
      </c>
      <c r="C265" s="1" t="s">
        <v>1940</v>
      </c>
      <c r="D265" s="1" t="str">
        <f t="shared" si="4"/>
        <v>Ayres,Jeff</v>
      </c>
      <c r="E265" s="1" t="s">
        <v>453</v>
      </c>
      <c r="F265" s="1" t="s">
        <v>11</v>
      </c>
      <c r="G265" s="6">
        <v>1828750</v>
      </c>
    </row>
    <row r="266" spans="1:7">
      <c r="A266" s="1">
        <v>265</v>
      </c>
      <c r="B266" s="1" t="s">
        <v>480</v>
      </c>
      <c r="C266" s="1" t="s">
        <v>611</v>
      </c>
      <c r="D266" s="1" t="str">
        <f t="shared" si="4"/>
        <v>Randolph,Anthony</v>
      </c>
      <c r="E266" s="1" t="s">
        <v>59</v>
      </c>
      <c r="F266" s="1" t="s">
        <v>2140</v>
      </c>
      <c r="G266" s="6">
        <v>1825359</v>
      </c>
    </row>
    <row r="267" spans="1:7">
      <c r="A267" s="1">
        <v>266</v>
      </c>
      <c r="B267" s="1" t="s">
        <v>606</v>
      </c>
      <c r="C267" s="1" t="s">
        <v>845</v>
      </c>
      <c r="D267" s="1" t="str">
        <f t="shared" si="4"/>
        <v>Evans,Jeremy</v>
      </c>
      <c r="E267" s="1" t="s">
        <v>453</v>
      </c>
      <c r="F267" s="1" t="s">
        <v>3</v>
      </c>
      <c r="G267" s="6">
        <v>1794871</v>
      </c>
    </row>
    <row r="268" spans="1:7">
      <c r="A268" s="1">
        <v>267</v>
      </c>
      <c r="B268" s="1" t="s">
        <v>982</v>
      </c>
      <c r="C268" s="1" t="s">
        <v>983</v>
      </c>
      <c r="D268" s="1" t="str">
        <f t="shared" si="4"/>
        <v>Lauvergne,Joffrey</v>
      </c>
      <c r="E268" s="1" t="s">
        <v>453</v>
      </c>
      <c r="F268" s="1" t="s">
        <v>13</v>
      </c>
      <c r="G268" s="6">
        <v>1790281</v>
      </c>
    </row>
    <row r="269" spans="1:7">
      <c r="A269" s="1">
        <v>268</v>
      </c>
      <c r="B269" s="1" t="s">
        <v>549</v>
      </c>
      <c r="C269" s="1" t="s">
        <v>845</v>
      </c>
      <c r="D269" s="1" t="str">
        <f t="shared" si="4"/>
        <v>Evans,Reggie</v>
      </c>
      <c r="E269" s="1" t="s">
        <v>61</v>
      </c>
      <c r="F269" s="1" t="s">
        <v>0</v>
      </c>
      <c r="G269" s="6">
        <v>1768653</v>
      </c>
    </row>
    <row r="270" spans="1:7">
      <c r="A270" s="1">
        <v>269</v>
      </c>
      <c r="B270" s="1" t="s">
        <v>1241</v>
      </c>
      <c r="C270" s="1" t="s">
        <v>1242</v>
      </c>
      <c r="D270" s="1" t="str">
        <f t="shared" si="4"/>
        <v>Nogueira,Lucas</v>
      </c>
      <c r="E270" s="1" t="s">
        <v>61</v>
      </c>
      <c r="F270" s="1" t="s">
        <v>15</v>
      </c>
      <c r="G270" s="6">
        <v>1762680</v>
      </c>
    </row>
    <row r="271" spans="1:7">
      <c r="A271" s="1">
        <v>270</v>
      </c>
      <c r="B271" s="1" t="s">
        <v>873</v>
      </c>
      <c r="C271" s="1" t="s">
        <v>874</v>
      </c>
      <c r="D271" s="1" t="str">
        <f t="shared" si="4"/>
        <v>Nurkic,Jusuf</v>
      </c>
      <c r="E271" s="1" t="s">
        <v>61</v>
      </c>
      <c r="F271" s="1" t="s">
        <v>13</v>
      </c>
      <c r="G271" s="6">
        <v>1762680</v>
      </c>
    </row>
    <row r="272" spans="1:7">
      <c r="A272" s="1">
        <v>271</v>
      </c>
      <c r="B272" s="1" t="s">
        <v>2166</v>
      </c>
      <c r="C272" s="1" t="s">
        <v>2167</v>
      </c>
      <c r="D272" s="1" t="str">
        <f t="shared" si="4"/>
        <v>Datome,Luigi</v>
      </c>
      <c r="E272" s="1" t="s">
        <v>59</v>
      </c>
      <c r="F272" s="1" t="s">
        <v>20</v>
      </c>
      <c r="G272" s="6">
        <v>1750000</v>
      </c>
    </row>
    <row r="273" spans="1:7">
      <c r="A273" s="1">
        <v>272</v>
      </c>
      <c r="B273" s="1" t="s">
        <v>1873</v>
      </c>
      <c r="C273" s="1" t="s">
        <v>528</v>
      </c>
      <c r="D273" s="1" t="str">
        <f t="shared" si="4"/>
        <v>Dragic,Zoran</v>
      </c>
      <c r="E273" s="1" t="s">
        <v>56</v>
      </c>
      <c r="F273" s="1" t="s">
        <v>27</v>
      </c>
      <c r="G273" s="6">
        <v>1706225</v>
      </c>
    </row>
    <row r="274" spans="1:7">
      <c r="A274" s="1">
        <v>273</v>
      </c>
      <c r="B274" s="1" t="s">
        <v>509</v>
      </c>
      <c r="C274" s="1" t="s">
        <v>590</v>
      </c>
      <c r="D274" s="1" t="str">
        <f t="shared" si="4"/>
        <v>Zeller,Tyler</v>
      </c>
      <c r="E274" s="1" t="s">
        <v>61</v>
      </c>
      <c r="F274" s="1" t="s">
        <v>21</v>
      </c>
      <c r="G274" s="6">
        <v>1703760</v>
      </c>
    </row>
    <row r="275" spans="1:7">
      <c r="A275" s="1">
        <v>274</v>
      </c>
      <c r="B275" s="1" t="s">
        <v>561</v>
      </c>
      <c r="C275" s="1" t="s">
        <v>562</v>
      </c>
      <c r="D275" s="1" t="str">
        <f t="shared" si="4"/>
        <v>Schroder,Dennis</v>
      </c>
      <c r="E275" s="1" t="s">
        <v>86</v>
      </c>
      <c r="F275" s="1" t="s">
        <v>28</v>
      </c>
      <c r="G275" s="6">
        <v>1690680</v>
      </c>
    </row>
    <row r="276" spans="1:7">
      <c r="A276" s="1">
        <v>275</v>
      </c>
      <c r="B276" s="1" t="s">
        <v>445</v>
      </c>
      <c r="C276" s="1" t="s">
        <v>586</v>
      </c>
      <c r="D276" s="1" t="str">
        <f t="shared" si="4"/>
        <v>Young,James</v>
      </c>
      <c r="E276" s="1" t="s">
        <v>544</v>
      </c>
      <c r="F276" s="1" t="s">
        <v>21</v>
      </c>
      <c r="G276" s="6">
        <v>1674480</v>
      </c>
    </row>
    <row r="277" spans="1:7">
      <c r="A277" s="1">
        <v>276</v>
      </c>
      <c r="B277" s="1" t="s">
        <v>1896</v>
      </c>
      <c r="C277" s="1" t="s">
        <v>1897</v>
      </c>
      <c r="D277" s="1" t="str">
        <f t="shared" si="4"/>
        <v>Prigioni,Pablo</v>
      </c>
      <c r="E277" s="1" t="s">
        <v>86</v>
      </c>
      <c r="F277" s="1" t="s">
        <v>18</v>
      </c>
      <c r="G277" s="6">
        <v>1662961</v>
      </c>
    </row>
    <row r="278" spans="1:7">
      <c r="A278" s="1">
        <v>277</v>
      </c>
      <c r="B278" s="1" t="s">
        <v>504</v>
      </c>
      <c r="C278" s="1" t="s">
        <v>963</v>
      </c>
      <c r="D278" s="1" t="str">
        <f t="shared" si="4"/>
        <v>Kelly,Ryan</v>
      </c>
      <c r="E278" s="1" t="s">
        <v>47</v>
      </c>
      <c r="F278" s="1" t="s">
        <v>16</v>
      </c>
      <c r="G278" s="6">
        <v>1650000</v>
      </c>
    </row>
    <row r="279" spans="1:7">
      <c r="A279" s="1">
        <v>278</v>
      </c>
      <c r="B279" s="1" t="s">
        <v>633</v>
      </c>
      <c r="C279" s="1" t="s">
        <v>1106</v>
      </c>
      <c r="D279" s="1" t="str">
        <f t="shared" si="4"/>
        <v>Jones,Terrence</v>
      </c>
      <c r="E279" s="1" t="s">
        <v>47</v>
      </c>
      <c r="F279" s="1" t="s">
        <v>1</v>
      </c>
      <c r="G279" s="6">
        <v>1618680</v>
      </c>
    </row>
    <row r="280" spans="1:7">
      <c r="A280" s="1">
        <v>279</v>
      </c>
      <c r="B280" s="1" t="s">
        <v>1876</v>
      </c>
      <c r="C280" s="1" t="s">
        <v>1877</v>
      </c>
      <c r="D280" s="1" t="str">
        <f t="shared" si="4"/>
        <v>Larkin,Shane</v>
      </c>
      <c r="E280" s="1" t="s">
        <v>544</v>
      </c>
      <c r="F280" s="1" t="s">
        <v>18</v>
      </c>
      <c r="G280" s="6">
        <v>1606080</v>
      </c>
    </row>
    <row r="281" spans="1:7">
      <c r="A281" s="1">
        <v>280</v>
      </c>
      <c r="B281" s="1" t="s">
        <v>509</v>
      </c>
      <c r="C281" s="1" t="s">
        <v>986</v>
      </c>
      <c r="D281" s="1" t="str">
        <f t="shared" si="4"/>
        <v>Ennis,Tyler</v>
      </c>
      <c r="E281" s="1" t="s">
        <v>544</v>
      </c>
      <c r="F281" s="1" t="s">
        <v>27</v>
      </c>
      <c r="G281" s="6">
        <v>1590720</v>
      </c>
    </row>
    <row r="282" spans="1:7">
      <c r="A282" s="1">
        <v>281</v>
      </c>
      <c r="B282" s="1" t="s">
        <v>690</v>
      </c>
      <c r="C282" s="1" t="s">
        <v>727</v>
      </c>
      <c r="D282" s="1" t="str">
        <f t="shared" si="4"/>
        <v>Nicholson,Andrew</v>
      </c>
      <c r="E282" s="1" t="s">
        <v>47</v>
      </c>
      <c r="F282" s="1" t="s">
        <v>6</v>
      </c>
      <c r="G282" s="6">
        <v>1545840</v>
      </c>
    </row>
    <row r="283" spans="1:7">
      <c r="A283" s="1">
        <v>282</v>
      </c>
      <c r="B283" s="1" t="s">
        <v>1874</v>
      </c>
      <c r="C283" s="1" t="s">
        <v>1875</v>
      </c>
      <c r="D283" s="1" t="str">
        <f t="shared" si="4"/>
        <v>Karasev,Sergey</v>
      </c>
      <c r="E283" s="1" t="s">
        <v>56</v>
      </c>
      <c r="F283" s="1" t="s">
        <v>22</v>
      </c>
      <c r="G283" s="6">
        <v>1533840</v>
      </c>
    </row>
    <row r="284" spans="1:7">
      <c r="A284" s="1">
        <v>283</v>
      </c>
      <c r="B284" s="1" t="s">
        <v>885</v>
      </c>
      <c r="C284" s="1" t="s">
        <v>557</v>
      </c>
      <c r="D284" s="1" t="str">
        <f t="shared" si="4"/>
        <v>Harris,Gary</v>
      </c>
      <c r="E284" s="1" t="s">
        <v>56</v>
      </c>
      <c r="F284" s="1" t="s">
        <v>13</v>
      </c>
      <c r="G284" s="6">
        <v>1519200</v>
      </c>
    </row>
    <row r="285" spans="1:7">
      <c r="A285" s="1">
        <v>284</v>
      </c>
      <c r="B285" s="1" t="s">
        <v>2168</v>
      </c>
      <c r="C285" s="1" t="s">
        <v>2169</v>
      </c>
      <c r="D285" s="1" t="str">
        <f t="shared" si="4"/>
        <v>Turiaf,Ronny</v>
      </c>
      <c r="E285" s="1" t="s">
        <v>61</v>
      </c>
      <c r="F285" s="1" t="s">
        <v>12</v>
      </c>
      <c r="G285" s="6">
        <v>1500000</v>
      </c>
    </row>
    <row r="286" spans="1:7">
      <c r="A286" s="1">
        <v>285</v>
      </c>
      <c r="B286" s="1" t="s">
        <v>2170</v>
      </c>
      <c r="C286" s="1" t="s">
        <v>2171</v>
      </c>
      <c r="D286" s="1" t="str">
        <f t="shared" si="4"/>
        <v>Raduljica,Miroslav</v>
      </c>
      <c r="E286" s="1" t="s">
        <v>61</v>
      </c>
      <c r="F286" s="1" t="s">
        <v>12</v>
      </c>
      <c r="G286" s="6">
        <v>1500000</v>
      </c>
    </row>
    <row r="287" spans="1:7">
      <c r="A287" s="1">
        <v>286</v>
      </c>
      <c r="B287" s="1" t="s">
        <v>1304</v>
      </c>
      <c r="C287" s="1" t="s">
        <v>1305</v>
      </c>
      <c r="D287" s="1" t="str">
        <f t="shared" si="4"/>
        <v>Motiejunas,Donatas</v>
      </c>
      <c r="E287" s="1" t="s">
        <v>47</v>
      </c>
      <c r="F287" s="1" t="s">
        <v>1</v>
      </c>
      <c r="G287" s="6">
        <v>1483920</v>
      </c>
    </row>
    <row r="288" spans="1:7">
      <c r="A288" s="1">
        <v>287</v>
      </c>
      <c r="B288" s="1" t="s">
        <v>547</v>
      </c>
      <c r="C288" s="1" t="s">
        <v>553</v>
      </c>
      <c r="D288" s="1" t="str">
        <f t="shared" si="4"/>
        <v>Fournier,Evan</v>
      </c>
      <c r="E288" s="1" t="s">
        <v>56</v>
      </c>
      <c r="F288" s="1" t="s">
        <v>6</v>
      </c>
      <c r="G288" s="6">
        <v>1483920</v>
      </c>
    </row>
    <row r="289" spans="1:7">
      <c r="A289" s="1">
        <v>288</v>
      </c>
      <c r="B289" s="1" t="s">
        <v>563</v>
      </c>
      <c r="C289" s="1" t="s">
        <v>632</v>
      </c>
      <c r="D289" s="1" t="str">
        <f t="shared" si="4"/>
        <v>Snell,Tony</v>
      </c>
      <c r="E289" s="1" t="s">
        <v>56</v>
      </c>
      <c r="F289" s="1" t="s">
        <v>19</v>
      </c>
      <c r="G289" s="6">
        <v>1472400</v>
      </c>
    </row>
    <row r="290" spans="1:7">
      <c r="A290" s="1">
        <v>289</v>
      </c>
      <c r="B290" s="1" t="s">
        <v>900</v>
      </c>
      <c r="C290" s="1" t="s">
        <v>901</v>
      </c>
      <c r="D290" s="1" t="str">
        <f t="shared" si="4"/>
        <v>Caboclo,Bruno</v>
      </c>
      <c r="E290" s="1" t="s">
        <v>59</v>
      </c>
      <c r="F290" s="1" t="s">
        <v>15</v>
      </c>
      <c r="G290" s="6">
        <v>1458360</v>
      </c>
    </row>
    <row r="291" spans="1:7">
      <c r="A291" s="1">
        <v>290</v>
      </c>
      <c r="B291" s="1" t="s">
        <v>2172</v>
      </c>
      <c r="C291" s="1" t="s">
        <v>2173</v>
      </c>
      <c r="D291" s="1" t="str">
        <f t="shared" si="4"/>
        <v>Hopson,Scotty</v>
      </c>
      <c r="E291" s="1" t="s">
        <v>56</v>
      </c>
      <c r="F291" s="1" t="s">
        <v>8</v>
      </c>
      <c r="G291" s="6">
        <v>1450878</v>
      </c>
    </row>
    <row r="292" spans="1:7">
      <c r="A292" s="1">
        <v>291</v>
      </c>
      <c r="B292" s="1" t="s">
        <v>812</v>
      </c>
      <c r="C292" s="1" t="s">
        <v>540</v>
      </c>
      <c r="D292" s="1" t="str">
        <f t="shared" si="4"/>
        <v>Green,Willie</v>
      </c>
      <c r="E292" s="1" t="s">
        <v>56</v>
      </c>
      <c r="F292" s="1" t="s">
        <v>6</v>
      </c>
      <c r="G292" s="6">
        <v>1448490</v>
      </c>
    </row>
    <row r="293" spans="1:7">
      <c r="A293" s="1">
        <v>292</v>
      </c>
      <c r="B293" s="1" t="s">
        <v>1123</v>
      </c>
      <c r="C293" s="1" t="s">
        <v>2174</v>
      </c>
      <c r="D293" s="1" t="str">
        <f t="shared" si="4"/>
        <v>Odom,Lamar</v>
      </c>
      <c r="E293" s="1" t="s">
        <v>47</v>
      </c>
      <c r="F293" s="1" t="s">
        <v>18</v>
      </c>
      <c r="G293" s="6">
        <v>1448490</v>
      </c>
    </row>
    <row r="294" spans="1:7">
      <c r="A294" s="1">
        <v>293</v>
      </c>
      <c r="B294" s="1" t="s">
        <v>441</v>
      </c>
      <c r="C294" s="1" t="s">
        <v>1179</v>
      </c>
      <c r="D294" s="1" t="str">
        <f t="shared" si="4"/>
        <v>James,Mike</v>
      </c>
      <c r="E294" s="1" t="s">
        <v>86</v>
      </c>
      <c r="F294" s="1" t="s">
        <v>19</v>
      </c>
      <c r="G294" s="6">
        <v>1448490</v>
      </c>
    </row>
    <row r="295" spans="1:7">
      <c r="A295" s="1">
        <v>294</v>
      </c>
      <c r="B295" s="1" t="s">
        <v>646</v>
      </c>
      <c r="C295" s="1" t="s">
        <v>748</v>
      </c>
      <c r="D295" s="1" t="str">
        <f t="shared" si="4"/>
        <v>Sullinger,Jared</v>
      </c>
      <c r="E295" s="1" t="s">
        <v>61</v>
      </c>
      <c r="F295" s="1" t="s">
        <v>21</v>
      </c>
      <c r="G295" s="6">
        <v>1424520</v>
      </c>
    </row>
    <row r="296" spans="1:7">
      <c r="A296" s="1">
        <v>295</v>
      </c>
      <c r="B296" s="1" t="s">
        <v>577</v>
      </c>
      <c r="C296" s="1" t="s">
        <v>578</v>
      </c>
      <c r="D296" s="1" t="str">
        <f t="shared" si="4"/>
        <v>Dieng,Gorgui</v>
      </c>
      <c r="E296" s="1" t="s">
        <v>61</v>
      </c>
      <c r="F296" s="1" t="s">
        <v>12</v>
      </c>
      <c r="G296" s="6">
        <v>1413480</v>
      </c>
    </row>
    <row r="297" spans="1:7">
      <c r="A297" s="1">
        <v>296</v>
      </c>
      <c r="B297" s="1" t="s">
        <v>979</v>
      </c>
      <c r="C297" s="1" t="s">
        <v>980</v>
      </c>
      <c r="D297" s="1" t="str">
        <f t="shared" si="4"/>
        <v>McGary,Mitch</v>
      </c>
      <c r="E297" s="1" t="s">
        <v>47</v>
      </c>
      <c r="F297" s="1" t="s">
        <v>8</v>
      </c>
      <c r="G297" s="6">
        <v>1400040</v>
      </c>
    </row>
    <row r="298" spans="1:7">
      <c r="A298" s="1">
        <v>297</v>
      </c>
      <c r="B298" s="1" t="s">
        <v>500</v>
      </c>
      <c r="C298" s="1" t="s">
        <v>2175</v>
      </c>
      <c r="D298" s="1" t="str">
        <f t="shared" si="4"/>
        <v>Claver,Victor</v>
      </c>
      <c r="E298" s="1" t="s">
        <v>47</v>
      </c>
      <c r="F298" s="1" t="s">
        <v>2</v>
      </c>
      <c r="G298" s="6">
        <v>1370000</v>
      </c>
    </row>
    <row r="299" spans="1:7">
      <c r="A299" s="1">
        <v>298</v>
      </c>
      <c r="B299" s="1" t="s">
        <v>581</v>
      </c>
      <c r="C299" s="1" t="s">
        <v>582</v>
      </c>
      <c r="D299" s="1" t="str">
        <f t="shared" si="4"/>
        <v>Plumlee,Mason</v>
      </c>
      <c r="E299" s="1" t="s">
        <v>47</v>
      </c>
      <c r="F299" s="1" t="s">
        <v>22</v>
      </c>
      <c r="G299" s="6">
        <v>1357080</v>
      </c>
    </row>
    <row r="300" spans="1:7">
      <c r="A300" s="1">
        <v>299</v>
      </c>
      <c r="B300" s="1" t="s">
        <v>801</v>
      </c>
      <c r="C300" s="1" t="s">
        <v>493</v>
      </c>
      <c r="D300" s="1" t="str">
        <f t="shared" si="4"/>
        <v>Adams,Jordan</v>
      </c>
      <c r="E300" s="1" t="s">
        <v>56</v>
      </c>
      <c r="F300" s="1" t="s">
        <v>9</v>
      </c>
      <c r="G300" s="6">
        <v>1344120</v>
      </c>
    </row>
    <row r="301" spans="1:7">
      <c r="A301" s="1">
        <v>300</v>
      </c>
      <c r="B301" s="1" t="s">
        <v>2176</v>
      </c>
      <c r="C301" s="1" t="s">
        <v>2177</v>
      </c>
      <c r="D301" s="1" t="str">
        <f t="shared" si="4"/>
        <v>Ely,Melvin</v>
      </c>
      <c r="E301" s="1" t="s">
        <v>61</v>
      </c>
      <c r="F301" s="1" t="s">
        <v>7</v>
      </c>
      <c r="G301" s="6">
        <v>1316809</v>
      </c>
    </row>
    <row r="302" spans="1:7">
      <c r="A302" s="1">
        <v>301</v>
      </c>
      <c r="B302" s="1" t="s">
        <v>511</v>
      </c>
      <c r="C302" s="1" t="s">
        <v>1047</v>
      </c>
      <c r="D302" s="1" t="str">
        <f t="shared" si="4"/>
        <v>Jenkins,John</v>
      </c>
      <c r="E302" s="1" t="s">
        <v>56</v>
      </c>
      <c r="F302" s="1" t="s">
        <v>28</v>
      </c>
      <c r="G302" s="6">
        <v>1312920</v>
      </c>
    </row>
    <row r="303" spans="1:7">
      <c r="A303" s="1">
        <v>302</v>
      </c>
      <c r="B303" s="1" t="s">
        <v>655</v>
      </c>
      <c r="C303" s="1" t="s">
        <v>654</v>
      </c>
      <c r="D303" s="1" t="str">
        <f t="shared" si="4"/>
        <v>Powell,Josh</v>
      </c>
      <c r="E303" s="1" t="s">
        <v>47</v>
      </c>
      <c r="F303" s="1" t="s">
        <v>5</v>
      </c>
      <c r="G303" s="6">
        <v>1310286</v>
      </c>
    </row>
    <row r="304" spans="1:7">
      <c r="A304" s="1">
        <v>303</v>
      </c>
      <c r="B304" s="1" t="s">
        <v>1318</v>
      </c>
      <c r="C304" s="1" t="s">
        <v>689</v>
      </c>
      <c r="D304" s="1" t="str">
        <f t="shared" si="4"/>
        <v>Brewer,Ronnie</v>
      </c>
      <c r="E304" s="1" t="s">
        <v>59</v>
      </c>
      <c r="F304" s="1" t="s">
        <v>19</v>
      </c>
      <c r="G304" s="6">
        <v>1310286</v>
      </c>
    </row>
    <row r="305" spans="1:7">
      <c r="A305" s="1">
        <v>304</v>
      </c>
      <c r="B305" s="1" t="s">
        <v>614</v>
      </c>
      <c r="C305" s="1" t="s">
        <v>516</v>
      </c>
      <c r="D305" s="1" t="str">
        <f t="shared" si="4"/>
        <v>Hill,Solomon</v>
      </c>
      <c r="E305" s="1" t="s">
        <v>59</v>
      </c>
      <c r="F305" s="1" t="s">
        <v>24</v>
      </c>
      <c r="G305" s="6">
        <v>1302840</v>
      </c>
    </row>
    <row r="306" spans="1:7">
      <c r="A306" s="1">
        <v>305</v>
      </c>
      <c r="B306" s="1" t="s">
        <v>1199</v>
      </c>
      <c r="C306" s="1" t="s">
        <v>1245</v>
      </c>
      <c r="D306" s="1" t="str">
        <f t="shared" si="4"/>
        <v>Hood,Rodney</v>
      </c>
      <c r="E306" s="1" t="s">
        <v>56</v>
      </c>
      <c r="F306" s="1" t="s">
        <v>3</v>
      </c>
      <c r="G306" s="6">
        <v>1290360</v>
      </c>
    </row>
    <row r="307" spans="1:7">
      <c r="A307" s="1">
        <v>306</v>
      </c>
      <c r="B307" s="1" t="s">
        <v>740</v>
      </c>
      <c r="C307" s="1" t="s">
        <v>505</v>
      </c>
      <c r="D307" s="1" t="str">
        <f t="shared" si="4"/>
        <v>Anderson,Alan</v>
      </c>
      <c r="E307" s="1" t="s">
        <v>56</v>
      </c>
      <c r="F307" s="1" t="s">
        <v>22</v>
      </c>
      <c r="G307" s="6">
        <v>1276061</v>
      </c>
    </row>
    <row r="308" spans="1:7">
      <c r="A308" s="1">
        <v>307</v>
      </c>
      <c r="B308" s="1" t="s">
        <v>542</v>
      </c>
      <c r="C308" s="1" t="s">
        <v>2237</v>
      </c>
      <c r="D308" s="1" t="str">
        <f t="shared" si="4"/>
        <v>Hardaway Jr.,Tim</v>
      </c>
      <c r="E308" s="1" t="s">
        <v>544</v>
      </c>
      <c r="F308" s="1" t="s">
        <v>18</v>
      </c>
      <c r="G308" s="6">
        <v>1250640</v>
      </c>
    </row>
    <row r="309" spans="1:7">
      <c r="A309" s="1">
        <v>308</v>
      </c>
      <c r="B309" s="1" t="s">
        <v>2178</v>
      </c>
      <c r="C309" s="1" t="s">
        <v>2179</v>
      </c>
      <c r="D309" s="1" t="str">
        <f t="shared" si="4"/>
        <v>Thabeet,Hasheem</v>
      </c>
      <c r="E309" s="1" t="s">
        <v>61</v>
      </c>
      <c r="F309" s="1" t="s">
        <v>20</v>
      </c>
      <c r="G309" s="6">
        <v>1250000</v>
      </c>
    </row>
    <row r="310" spans="1:7">
      <c r="A310" s="1">
        <v>309</v>
      </c>
      <c r="B310" s="1" t="s">
        <v>2180</v>
      </c>
      <c r="C310" s="1" t="s">
        <v>2181</v>
      </c>
      <c r="D310" s="1" t="str">
        <f t="shared" si="4"/>
        <v>Antic,Pero</v>
      </c>
      <c r="E310" s="1" t="s">
        <v>47</v>
      </c>
      <c r="F310" s="1" t="s">
        <v>28</v>
      </c>
      <c r="G310" s="6">
        <v>1250000</v>
      </c>
    </row>
    <row r="311" spans="1:7">
      <c r="A311" s="1">
        <v>310</v>
      </c>
      <c r="B311" s="1" t="s">
        <v>907</v>
      </c>
      <c r="C311" s="1" t="s">
        <v>908</v>
      </c>
      <c r="D311" s="1" t="str">
        <f t="shared" si="4"/>
        <v>Napier,Shabazz</v>
      </c>
      <c r="E311" s="1" t="s">
        <v>86</v>
      </c>
      <c r="F311" s="1" t="s">
        <v>14</v>
      </c>
      <c r="G311" s="6">
        <v>1238640</v>
      </c>
    </row>
    <row r="312" spans="1:7">
      <c r="A312" s="1">
        <v>311</v>
      </c>
      <c r="B312" s="1" t="s">
        <v>2182</v>
      </c>
      <c r="C312" s="1" t="s">
        <v>580</v>
      </c>
      <c r="D312" s="1" t="str">
        <f t="shared" si="4"/>
        <v>Williams,Shawne</v>
      </c>
      <c r="E312" s="1" t="s">
        <v>59</v>
      </c>
      <c r="F312" s="1" t="s">
        <v>14</v>
      </c>
      <c r="G312" s="6">
        <v>1227985</v>
      </c>
    </row>
    <row r="313" spans="1:7">
      <c r="A313" s="1">
        <v>312</v>
      </c>
      <c r="B313" s="1" t="s">
        <v>2183</v>
      </c>
      <c r="C313" s="1" t="s">
        <v>611</v>
      </c>
      <c r="D313" s="1" t="str">
        <f t="shared" si="4"/>
        <v>Randolph,Shavlik</v>
      </c>
      <c r="E313" s="1" t="s">
        <v>47</v>
      </c>
      <c r="F313" s="1" t="s">
        <v>27</v>
      </c>
      <c r="G313" s="6">
        <v>1227985</v>
      </c>
    </row>
    <row r="314" spans="1:7">
      <c r="A314" s="1">
        <v>313</v>
      </c>
      <c r="B314" s="1" t="s">
        <v>563</v>
      </c>
      <c r="C314" s="1" t="s">
        <v>1046</v>
      </c>
      <c r="D314" s="1" t="str">
        <f t="shared" si="4"/>
        <v>Wroten,Tony</v>
      </c>
      <c r="E314" s="1" t="s">
        <v>56</v>
      </c>
      <c r="F314" s="1" t="s">
        <v>4</v>
      </c>
      <c r="G314" s="6">
        <v>1210080</v>
      </c>
    </row>
    <row r="315" spans="1:7">
      <c r="A315" s="1">
        <v>314</v>
      </c>
      <c r="B315" s="1" t="s">
        <v>549</v>
      </c>
      <c r="C315" s="1" t="s">
        <v>895</v>
      </c>
      <c r="D315" s="1" t="str">
        <f t="shared" si="4"/>
        <v>Bullock,Reggie</v>
      </c>
      <c r="E315" s="1" t="s">
        <v>56</v>
      </c>
      <c r="F315" s="1" t="s">
        <v>27</v>
      </c>
      <c r="G315" s="6">
        <v>1200720</v>
      </c>
    </row>
    <row r="316" spans="1:7">
      <c r="A316" s="1">
        <v>315</v>
      </c>
      <c r="B316" s="1" t="s">
        <v>909</v>
      </c>
      <c r="C316" s="1" t="s">
        <v>910</v>
      </c>
      <c r="D316" s="1" t="str">
        <f t="shared" si="4"/>
        <v>Capela,Clint</v>
      </c>
      <c r="E316" s="1" t="s">
        <v>61</v>
      </c>
      <c r="F316" s="1" t="s">
        <v>1</v>
      </c>
      <c r="G316" s="6">
        <v>1189200</v>
      </c>
    </row>
    <row r="317" spans="1:7">
      <c r="A317" s="1">
        <v>316</v>
      </c>
      <c r="B317" s="1" t="s">
        <v>609</v>
      </c>
      <c r="C317" s="1" t="s">
        <v>582</v>
      </c>
      <c r="D317" s="1" t="str">
        <f t="shared" si="4"/>
        <v>Plumlee,Miles</v>
      </c>
      <c r="E317" s="1" t="s">
        <v>61</v>
      </c>
      <c r="F317" s="1" t="s">
        <v>27</v>
      </c>
      <c r="G317" s="6">
        <v>1169880</v>
      </c>
    </row>
    <row r="318" spans="1:7">
      <c r="A318" s="1">
        <v>317</v>
      </c>
      <c r="B318" s="1" t="s">
        <v>462</v>
      </c>
      <c r="C318" s="1" t="s">
        <v>657</v>
      </c>
      <c r="D318" s="1" t="str">
        <f t="shared" si="4"/>
        <v>Roberson,Andre</v>
      </c>
      <c r="E318" s="1" t="s">
        <v>56</v>
      </c>
      <c r="F318" s="1" t="s">
        <v>8</v>
      </c>
      <c r="G318" s="6">
        <v>1160880</v>
      </c>
    </row>
    <row r="319" spans="1:7">
      <c r="A319" s="1">
        <v>318</v>
      </c>
      <c r="B319" s="1" t="s">
        <v>1882</v>
      </c>
      <c r="C319" s="1" t="s">
        <v>1883</v>
      </c>
      <c r="D319" s="1" t="str">
        <f t="shared" si="4"/>
        <v>Hairston,P.J.</v>
      </c>
      <c r="E319" s="1" t="s">
        <v>59</v>
      </c>
      <c r="F319" s="1" t="s">
        <v>25</v>
      </c>
      <c r="G319" s="6">
        <v>1149720</v>
      </c>
    </row>
    <row r="320" spans="1:7">
      <c r="A320" s="1">
        <v>319</v>
      </c>
      <c r="B320" s="1" t="s">
        <v>2184</v>
      </c>
      <c r="C320" s="1" t="s">
        <v>2185</v>
      </c>
      <c r="D320" s="1" t="str">
        <f t="shared" si="4"/>
        <v>Armstrong,Hilton</v>
      </c>
      <c r="E320" s="1" t="s">
        <v>47</v>
      </c>
      <c r="F320" s="1" t="s">
        <v>23</v>
      </c>
      <c r="G320" s="6">
        <v>1145685</v>
      </c>
    </row>
    <row r="321" spans="1:7">
      <c r="A321" s="1">
        <v>320</v>
      </c>
      <c r="B321" s="1" t="s">
        <v>587</v>
      </c>
      <c r="C321" s="1" t="s">
        <v>1222</v>
      </c>
      <c r="D321" s="1" t="str">
        <f t="shared" si="4"/>
        <v>Rush,Brandon</v>
      </c>
      <c r="E321" s="1" t="s">
        <v>56</v>
      </c>
      <c r="F321" s="1" t="s">
        <v>23</v>
      </c>
      <c r="G321" s="6">
        <v>1145685</v>
      </c>
    </row>
    <row r="322" spans="1:7">
      <c r="A322" s="1">
        <v>321</v>
      </c>
      <c r="B322" s="1" t="s">
        <v>1881</v>
      </c>
      <c r="C322" s="1" t="s">
        <v>1254</v>
      </c>
      <c r="D322" s="1" t="str">
        <f t="shared" si="4"/>
        <v>Martin,Cartier</v>
      </c>
      <c r="E322" s="1" t="s">
        <v>47</v>
      </c>
      <c r="F322" s="1" t="s">
        <v>20</v>
      </c>
      <c r="G322" s="6">
        <v>1145685</v>
      </c>
    </row>
    <row r="323" spans="1:7">
      <c r="A323" s="1">
        <v>322</v>
      </c>
      <c r="B323" s="1" t="s">
        <v>2186</v>
      </c>
      <c r="C323" s="1" t="s">
        <v>2187</v>
      </c>
      <c r="D323" s="1" t="str">
        <f t="shared" ref="D323:D386" si="5">CONCATENATE(C323,B323)</f>
        <v>Moultrie,Arnett</v>
      </c>
      <c r="E323" s="1" t="s">
        <v>47</v>
      </c>
      <c r="F323" s="1" t="s">
        <v>18</v>
      </c>
      <c r="G323" s="6">
        <v>1136160</v>
      </c>
    </row>
    <row r="324" spans="1:7">
      <c r="A324" s="1">
        <v>323</v>
      </c>
      <c r="B324" s="1" t="s">
        <v>1870</v>
      </c>
      <c r="C324" s="1" t="s">
        <v>1106</v>
      </c>
      <c r="D324" s="1" t="str">
        <f t="shared" si="5"/>
        <v>Jones,Perry</v>
      </c>
      <c r="E324" s="1" t="s">
        <v>59</v>
      </c>
      <c r="F324" s="1" t="s">
        <v>8</v>
      </c>
      <c r="G324" s="6">
        <v>1129200</v>
      </c>
    </row>
    <row r="325" spans="1:7">
      <c r="A325" s="1">
        <v>324</v>
      </c>
      <c r="B325" s="1" t="s">
        <v>494</v>
      </c>
      <c r="C325" s="1" t="s">
        <v>495</v>
      </c>
      <c r="D325" s="1" t="str">
        <f t="shared" si="5"/>
        <v>Gobert,Rudy</v>
      </c>
      <c r="E325" s="1" t="s">
        <v>61</v>
      </c>
      <c r="F325" s="1" t="s">
        <v>3</v>
      </c>
      <c r="G325" s="6">
        <v>1127400</v>
      </c>
    </row>
    <row r="326" spans="1:7">
      <c r="A326" s="1">
        <v>325</v>
      </c>
      <c r="B326" s="1" t="s">
        <v>1137</v>
      </c>
      <c r="C326" s="1" t="s">
        <v>514</v>
      </c>
      <c r="D326" s="1" t="str">
        <f t="shared" si="5"/>
        <v>Teague,Marquis</v>
      </c>
      <c r="E326" s="1" t="s">
        <v>544</v>
      </c>
      <c r="F326" s="1" t="s">
        <v>9</v>
      </c>
      <c r="G326" s="6">
        <v>1120920</v>
      </c>
    </row>
    <row r="327" spans="1:7">
      <c r="A327" s="1">
        <v>326</v>
      </c>
      <c r="B327" s="1" t="s">
        <v>702</v>
      </c>
      <c r="C327" s="1" t="s">
        <v>703</v>
      </c>
      <c r="D327" s="1" t="str">
        <f t="shared" si="5"/>
        <v>Ezeli,Festus</v>
      </c>
      <c r="E327" s="1" t="s">
        <v>61</v>
      </c>
      <c r="F327" s="1" t="s">
        <v>23</v>
      </c>
      <c r="G327" s="6">
        <v>1112880</v>
      </c>
    </row>
    <row r="328" spans="1:7">
      <c r="A328" s="1">
        <v>327</v>
      </c>
      <c r="B328" s="1" t="s">
        <v>964</v>
      </c>
      <c r="C328" s="1" t="s">
        <v>965</v>
      </c>
      <c r="D328" s="1" t="str">
        <f t="shared" si="5"/>
        <v>Goodwin,Archie</v>
      </c>
      <c r="E328" s="1" t="s">
        <v>56</v>
      </c>
      <c r="F328" s="1" t="s">
        <v>27</v>
      </c>
      <c r="G328" s="6">
        <v>1112280</v>
      </c>
    </row>
    <row r="329" spans="1:7">
      <c r="A329" s="1">
        <v>328</v>
      </c>
      <c r="B329" s="1" t="s">
        <v>476</v>
      </c>
      <c r="C329" s="1" t="s">
        <v>1257</v>
      </c>
      <c r="D329" s="1" t="str">
        <f t="shared" si="5"/>
        <v>Wilcox,CJ</v>
      </c>
      <c r="E329" s="1" t="s">
        <v>544</v>
      </c>
      <c r="F329" s="1" t="s">
        <v>424</v>
      </c>
      <c r="G329" s="6">
        <v>1109760</v>
      </c>
    </row>
    <row r="330" spans="1:7">
      <c r="A330" s="1">
        <v>329</v>
      </c>
      <c r="B330" s="1" t="s">
        <v>805</v>
      </c>
      <c r="C330" s="1" t="s">
        <v>2188</v>
      </c>
      <c r="D330" s="1" t="str">
        <f t="shared" si="5"/>
        <v>Nedovic,Nemanja</v>
      </c>
      <c r="E330" s="1" t="s">
        <v>86</v>
      </c>
      <c r="F330" s="1" t="s">
        <v>23</v>
      </c>
      <c r="G330" s="6">
        <v>1104240</v>
      </c>
    </row>
    <row r="331" spans="1:7">
      <c r="A331" s="1">
        <v>330</v>
      </c>
      <c r="B331" s="1" t="s">
        <v>1887</v>
      </c>
      <c r="C331" s="1" t="s">
        <v>1888</v>
      </c>
      <c r="D331" s="1" t="str">
        <f t="shared" si="5"/>
        <v>Rudez,Damjan</v>
      </c>
      <c r="E331" s="1" t="s">
        <v>59</v>
      </c>
      <c r="F331" s="1" t="s">
        <v>24</v>
      </c>
      <c r="G331" s="6">
        <v>1100000</v>
      </c>
    </row>
    <row r="332" spans="1:7">
      <c r="A332" s="1">
        <v>331</v>
      </c>
      <c r="B332" s="1" t="s">
        <v>437</v>
      </c>
      <c r="C332" s="1" t="s">
        <v>505</v>
      </c>
      <c r="D332" s="1" t="str">
        <f t="shared" si="5"/>
        <v>Anderson,Kyle</v>
      </c>
      <c r="E332" s="1" t="s">
        <v>59</v>
      </c>
      <c r="F332" s="1" t="s">
        <v>11</v>
      </c>
      <c r="G332" s="6">
        <v>1093680</v>
      </c>
    </row>
    <row r="333" spans="1:7">
      <c r="A333" s="1">
        <v>332</v>
      </c>
      <c r="B333" s="1" t="s">
        <v>437</v>
      </c>
      <c r="C333" s="1" t="s">
        <v>775</v>
      </c>
      <c r="D333" s="1" t="str">
        <f t="shared" si="5"/>
        <v>Singler,Kyle</v>
      </c>
      <c r="E333" s="1" t="s">
        <v>453</v>
      </c>
      <c r="F333" s="1" t="s">
        <v>8</v>
      </c>
      <c r="G333" s="6">
        <v>1090000</v>
      </c>
    </row>
    <row r="334" spans="1:7">
      <c r="A334" s="1">
        <v>333</v>
      </c>
      <c r="B334" s="1" t="s">
        <v>1085</v>
      </c>
      <c r="C334" s="1" t="s">
        <v>2189</v>
      </c>
      <c r="D334" s="1" t="str">
        <f t="shared" si="5"/>
        <v>Henry,Xavier</v>
      </c>
      <c r="E334" s="1" t="s">
        <v>56</v>
      </c>
      <c r="F334" s="1" t="s">
        <v>16</v>
      </c>
      <c r="G334" s="6">
        <v>1082000</v>
      </c>
    </row>
    <row r="335" spans="1:7">
      <c r="A335" s="1">
        <v>334</v>
      </c>
      <c r="B335" s="1" t="s">
        <v>637</v>
      </c>
      <c r="C335" s="1" t="s">
        <v>638</v>
      </c>
      <c r="D335" s="1" t="str">
        <f t="shared" si="5"/>
        <v>Covington,Robert</v>
      </c>
      <c r="E335" s="1" t="s">
        <v>59</v>
      </c>
      <c r="F335" s="1" t="s">
        <v>4</v>
      </c>
      <c r="G335" s="6">
        <v>1000000</v>
      </c>
    </row>
    <row r="336" spans="1:7">
      <c r="A336" s="1">
        <v>335</v>
      </c>
      <c r="B336" s="1" t="s">
        <v>2190</v>
      </c>
      <c r="C336" s="1" t="s">
        <v>2191</v>
      </c>
      <c r="D336" s="1" t="str">
        <f t="shared" si="5"/>
        <v>Temple,Garrett</v>
      </c>
      <c r="E336" s="1" t="s">
        <v>56</v>
      </c>
      <c r="F336" s="1" t="s">
        <v>7</v>
      </c>
      <c r="G336" s="6">
        <v>981084</v>
      </c>
    </row>
    <row r="337" spans="1:7">
      <c r="A337" s="1">
        <v>336</v>
      </c>
      <c r="B337" s="1" t="s">
        <v>704</v>
      </c>
      <c r="C337" s="1" t="s">
        <v>705</v>
      </c>
      <c r="D337" s="1" t="str">
        <f t="shared" si="5"/>
        <v>Aminu,Al-Farouq</v>
      </c>
      <c r="E337" s="1" t="s">
        <v>47</v>
      </c>
      <c r="F337" s="1" t="s">
        <v>26</v>
      </c>
      <c r="G337" s="6">
        <v>981084</v>
      </c>
    </row>
    <row r="338" spans="1:7">
      <c r="A338" s="1">
        <v>337</v>
      </c>
      <c r="B338" s="1" t="s">
        <v>770</v>
      </c>
      <c r="C338" s="1" t="s">
        <v>771</v>
      </c>
      <c r="D338" s="1" t="str">
        <f t="shared" si="5"/>
        <v>Ajinca,Alexis</v>
      </c>
      <c r="E338" s="1" t="s">
        <v>61</v>
      </c>
      <c r="F338" s="1" t="s">
        <v>10</v>
      </c>
      <c r="G338" s="6">
        <v>981084</v>
      </c>
    </row>
    <row r="339" spans="1:7">
      <c r="A339" s="1">
        <v>338</v>
      </c>
      <c r="B339" s="1" t="s">
        <v>643</v>
      </c>
      <c r="C339" s="1" t="s">
        <v>644</v>
      </c>
      <c r="D339" s="1" t="str">
        <f t="shared" si="5"/>
        <v>Leuer,Jon</v>
      </c>
      <c r="E339" s="1" t="s">
        <v>47</v>
      </c>
      <c r="F339" s="1" t="s">
        <v>9</v>
      </c>
      <c r="G339" s="6">
        <v>967500</v>
      </c>
    </row>
    <row r="340" spans="1:7">
      <c r="A340" s="1">
        <v>339</v>
      </c>
      <c r="B340" s="1" t="s">
        <v>1061</v>
      </c>
      <c r="C340" s="1" t="s">
        <v>571</v>
      </c>
      <c r="D340" s="1" t="str">
        <f t="shared" si="5"/>
        <v>Smith,Greg</v>
      </c>
      <c r="E340" s="1" t="s">
        <v>47</v>
      </c>
      <c r="F340" s="1" t="s">
        <v>26</v>
      </c>
      <c r="G340" s="6">
        <v>948163</v>
      </c>
    </row>
    <row r="341" spans="1:7">
      <c r="A341" s="1">
        <v>340</v>
      </c>
      <c r="B341" s="1" t="s">
        <v>655</v>
      </c>
      <c r="C341" s="1" t="s">
        <v>2192</v>
      </c>
      <c r="D341" s="1" t="str">
        <f t="shared" si="5"/>
        <v>Harrellson,Josh</v>
      </c>
      <c r="E341" s="1" t="s">
        <v>61</v>
      </c>
      <c r="F341" s="1" t="s">
        <v>7</v>
      </c>
      <c r="G341" s="6">
        <v>948163</v>
      </c>
    </row>
    <row r="342" spans="1:7">
      <c r="A342" s="1">
        <v>341</v>
      </c>
      <c r="B342" s="1" t="s">
        <v>2193</v>
      </c>
      <c r="C342" s="1" t="s">
        <v>2194</v>
      </c>
      <c r="D342" s="1" t="str">
        <f t="shared" si="5"/>
        <v>Sloan,Donald</v>
      </c>
      <c r="E342" s="1" t="s">
        <v>544</v>
      </c>
      <c r="F342" s="1" t="s">
        <v>24</v>
      </c>
      <c r="G342" s="6">
        <v>948163</v>
      </c>
    </row>
    <row r="343" spans="1:7">
      <c r="A343" s="1">
        <v>342</v>
      </c>
      <c r="B343" s="1" t="s">
        <v>606</v>
      </c>
      <c r="C343" s="1" t="s">
        <v>2195</v>
      </c>
      <c r="D343" s="1" t="str">
        <f t="shared" si="5"/>
        <v>Tyler,Jeremy</v>
      </c>
      <c r="E343" s="1" t="s">
        <v>61</v>
      </c>
      <c r="F343" s="1" t="s">
        <v>1</v>
      </c>
      <c r="G343" s="6">
        <v>948163</v>
      </c>
    </row>
    <row r="344" spans="1:7">
      <c r="A344" s="1">
        <v>343</v>
      </c>
      <c r="B344" s="1" t="s">
        <v>669</v>
      </c>
      <c r="C344" s="1" t="s">
        <v>670</v>
      </c>
      <c r="D344" s="1" t="str">
        <f t="shared" si="5"/>
        <v>Moore,E'Twaun</v>
      </c>
      <c r="E344" s="1" t="s">
        <v>544</v>
      </c>
      <c r="F344" s="1" t="s">
        <v>19</v>
      </c>
      <c r="G344" s="6">
        <v>948163</v>
      </c>
    </row>
    <row r="345" spans="1:7">
      <c r="A345" s="1">
        <v>344</v>
      </c>
      <c r="B345" s="1" t="s">
        <v>2196</v>
      </c>
      <c r="C345" s="1" t="s">
        <v>508</v>
      </c>
      <c r="D345" s="1" t="str">
        <f t="shared" si="5"/>
        <v>Butler,Rasual</v>
      </c>
      <c r="E345" s="1" t="s">
        <v>59</v>
      </c>
      <c r="F345" s="1" t="s">
        <v>7</v>
      </c>
      <c r="G345" s="6">
        <v>915243</v>
      </c>
    </row>
    <row r="346" spans="1:7">
      <c r="A346" s="1">
        <v>345</v>
      </c>
      <c r="B346" s="1" t="s">
        <v>2197</v>
      </c>
      <c r="C346" s="1" t="s">
        <v>2198</v>
      </c>
      <c r="D346" s="1" t="str">
        <f t="shared" si="5"/>
        <v>Fesenko,Kyrylo</v>
      </c>
      <c r="E346" s="1" t="s">
        <v>61</v>
      </c>
      <c r="F346" s="1" t="s">
        <v>12</v>
      </c>
      <c r="G346" s="6">
        <v>915243</v>
      </c>
    </row>
    <row r="347" spans="1:7">
      <c r="A347" s="1">
        <v>346</v>
      </c>
      <c r="B347" s="1" t="s">
        <v>989</v>
      </c>
      <c r="C347" s="1" t="s">
        <v>990</v>
      </c>
      <c r="D347" s="1" t="str">
        <f t="shared" si="5"/>
        <v>Brooks,Aaron</v>
      </c>
      <c r="E347" s="1" t="s">
        <v>544</v>
      </c>
      <c r="F347" s="1" t="s">
        <v>19</v>
      </c>
      <c r="G347" s="6">
        <v>915243</v>
      </c>
    </row>
    <row r="348" spans="1:7">
      <c r="A348" s="1">
        <v>347</v>
      </c>
      <c r="B348" s="1" t="s">
        <v>817</v>
      </c>
      <c r="C348" s="1" t="s">
        <v>818</v>
      </c>
      <c r="D348" s="1" t="str">
        <f t="shared" si="5"/>
        <v>Gooden,Drew</v>
      </c>
      <c r="E348" s="1" t="s">
        <v>47</v>
      </c>
      <c r="F348" s="1" t="s">
        <v>7</v>
      </c>
      <c r="G348" s="6">
        <v>915243</v>
      </c>
    </row>
    <row r="349" spans="1:7">
      <c r="A349" s="1">
        <v>348</v>
      </c>
      <c r="B349" s="1" t="s">
        <v>756</v>
      </c>
      <c r="C349" s="1" t="s">
        <v>2199</v>
      </c>
      <c r="D349" s="1" t="str">
        <f t="shared" si="5"/>
        <v>Maxiell,Jason</v>
      </c>
      <c r="E349" s="1" t="s">
        <v>47</v>
      </c>
      <c r="F349" s="1" t="s">
        <v>25</v>
      </c>
      <c r="G349" s="6">
        <v>915243</v>
      </c>
    </row>
    <row r="350" spans="1:7">
      <c r="A350" s="1">
        <v>349</v>
      </c>
      <c r="B350" s="1" t="s">
        <v>2200</v>
      </c>
      <c r="C350" s="1" t="s">
        <v>2201</v>
      </c>
      <c r="D350" s="1" t="str">
        <f t="shared" si="5"/>
        <v>Pargo,Jannero</v>
      </c>
      <c r="E350" s="1" t="s">
        <v>86</v>
      </c>
      <c r="F350" s="1" t="s">
        <v>25</v>
      </c>
      <c r="G350" s="6">
        <v>915243</v>
      </c>
    </row>
    <row r="351" spans="1:7">
      <c r="A351" s="1">
        <v>350</v>
      </c>
      <c r="B351" s="1" t="s">
        <v>2202</v>
      </c>
      <c r="C351" s="1" t="s">
        <v>978</v>
      </c>
      <c r="D351" s="1" t="str">
        <f t="shared" si="5"/>
        <v>Taylor,Jeffery</v>
      </c>
      <c r="E351" s="1" t="s">
        <v>59</v>
      </c>
      <c r="F351" s="1" t="s">
        <v>25</v>
      </c>
      <c r="G351" s="6">
        <v>915243</v>
      </c>
    </row>
    <row r="352" spans="1:7">
      <c r="A352" s="1">
        <v>351</v>
      </c>
      <c r="B352" s="1" t="s">
        <v>504</v>
      </c>
      <c r="C352" s="1" t="s">
        <v>1932</v>
      </c>
      <c r="D352" s="1" t="str">
        <f t="shared" si="5"/>
        <v>Hollins,Ryan</v>
      </c>
      <c r="E352" s="1" t="s">
        <v>61</v>
      </c>
      <c r="F352" s="1" t="s">
        <v>0</v>
      </c>
      <c r="G352" s="6">
        <v>915243</v>
      </c>
    </row>
    <row r="353" spans="1:7">
      <c r="A353" s="1">
        <v>352</v>
      </c>
      <c r="B353" s="1" t="s">
        <v>854</v>
      </c>
      <c r="C353" s="1" t="s">
        <v>855</v>
      </c>
      <c r="D353" s="1" t="str">
        <f t="shared" si="5"/>
        <v>Udoh,Ekpe</v>
      </c>
      <c r="E353" s="1" t="s">
        <v>61</v>
      </c>
      <c r="F353" s="1" t="s">
        <v>424</v>
      </c>
      <c r="G353" s="6">
        <v>915243</v>
      </c>
    </row>
    <row r="354" spans="1:7">
      <c r="A354" s="1">
        <v>353</v>
      </c>
      <c r="B354" s="1" t="s">
        <v>1070</v>
      </c>
      <c r="C354" s="1" t="s">
        <v>510</v>
      </c>
      <c r="D354" s="1" t="str">
        <f t="shared" si="5"/>
        <v>Johnson,Ivan</v>
      </c>
      <c r="E354" s="1" t="s">
        <v>47</v>
      </c>
      <c r="F354" s="1" t="s">
        <v>26</v>
      </c>
      <c r="G354" s="6">
        <v>915243</v>
      </c>
    </row>
    <row r="355" spans="1:7">
      <c r="A355" s="1">
        <v>354</v>
      </c>
      <c r="B355" s="1" t="s">
        <v>706</v>
      </c>
      <c r="C355" s="1" t="s">
        <v>707</v>
      </c>
      <c r="D355" s="1" t="str">
        <f t="shared" si="5"/>
        <v>Aldrich,Cole</v>
      </c>
      <c r="E355" s="1" t="s">
        <v>61</v>
      </c>
      <c r="F355" s="1" t="s">
        <v>18</v>
      </c>
      <c r="G355" s="6">
        <v>915243</v>
      </c>
    </row>
    <row r="356" spans="1:7">
      <c r="A356" s="1">
        <v>355</v>
      </c>
      <c r="B356" s="1" t="s">
        <v>808</v>
      </c>
      <c r="C356" s="1" t="s">
        <v>809</v>
      </c>
      <c r="D356" s="1" t="str">
        <f t="shared" si="5"/>
        <v>Barea,J.J.</v>
      </c>
      <c r="E356" s="1" t="s">
        <v>86</v>
      </c>
      <c r="F356" s="1" t="s">
        <v>26</v>
      </c>
      <c r="G356" s="6">
        <v>909859</v>
      </c>
    </row>
    <row r="357" spans="1:7">
      <c r="A357" s="1">
        <v>356</v>
      </c>
      <c r="B357" s="1" t="s">
        <v>981</v>
      </c>
      <c r="C357" s="1" t="s">
        <v>882</v>
      </c>
      <c r="D357" s="1" t="str">
        <f t="shared" si="5"/>
        <v>Grant,Jerami</v>
      </c>
      <c r="E357" s="1" t="s">
        <v>59</v>
      </c>
      <c r="F357" s="1" t="s">
        <v>4</v>
      </c>
      <c r="G357" s="6">
        <v>884879</v>
      </c>
    </row>
    <row r="358" spans="1:7">
      <c r="A358" s="1">
        <v>357</v>
      </c>
      <c r="B358" s="1" t="s">
        <v>575</v>
      </c>
      <c r="C358" s="1" t="s">
        <v>557</v>
      </c>
      <c r="D358" s="1" t="str">
        <f t="shared" si="5"/>
        <v>Harris,Joe</v>
      </c>
      <c r="E358" s="1" t="s">
        <v>59</v>
      </c>
      <c r="F358" s="1" t="s">
        <v>17</v>
      </c>
      <c r="G358" s="6">
        <v>884879</v>
      </c>
    </row>
    <row r="359" spans="1:7">
      <c r="A359" s="1">
        <v>358</v>
      </c>
      <c r="B359" s="1" t="s">
        <v>2203</v>
      </c>
      <c r="C359" s="1" t="s">
        <v>2204</v>
      </c>
      <c r="D359" s="1" t="str">
        <f t="shared" si="5"/>
        <v>Hummel,Robbie</v>
      </c>
      <c r="E359" s="1" t="s">
        <v>59</v>
      </c>
      <c r="F359" s="1" t="s">
        <v>12</v>
      </c>
      <c r="G359" s="6">
        <v>880000</v>
      </c>
    </row>
    <row r="360" spans="1:7">
      <c r="A360" s="1">
        <v>359</v>
      </c>
      <c r="B360" s="1" t="s">
        <v>525</v>
      </c>
      <c r="C360" s="1" t="s">
        <v>526</v>
      </c>
      <c r="D360" s="1" t="str">
        <f t="shared" si="5"/>
        <v>Crabbe,Allen</v>
      </c>
      <c r="E360" s="1" t="s">
        <v>56</v>
      </c>
      <c r="F360" s="1" t="s">
        <v>2</v>
      </c>
      <c r="G360" s="6">
        <v>862000</v>
      </c>
    </row>
    <row r="361" spans="1:7">
      <c r="A361" s="1">
        <v>360</v>
      </c>
      <c r="B361" s="1" t="s">
        <v>741</v>
      </c>
      <c r="C361" s="1" t="s">
        <v>571</v>
      </c>
      <c r="D361" s="1" t="str">
        <f t="shared" si="5"/>
        <v>Smith,Ish</v>
      </c>
      <c r="E361" s="1" t="s">
        <v>86</v>
      </c>
      <c r="F361" s="1" t="s">
        <v>8</v>
      </c>
      <c r="G361" s="6">
        <v>861405</v>
      </c>
    </row>
    <row r="362" spans="1:7">
      <c r="A362" s="1">
        <v>361</v>
      </c>
      <c r="B362" s="1" t="s">
        <v>1899</v>
      </c>
      <c r="C362" s="1" t="s">
        <v>1904</v>
      </c>
      <c r="D362" s="1" t="str">
        <f t="shared" si="5"/>
        <v>Inglis,Damien</v>
      </c>
      <c r="E362" s="1" t="s">
        <v>59</v>
      </c>
      <c r="F362" s="1" t="s">
        <v>18</v>
      </c>
      <c r="G362" s="6">
        <v>820000</v>
      </c>
    </row>
    <row r="363" spans="1:7">
      <c r="A363" s="1">
        <v>362</v>
      </c>
      <c r="B363" s="1" t="s">
        <v>731</v>
      </c>
      <c r="C363" s="1" t="s">
        <v>1050</v>
      </c>
      <c r="D363" s="1" t="str">
        <f t="shared" si="5"/>
        <v>Canaan,Isaiah</v>
      </c>
      <c r="E363" s="1" t="s">
        <v>544</v>
      </c>
      <c r="F363" s="1" t="s">
        <v>4</v>
      </c>
      <c r="G363" s="6">
        <v>816842</v>
      </c>
    </row>
    <row r="364" spans="1:7">
      <c r="A364" s="1">
        <v>363</v>
      </c>
      <c r="B364" s="1" t="s">
        <v>1024</v>
      </c>
      <c r="C364" s="1" t="s">
        <v>1025</v>
      </c>
      <c r="D364" s="1" t="str">
        <f t="shared" si="5"/>
        <v>Felix,Carrick</v>
      </c>
      <c r="E364" s="1" t="s">
        <v>56</v>
      </c>
      <c r="F364" s="1" t="s">
        <v>7</v>
      </c>
      <c r="G364" s="6">
        <v>816482</v>
      </c>
    </row>
    <row r="365" spans="1:7">
      <c r="A365" s="1">
        <v>364</v>
      </c>
      <c r="B365" s="1" t="s">
        <v>2205</v>
      </c>
      <c r="C365" s="1" t="s">
        <v>2238</v>
      </c>
      <c r="D365" s="1" t="str">
        <f t="shared" si="5"/>
        <v>Rice Jr.,Glen</v>
      </c>
      <c r="E365" s="1" t="s">
        <v>56</v>
      </c>
      <c r="F365" s="1" t="s">
        <v>7</v>
      </c>
      <c r="G365" s="6">
        <v>816482</v>
      </c>
    </row>
    <row r="366" spans="1:7">
      <c r="A366" s="1">
        <v>365</v>
      </c>
      <c r="B366" s="1" t="s">
        <v>2207</v>
      </c>
      <c r="C366" s="1" t="s">
        <v>2208</v>
      </c>
      <c r="D366" s="1" t="str">
        <f t="shared" si="5"/>
        <v>Ware,Casper</v>
      </c>
      <c r="E366" s="1" t="s">
        <v>544</v>
      </c>
      <c r="F366" s="1" t="s">
        <v>2141</v>
      </c>
      <c r="G366" s="6">
        <v>816482</v>
      </c>
    </row>
    <row r="367" spans="1:7">
      <c r="A367" s="1">
        <v>366</v>
      </c>
      <c r="B367" s="1" t="s">
        <v>1133</v>
      </c>
      <c r="C367" s="1" t="s">
        <v>1134</v>
      </c>
      <c r="D367" s="1" t="str">
        <f t="shared" si="5"/>
        <v>McCallum,Ray</v>
      </c>
      <c r="E367" s="1" t="s">
        <v>86</v>
      </c>
      <c r="F367" s="1" t="s">
        <v>0</v>
      </c>
      <c r="G367" s="6">
        <v>816482</v>
      </c>
    </row>
    <row r="368" spans="1:7">
      <c r="A368" s="1">
        <v>367</v>
      </c>
      <c r="B368" s="1" t="s">
        <v>759</v>
      </c>
      <c r="C368" s="1" t="s">
        <v>2209</v>
      </c>
      <c r="D368" s="1" t="str">
        <f t="shared" si="5"/>
        <v>Calathes,Nick</v>
      </c>
      <c r="E368" s="1" t="s">
        <v>56</v>
      </c>
      <c r="F368" s="1" t="s">
        <v>9</v>
      </c>
      <c r="G368" s="6">
        <v>816482</v>
      </c>
    </row>
    <row r="369" spans="1:7">
      <c r="A369" s="1">
        <v>368</v>
      </c>
      <c r="B369" s="1" t="s">
        <v>785</v>
      </c>
      <c r="C369" s="1" t="s">
        <v>459</v>
      </c>
      <c r="D369" s="1" t="str">
        <f t="shared" si="5"/>
        <v>Holiday,Justin</v>
      </c>
      <c r="E369" s="1" t="s">
        <v>59</v>
      </c>
      <c r="F369" s="1" t="s">
        <v>23</v>
      </c>
      <c r="G369" s="6">
        <v>816482</v>
      </c>
    </row>
    <row r="370" spans="1:7">
      <c r="A370" s="1">
        <v>369</v>
      </c>
      <c r="B370" s="1" t="s">
        <v>587</v>
      </c>
      <c r="C370" s="1" t="s">
        <v>2210</v>
      </c>
      <c r="D370" s="1" t="str">
        <f t="shared" si="5"/>
        <v>Davies,Brandon</v>
      </c>
      <c r="E370" s="1" t="s">
        <v>47</v>
      </c>
      <c r="F370" s="1" t="s">
        <v>4</v>
      </c>
      <c r="G370" s="6">
        <v>816482</v>
      </c>
    </row>
    <row r="371" spans="1:7">
      <c r="A371" s="1">
        <v>370</v>
      </c>
      <c r="B371" s="1" t="s">
        <v>2211</v>
      </c>
      <c r="C371" s="1" t="s">
        <v>1266</v>
      </c>
      <c r="D371" s="1" t="str">
        <f t="shared" si="5"/>
        <v>Christmas,Dionte</v>
      </c>
      <c r="E371" s="1" t="s">
        <v>56</v>
      </c>
      <c r="F371" s="1" t="s">
        <v>4</v>
      </c>
      <c r="G371" s="6">
        <v>816482</v>
      </c>
    </row>
    <row r="372" spans="1:7">
      <c r="A372" s="1">
        <v>371</v>
      </c>
      <c r="B372" s="1" t="s">
        <v>441</v>
      </c>
      <c r="C372" s="1" t="s">
        <v>762</v>
      </c>
      <c r="D372" s="1" t="str">
        <f t="shared" si="5"/>
        <v>Muscala,Mike</v>
      </c>
      <c r="E372" s="1" t="s">
        <v>47</v>
      </c>
      <c r="F372" s="1" t="s">
        <v>28</v>
      </c>
      <c r="G372" s="6">
        <v>816482</v>
      </c>
    </row>
    <row r="373" spans="1:7">
      <c r="A373" s="1">
        <v>372</v>
      </c>
      <c r="B373" s="1" t="s">
        <v>710</v>
      </c>
      <c r="C373" s="1" t="s">
        <v>711</v>
      </c>
      <c r="D373" s="1" t="str">
        <f t="shared" si="5"/>
        <v>Dedmon,Dewayne</v>
      </c>
      <c r="E373" s="1" t="s">
        <v>61</v>
      </c>
      <c r="F373" s="1" t="s">
        <v>6</v>
      </c>
      <c r="G373" s="6">
        <v>816482</v>
      </c>
    </row>
    <row r="374" spans="1:7">
      <c r="A374" s="1">
        <v>373</v>
      </c>
      <c r="B374" s="1" t="s">
        <v>464</v>
      </c>
      <c r="C374" s="1" t="s">
        <v>465</v>
      </c>
      <c r="D374" s="1" t="str">
        <f t="shared" si="5"/>
        <v>Whiteside,Hassan</v>
      </c>
      <c r="E374" s="1" t="s">
        <v>61</v>
      </c>
      <c r="F374" s="1" t="s">
        <v>14</v>
      </c>
      <c r="G374" s="6">
        <v>769881</v>
      </c>
    </row>
    <row r="375" spans="1:7">
      <c r="A375" s="1">
        <v>374</v>
      </c>
      <c r="B375" s="1" t="s">
        <v>513</v>
      </c>
      <c r="C375" s="1" t="s">
        <v>2212</v>
      </c>
      <c r="D375" s="1" t="str">
        <f t="shared" si="5"/>
        <v>Adrien,Jeff</v>
      </c>
      <c r="E375" s="1" t="s">
        <v>59</v>
      </c>
      <c r="F375" s="1" t="s">
        <v>12</v>
      </c>
      <c r="G375" s="6">
        <v>742962</v>
      </c>
    </row>
    <row r="376" spans="1:7">
      <c r="A376" s="1">
        <v>375</v>
      </c>
      <c r="B376" s="1" t="s">
        <v>1059</v>
      </c>
      <c r="C376" s="1" t="s">
        <v>1060</v>
      </c>
      <c r="D376" s="1" t="str">
        <f t="shared" si="5"/>
        <v>Stokes,Jarnell</v>
      </c>
      <c r="E376" s="1" t="s">
        <v>61</v>
      </c>
      <c r="F376" s="1" t="s">
        <v>9</v>
      </c>
      <c r="G376" s="6">
        <v>725000</v>
      </c>
    </row>
    <row r="377" spans="1:7">
      <c r="A377" s="1">
        <v>376</v>
      </c>
      <c r="B377" s="1" t="s">
        <v>766</v>
      </c>
      <c r="C377" s="1" t="s">
        <v>1230</v>
      </c>
      <c r="D377" s="1" t="str">
        <f t="shared" si="5"/>
        <v>Cunningham,Dante</v>
      </c>
      <c r="E377" s="1" t="s">
        <v>59</v>
      </c>
      <c r="F377" s="1" t="s">
        <v>10</v>
      </c>
      <c r="G377" s="6">
        <v>716043</v>
      </c>
    </row>
    <row r="378" spans="1:7">
      <c r="A378" s="1">
        <v>377</v>
      </c>
      <c r="B378" s="1" t="s">
        <v>974</v>
      </c>
      <c r="C378" s="1" t="s">
        <v>613</v>
      </c>
      <c r="D378" s="1" t="str">
        <f t="shared" si="5"/>
        <v>Lee,Malcolm</v>
      </c>
      <c r="E378" s="1" t="s">
        <v>56</v>
      </c>
      <c r="F378" s="1" t="s">
        <v>4</v>
      </c>
      <c r="G378" s="6">
        <v>710659</v>
      </c>
    </row>
    <row r="379" spans="1:7">
      <c r="A379" s="1">
        <v>378</v>
      </c>
      <c r="B379" s="1" t="s">
        <v>921</v>
      </c>
      <c r="C379" s="1" t="s">
        <v>663</v>
      </c>
      <c r="D379" s="1" t="str">
        <f t="shared" si="5"/>
        <v>Morris,Darius</v>
      </c>
      <c r="E379" s="1" t="s">
        <v>544</v>
      </c>
      <c r="F379" s="1" t="s">
        <v>22</v>
      </c>
      <c r="G379" s="6">
        <v>702756</v>
      </c>
    </row>
    <row r="380" spans="1:7">
      <c r="A380" s="1">
        <v>379</v>
      </c>
      <c r="B380" s="1" t="s">
        <v>734</v>
      </c>
      <c r="C380" s="1" t="s">
        <v>953</v>
      </c>
      <c r="D380" s="1" t="str">
        <f t="shared" si="5"/>
        <v>Dinwiddie,Spencer</v>
      </c>
      <c r="E380" s="1" t="s">
        <v>86</v>
      </c>
      <c r="F380" s="1" t="s">
        <v>20</v>
      </c>
      <c r="G380" s="6">
        <v>700000</v>
      </c>
    </row>
    <row r="381" spans="1:7">
      <c r="A381" s="1">
        <v>380</v>
      </c>
      <c r="B381" s="1" t="s">
        <v>974</v>
      </c>
      <c r="C381" s="1" t="s">
        <v>713</v>
      </c>
      <c r="D381" s="1" t="str">
        <f t="shared" si="5"/>
        <v>Thomas,Malcolm</v>
      </c>
      <c r="E381" s="1" t="s">
        <v>47</v>
      </c>
      <c r="F381" s="1" t="s">
        <v>4</v>
      </c>
      <c r="G381" s="6">
        <v>635827</v>
      </c>
    </row>
    <row r="382" spans="1:7">
      <c r="A382" s="1">
        <v>381</v>
      </c>
      <c r="B382" s="1" t="s">
        <v>2213</v>
      </c>
      <c r="C382" s="1" t="s">
        <v>2214</v>
      </c>
      <c r="D382" s="1" t="str">
        <f t="shared" si="5"/>
        <v>Mekel,Gal</v>
      </c>
      <c r="E382" s="1" t="s">
        <v>86</v>
      </c>
      <c r="F382" s="1" t="s">
        <v>10</v>
      </c>
      <c r="G382" s="6">
        <v>633974</v>
      </c>
    </row>
    <row r="383" spans="1:7">
      <c r="A383" s="1">
        <v>382</v>
      </c>
      <c r="B383" s="1" t="s">
        <v>984</v>
      </c>
      <c r="C383" s="1" t="s">
        <v>2239</v>
      </c>
      <c r="D383" s="1" t="str">
        <f t="shared" si="5"/>
        <v>O'Bryant III,Johnny</v>
      </c>
      <c r="E383" s="1" t="s">
        <v>47</v>
      </c>
      <c r="F383" s="1" t="s">
        <v>5</v>
      </c>
      <c r="G383" s="6">
        <v>600000</v>
      </c>
    </row>
    <row r="384" spans="1:7">
      <c r="A384" s="1">
        <v>383</v>
      </c>
      <c r="B384" s="1" t="s">
        <v>1267</v>
      </c>
      <c r="C384" s="1" t="s">
        <v>2240</v>
      </c>
      <c r="D384" s="1" t="str">
        <f t="shared" si="5"/>
        <v>Robinson III,Glenn</v>
      </c>
      <c r="E384" s="1" t="s">
        <v>56</v>
      </c>
      <c r="F384" s="1" t="s">
        <v>4</v>
      </c>
      <c r="G384" s="6">
        <v>507336</v>
      </c>
    </row>
    <row r="385" spans="1:7">
      <c r="A385" s="1">
        <v>384</v>
      </c>
      <c r="B385" s="1" t="s">
        <v>850</v>
      </c>
      <c r="C385" s="1" t="s">
        <v>2215</v>
      </c>
      <c r="D385" s="1" t="str">
        <f t="shared" si="5"/>
        <v>Bairstow,Cameron</v>
      </c>
      <c r="E385" s="1" t="s">
        <v>47</v>
      </c>
      <c r="F385" s="1" t="s">
        <v>19</v>
      </c>
      <c r="G385" s="6">
        <v>507336</v>
      </c>
    </row>
    <row r="386" spans="1:7">
      <c r="A386" s="1">
        <v>385</v>
      </c>
      <c r="B386" s="1" t="s">
        <v>575</v>
      </c>
      <c r="C386" s="1" t="s">
        <v>576</v>
      </c>
      <c r="D386" s="1" t="str">
        <f t="shared" si="5"/>
        <v>Ingles,Joe</v>
      </c>
      <c r="E386" s="1" t="s">
        <v>59</v>
      </c>
      <c r="F386" s="1" t="s">
        <v>3</v>
      </c>
      <c r="G386" s="6">
        <v>507336</v>
      </c>
    </row>
    <row r="387" spans="1:7">
      <c r="A387" s="1">
        <v>386</v>
      </c>
      <c r="B387" s="1" t="s">
        <v>1908</v>
      </c>
      <c r="C387" s="1" t="s">
        <v>571</v>
      </c>
      <c r="D387" s="1" t="str">
        <f t="shared" ref="D387:D435" si="6">CONCATENATE(C387,B387)</f>
        <v>Smith,Russ</v>
      </c>
      <c r="E387" s="1" t="s">
        <v>86</v>
      </c>
      <c r="F387" s="1" t="s">
        <v>9</v>
      </c>
      <c r="G387" s="6">
        <v>507336</v>
      </c>
    </row>
    <row r="388" spans="1:7">
      <c r="A388" s="1">
        <v>387</v>
      </c>
      <c r="B388" s="1" t="s">
        <v>567</v>
      </c>
      <c r="C388" s="1" t="s">
        <v>943</v>
      </c>
      <c r="D388" s="1" t="str">
        <f t="shared" si="6"/>
        <v>Moreland,Eric</v>
      </c>
      <c r="E388" s="1" t="s">
        <v>47</v>
      </c>
      <c r="F388" s="1" t="s">
        <v>0</v>
      </c>
      <c r="G388" s="6">
        <v>507336</v>
      </c>
    </row>
    <row r="389" spans="1:7">
      <c r="A389" s="1">
        <v>388</v>
      </c>
      <c r="B389" s="1" t="s">
        <v>846</v>
      </c>
      <c r="C389" s="1" t="s">
        <v>847</v>
      </c>
      <c r="D389" s="1" t="str">
        <f t="shared" si="6"/>
        <v>Black,Tarik</v>
      </c>
      <c r="E389" s="1" t="s">
        <v>61</v>
      </c>
      <c r="F389" s="1" t="s">
        <v>16</v>
      </c>
      <c r="G389" s="6">
        <v>507336</v>
      </c>
    </row>
    <row r="390" spans="1:7">
      <c r="A390" s="1">
        <v>389</v>
      </c>
      <c r="B390" s="1" t="s">
        <v>2216</v>
      </c>
      <c r="C390" s="1" t="s">
        <v>2217</v>
      </c>
      <c r="D390" s="1" t="str">
        <f t="shared" si="6"/>
        <v>Bhullar,Sim</v>
      </c>
      <c r="E390" s="1" t="s">
        <v>61</v>
      </c>
      <c r="F390" s="1" t="s">
        <v>0</v>
      </c>
      <c r="G390" s="6">
        <v>507336</v>
      </c>
    </row>
    <row r="391" spans="1:7">
      <c r="A391" s="1">
        <v>390</v>
      </c>
      <c r="B391" s="1" t="s">
        <v>742</v>
      </c>
      <c r="C391" s="1" t="s">
        <v>2218</v>
      </c>
      <c r="D391" s="1" t="str">
        <f t="shared" si="6"/>
        <v>Kirk,Alex</v>
      </c>
      <c r="E391" s="1" t="s">
        <v>61</v>
      </c>
      <c r="F391" s="1" t="s">
        <v>17</v>
      </c>
      <c r="G391" s="6">
        <v>507336</v>
      </c>
    </row>
    <row r="392" spans="1:7">
      <c r="A392" s="1">
        <v>391</v>
      </c>
      <c r="B392" s="1" t="s">
        <v>1131</v>
      </c>
      <c r="C392" s="1" t="s">
        <v>1132</v>
      </c>
      <c r="D392" s="1" t="str">
        <f t="shared" si="6"/>
        <v>Wear,Travis</v>
      </c>
      <c r="E392" s="1" t="s">
        <v>453</v>
      </c>
      <c r="F392" s="1" t="s">
        <v>18</v>
      </c>
      <c r="G392" s="6">
        <v>507336</v>
      </c>
    </row>
    <row r="393" spans="1:7">
      <c r="A393" s="1">
        <v>392</v>
      </c>
      <c r="B393" s="1" t="s">
        <v>1930</v>
      </c>
      <c r="C393" s="1" t="s">
        <v>1931</v>
      </c>
      <c r="D393" s="1" t="str">
        <f t="shared" si="6"/>
        <v>Sampson,JaKarr</v>
      </c>
      <c r="E393" s="1" t="s">
        <v>59</v>
      </c>
      <c r="F393" s="1" t="s">
        <v>4</v>
      </c>
      <c r="G393" s="6">
        <v>507336</v>
      </c>
    </row>
    <row r="394" spans="1:7">
      <c r="A394" s="1">
        <v>393</v>
      </c>
      <c r="B394" s="1" t="s">
        <v>2219</v>
      </c>
      <c r="C394" s="1" t="s">
        <v>586</v>
      </c>
      <c r="D394" s="1" t="str">
        <f t="shared" si="6"/>
        <v>Young,Patric</v>
      </c>
      <c r="E394" s="1" t="s">
        <v>47</v>
      </c>
      <c r="F394" s="1" t="s">
        <v>10</v>
      </c>
      <c r="G394" s="6">
        <v>507336</v>
      </c>
    </row>
    <row r="395" spans="1:7">
      <c r="A395" s="1">
        <v>394</v>
      </c>
      <c r="B395" s="1" t="s">
        <v>819</v>
      </c>
      <c r="C395" s="1" t="s">
        <v>2220</v>
      </c>
      <c r="D395" s="1" t="str">
        <f t="shared" si="6"/>
        <v>Cherry,Will</v>
      </c>
      <c r="E395" s="1" t="s">
        <v>453</v>
      </c>
      <c r="F395" s="1" t="s">
        <v>17</v>
      </c>
      <c r="G395" s="6">
        <v>495399</v>
      </c>
    </row>
    <row r="396" spans="1:7">
      <c r="A396" s="1">
        <v>395</v>
      </c>
      <c r="B396" s="1" t="s">
        <v>2221</v>
      </c>
      <c r="C396" s="1" t="s">
        <v>2222</v>
      </c>
      <c r="D396" s="1" t="str">
        <f t="shared" si="6"/>
        <v>Lucas,Kalin</v>
      </c>
      <c r="E396" s="1" t="s">
        <v>86</v>
      </c>
      <c r="F396" s="1" t="s">
        <v>9</v>
      </c>
      <c r="G396" s="6">
        <v>486446</v>
      </c>
    </row>
    <row r="397" spans="1:7">
      <c r="A397" s="1">
        <v>396</v>
      </c>
      <c r="B397" s="1" t="s">
        <v>817</v>
      </c>
      <c r="C397" s="1" t="s">
        <v>595</v>
      </c>
      <c r="D397" s="1" t="str">
        <f t="shared" si="6"/>
        <v>Gordon,Drew</v>
      </c>
      <c r="E397" s="1" t="s">
        <v>61</v>
      </c>
      <c r="F397" s="1" t="s">
        <v>4</v>
      </c>
      <c r="G397" s="6">
        <v>468540</v>
      </c>
    </row>
    <row r="398" spans="1:7">
      <c r="A398" s="1">
        <v>397</v>
      </c>
      <c r="B398" s="1" t="s">
        <v>2223</v>
      </c>
      <c r="C398" s="1" t="s">
        <v>1254</v>
      </c>
      <c r="D398" s="1" t="str">
        <f t="shared" si="6"/>
        <v>Martin,Kenyon</v>
      </c>
      <c r="E398" s="1" t="s">
        <v>47</v>
      </c>
      <c r="F398" s="1" t="s">
        <v>5</v>
      </c>
      <c r="G398" s="6">
        <v>414551</v>
      </c>
    </row>
    <row r="399" spans="1:7">
      <c r="A399" s="1">
        <v>398</v>
      </c>
      <c r="B399" s="1" t="s">
        <v>1064</v>
      </c>
      <c r="C399" s="1" t="s">
        <v>1065</v>
      </c>
      <c r="D399" s="1" t="str">
        <f t="shared" si="6"/>
        <v>Amundson,Lou</v>
      </c>
      <c r="E399" s="1" t="s">
        <v>47</v>
      </c>
      <c r="F399" s="1" t="s">
        <v>18</v>
      </c>
      <c r="G399" s="6">
        <v>409167</v>
      </c>
    </row>
    <row r="400" spans="1:7">
      <c r="A400" s="1">
        <v>399</v>
      </c>
      <c r="B400" s="1" t="s">
        <v>712</v>
      </c>
      <c r="C400" s="1" t="s">
        <v>713</v>
      </c>
      <c r="D400" s="1" t="str">
        <f t="shared" si="6"/>
        <v>Thomas,Lance</v>
      </c>
      <c r="E400" s="1" t="s">
        <v>59</v>
      </c>
      <c r="F400" s="1" t="s">
        <v>8</v>
      </c>
      <c r="G400" s="6">
        <v>403784</v>
      </c>
    </row>
    <row r="401" spans="1:7">
      <c r="A401" s="1">
        <v>400</v>
      </c>
      <c r="B401" s="1" t="s">
        <v>1344</v>
      </c>
      <c r="C401" s="1" t="s">
        <v>1106</v>
      </c>
      <c r="D401" s="1" t="str">
        <f t="shared" si="6"/>
        <v>Jones,Dahntay</v>
      </c>
      <c r="E401" s="1" t="s">
        <v>56</v>
      </c>
      <c r="F401" s="1" t="s">
        <v>424</v>
      </c>
      <c r="G401" s="6">
        <v>387632</v>
      </c>
    </row>
    <row r="402" spans="1:7">
      <c r="A402" s="1">
        <v>401</v>
      </c>
      <c r="B402" s="1" t="s">
        <v>750</v>
      </c>
      <c r="C402" s="1" t="s">
        <v>2224</v>
      </c>
      <c r="D402" s="1" t="str">
        <f t="shared" si="6"/>
        <v>Christopher,Patrick</v>
      </c>
      <c r="E402" s="1" t="s">
        <v>56</v>
      </c>
      <c r="F402" s="1" t="s">
        <v>3</v>
      </c>
      <c r="G402" s="6">
        <v>379010</v>
      </c>
    </row>
    <row r="403" spans="1:7">
      <c r="A403" s="1">
        <v>402</v>
      </c>
      <c r="B403" s="1" t="s">
        <v>1924</v>
      </c>
      <c r="C403" s="1" t="s">
        <v>2241</v>
      </c>
      <c r="D403" s="1" t="str">
        <f t="shared" si="6"/>
        <v>Roberts Jr.,Ronald</v>
      </c>
      <c r="E403" s="1" t="s">
        <v>47</v>
      </c>
      <c r="F403" s="1" t="s">
        <v>15</v>
      </c>
      <c r="G403" s="6">
        <v>373041</v>
      </c>
    </row>
    <row r="404" spans="1:7">
      <c r="A404" s="1">
        <v>403</v>
      </c>
      <c r="B404" s="1" t="s">
        <v>549</v>
      </c>
      <c r="C404" s="1" t="s">
        <v>580</v>
      </c>
      <c r="D404" s="1" t="str">
        <f t="shared" si="6"/>
        <v>Williams,Reggie</v>
      </c>
      <c r="E404" s="1" t="s">
        <v>59</v>
      </c>
      <c r="F404" s="1" t="s">
        <v>11</v>
      </c>
      <c r="G404" s="6">
        <v>344036</v>
      </c>
    </row>
    <row r="405" spans="1:7">
      <c r="A405" s="1">
        <v>404</v>
      </c>
      <c r="B405" s="1" t="s">
        <v>2225</v>
      </c>
      <c r="C405" s="1" t="s">
        <v>2226</v>
      </c>
      <c r="D405" s="1" t="str">
        <f t="shared" si="6"/>
        <v>Stoudemire,Amar'e</v>
      </c>
      <c r="E405" s="1" t="s">
        <v>61</v>
      </c>
      <c r="F405" s="1" t="s">
        <v>18</v>
      </c>
      <c r="G405" s="6">
        <v>306876</v>
      </c>
    </row>
    <row r="406" spans="1:7">
      <c r="A406" s="1">
        <v>405</v>
      </c>
      <c r="B406" s="1" t="s">
        <v>1273</v>
      </c>
      <c r="C406" s="1" t="s">
        <v>773</v>
      </c>
      <c r="D406" s="1" t="str">
        <f t="shared" si="6"/>
        <v>Brown,Lorenzo</v>
      </c>
      <c r="E406" s="1" t="s">
        <v>544</v>
      </c>
      <c r="F406" s="1" t="s">
        <v>12</v>
      </c>
      <c r="G406" s="6">
        <v>283367</v>
      </c>
    </row>
    <row r="407" spans="1:7">
      <c r="A407" s="1">
        <v>406</v>
      </c>
      <c r="B407" s="1" t="s">
        <v>902</v>
      </c>
      <c r="C407" s="1" t="s">
        <v>903</v>
      </c>
      <c r="D407" s="1" t="str">
        <f t="shared" si="6"/>
        <v>Perkins,Kendrick</v>
      </c>
      <c r="E407" s="1" t="s">
        <v>61</v>
      </c>
      <c r="F407" s="1" t="s">
        <v>8</v>
      </c>
      <c r="G407" s="6">
        <v>274573</v>
      </c>
    </row>
    <row r="408" spans="1:7">
      <c r="A408" s="1">
        <v>407</v>
      </c>
      <c r="B408" s="1" t="s">
        <v>511</v>
      </c>
      <c r="C408" s="1" t="s">
        <v>2242</v>
      </c>
      <c r="D408" s="1" t="str">
        <f t="shared" si="6"/>
        <v>Lucas III,John</v>
      </c>
      <c r="E408" s="1" t="s">
        <v>86</v>
      </c>
      <c r="F408" s="1" t="s">
        <v>20</v>
      </c>
      <c r="G408" s="6">
        <v>269189</v>
      </c>
    </row>
    <row r="409" spans="1:7">
      <c r="A409" s="1">
        <v>408</v>
      </c>
      <c r="B409" s="1" t="s">
        <v>1341</v>
      </c>
      <c r="C409" s="1" t="s">
        <v>436</v>
      </c>
      <c r="D409" s="1" t="str">
        <f t="shared" si="6"/>
        <v>Millsap,Elijah</v>
      </c>
      <c r="E409" s="1" t="s">
        <v>56</v>
      </c>
      <c r="F409" s="1" t="s">
        <v>3</v>
      </c>
      <c r="G409" s="6">
        <v>241731</v>
      </c>
    </row>
    <row r="410" spans="1:7">
      <c r="A410" s="1">
        <v>409</v>
      </c>
      <c r="B410" s="1" t="s">
        <v>2227</v>
      </c>
      <c r="C410" s="1" t="s">
        <v>1179</v>
      </c>
      <c r="D410" s="1" t="str">
        <f t="shared" si="6"/>
        <v>James,Bernard</v>
      </c>
      <c r="E410" s="1" t="s">
        <v>61</v>
      </c>
      <c r="F410" s="1" t="s">
        <v>26</v>
      </c>
      <c r="G410" s="6">
        <v>236886</v>
      </c>
    </row>
    <row r="411" spans="1:7">
      <c r="A411" s="1">
        <v>410</v>
      </c>
      <c r="B411" s="1" t="s">
        <v>718</v>
      </c>
      <c r="C411" s="1" t="s">
        <v>719</v>
      </c>
      <c r="D411" s="1" t="str">
        <f t="shared" si="6"/>
        <v>Galloway,Langston</v>
      </c>
      <c r="E411" s="1" t="s">
        <v>56</v>
      </c>
      <c r="F411" s="1" t="s">
        <v>18</v>
      </c>
      <c r="G411" s="6">
        <v>235762</v>
      </c>
    </row>
    <row r="412" spans="1:7">
      <c r="A412" s="1">
        <v>411</v>
      </c>
      <c r="B412" s="1" t="s">
        <v>509</v>
      </c>
      <c r="C412" s="1" t="s">
        <v>510</v>
      </c>
      <c r="D412" s="1" t="str">
        <f t="shared" si="6"/>
        <v>Johnson,Tyler</v>
      </c>
      <c r="E412" s="1" t="s">
        <v>56</v>
      </c>
      <c r="F412" s="1" t="s">
        <v>14</v>
      </c>
      <c r="G412" s="6">
        <v>199950</v>
      </c>
    </row>
    <row r="413" spans="1:7">
      <c r="A413" s="1">
        <v>412</v>
      </c>
      <c r="B413" s="1" t="s">
        <v>941</v>
      </c>
      <c r="C413" s="1" t="s">
        <v>618</v>
      </c>
      <c r="D413" s="1" t="str">
        <f t="shared" si="6"/>
        <v>Walker,Henry</v>
      </c>
      <c r="E413" s="1" t="s">
        <v>59</v>
      </c>
      <c r="F413" s="1" t="s">
        <v>14</v>
      </c>
      <c r="G413" s="6">
        <v>196217</v>
      </c>
    </row>
    <row r="414" spans="1:7">
      <c r="A414" s="1">
        <v>413</v>
      </c>
      <c r="B414" s="1" t="s">
        <v>591</v>
      </c>
      <c r="C414" s="1" t="s">
        <v>952</v>
      </c>
      <c r="D414" s="1" t="str">
        <f t="shared" si="6"/>
        <v>Beasley,Michael</v>
      </c>
      <c r="E414" s="1" t="s">
        <v>453</v>
      </c>
      <c r="F414" s="1" t="s">
        <v>14</v>
      </c>
      <c r="G414" s="6">
        <v>195440</v>
      </c>
    </row>
    <row r="415" spans="1:7">
      <c r="A415" s="1">
        <v>414</v>
      </c>
      <c r="B415" s="1" t="s">
        <v>810</v>
      </c>
      <c r="C415" s="1" t="s">
        <v>822</v>
      </c>
      <c r="D415" s="1" t="str">
        <f t="shared" si="6"/>
        <v>Miller,Quincy</v>
      </c>
      <c r="E415" s="1" t="s">
        <v>59</v>
      </c>
      <c r="F415" s="1" t="s">
        <v>0</v>
      </c>
      <c r="G415" s="6">
        <v>183049</v>
      </c>
    </row>
    <row r="416" spans="1:7">
      <c r="A416" s="1">
        <v>415</v>
      </c>
      <c r="B416" s="1" t="s">
        <v>1884</v>
      </c>
      <c r="C416" s="1" t="s">
        <v>2228</v>
      </c>
      <c r="D416" s="1" t="str">
        <f t="shared" si="6"/>
        <v>Barron,Earl</v>
      </c>
      <c r="E416" s="1" t="s">
        <v>61</v>
      </c>
      <c r="F416" s="1" t="s">
        <v>27</v>
      </c>
      <c r="G416" s="6">
        <v>183049</v>
      </c>
    </row>
    <row r="417" spans="1:7">
      <c r="A417" s="1">
        <v>416</v>
      </c>
      <c r="B417" s="1" t="s">
        <v>445</v>
      </c>
      <c r="C417" s="1" t="s">
        <v>2243</v>
      </c>
      <c r="D417" s="1" t="str">
        <f t="shared" si="6"/>
        <v>Michael McAdoo,James</v>
      </c>
      <c r="E417" s="1" t="s">
        <v>59</v>
      </c>
      <c r="F417" s="1" t="s">
        <v>23</v>
      </c>
      <c r="G417" s="6">
        <v>167122</v>
      </c>
    </row>
    <row r="418" spans="1:7">
      <c r="A418" s="1">
        <v>417</v>
      </c>
      <c r="B418" s="1" t="s">
        <v>801</v>
      </c>
      <c r="C418" s="1" t="s">
        <v>864</v>
      </c>
      <c r="D418" s="1" t="str">
        <f t="shared" si="6"/>
        <v>Hamilton,Jordan</v>
      </c>
      <c r="E418" s="1" t="s">
        <v>56</v>
      </c>
      <c r="F418" s="1" t="s">
        <v>424</v>
      </c>
      <c r="G418" s="6">
        <v>150591</v>
      </c>
    </row>
    <row r="419" spans="1:7">
      <c r="A419" s="1">
        <v>418</v>
      </c>
      <c r="B419" s="1" t="s">
        <v>666</v>
      </c>
      <c r="C419" s="1" t="s">
        <v>540</v>
      </c>
      <c r="D419" s="1" t="str">
        <f t="shared" si="6"/>
        <v>Green,JaMychal</v>
      </c>
      <c r="E419" s="1" t="s">
        <v>47</v>
      </c>
      <c r="F419" s="1" t="s">
        <v>9</v>
      </c>
      <c r="G419" s="6">
        <v>134295</v>
      </c>
    </row>
    <row r="420" spans="1:7">
      <c r="A420" s="1">
        <v>419</v>
      </c>
      <c r="B420" s="1" t="s">
        <v>1944</v>
      </c>
      <c r="C420" s="1" t="s">
        <v>580</v>
      </c>
      <c r="D420" s="1" t="str">
        <f t="shared" si="6"/>
        <v>Williams,Elliot</v>
      </c>
      <c r="E420" s="1" t="s">
        <v>56</v>
      </c>
      <c r="F420" s="1" t="s">
        <v>3</v>
      </c>
      <c r="G420" s="6">
        <v>107676</v>
      </c>
    </row>
    <row r="421" spans="1:7">
      <c r="A421" s="1">
        <v>420</v>
      </c>
      <c r="B421" s="1" t="s">
        <v>1120</v>
      </c>
      <c r="C421" s="1" t="s">
        <v>1121</v>
      </c>
      <c r="D421" s="1" t="str">
        <f t="shared" si="6"/>
        <v>Douglas,Toney</v>
      </c>
      <c r="E421" s="1" t="s">
        <v>86</v>
      </c>
      <c r="F421" s="1" t="s">
        <v>10</v>
      </c>
      <c r="G421" s="6">
        <v>107676</v>
      </c>
    </row>
    <row r="422" spans="1:7">
      <c r="A422" s="1">
        <v>421</v>
      </c>
      <c r="B422" s="1" t="s">
        <v>468</v>
      </c>
      <c r="C422" s="1" t="s">
        <v>510</v>
      </c>
      <c r="D422" s="1" t="str">
        <f t="shared" si="6"/>
        <v>Johnson,Chris</v>
      </c>
      <c r="E422" s="1" t="s">
        <v>56</v>
      </c>
      <c r="F422" s="1" t="s">
        <v>3</v>
      </c>
      <c r="G422" s="6">
        <v>107676</v>
      </c>
    </row>
    <row r="423" spans="1:7">
      <c r="A423" s="1">
        <v>422</v>
      </c>
      <c r="B423" s="1" t="s">
        <v>1283</v>
      </c>
      <c r="C423" s="1" t="s">
        <v>1895</v>
      </c>
      <c r="D423" s="1" t="str">
        <f t="shared" si="6"/>
        <v>Robinson,Nate</v>
      </c>
      <c r="E423" s="1" t="s">
        <v>86</v>
      </c>
      <c r="F423" s="1" t="s">
        <v>424</v>
      </c>
      <c r="G423" s="6">
        <v>107676</v>
      </c>
    </row>
    <row r="424" spans="1:7">
      <c r="A424" s="1">
        <v>423</v>
      </c>
      <c r="B424" s="1" t="s">
        <v>1937</v>
      </c>
      <c r="C424" s="1" t="s">
        <v>1938</v>
      </c>
      <c r="D424" s="1" t="str">
        <f t="shared" si="6"/>
        <v>Gutierrez,Jorge</v>
      </c>
      <c r="E424" s="1" t="s">
        <v>86</v>
      </c>
      <c r="F424" s="1" t="s">
        <v>22</v>
      </c>
      <c r="G424" s="6">
        <v>96056</v>
      </c>
    </row>
    <row r="425" spans="1:7">
      <c r="A425" s="1">
        <v>424</v>
      </c>
      <c r="B425" s="1" t="s">
        <v>2229</v>
      </c>
      <c r="C425" s="1" t="s">
        <v>2230</v>
      </c>
      <c r="D425" s="1" t="str">
        <f t="shared" si="6"/>
        <v>Murry,Toure'</v>
      </c>
      <c r="E425" s="1" t="s">
        <v>59</v>
      </c>
      <c r="F425" s="1" t="s">
        <v>7</v>
      </c>
      <c r="G425" s="6">
        <v>96056</v>
      </c>
    </row>
    <row r="426" spans="1:7">
      <c r="A426" s="1">
        <v>425</v>
      </c>
      <c r="B426" s="1" t="s">
        <v>1914</v>
      </c>
      <c r="C426" s="1" t="s">
        <v>1915</v>
      </c>
      <c r="D426" s="1" t="str">
        <f t="shared" si="6"/>
        <v>Cotton,Bryce</v>
      </c>
      <c r="E426" s="1" t="s">
        <v>544</v>
      </c>
      <c r="F426" s="1" t="s">
        <v>3</v>
      </c>
      <c r="G426" s="6">
        <v>92514</v>
      </c>
    </row>
    <row r="427" spans="1:7">
      <c r="A427" s="1">
        <v>426</v>
      </c>
      <c r="B427" s="1" t="s">
        <v>542</v>
      </c>
      <c r="C427" s="1" t="s">
        <v>1239</v>
      </c>
      <c r="D427" s="1" t="str">
        <f t="shared" si="6"/>
        <v>Frazier,Tim</v>
      </c>
      <c r="E427" s="1" t="s">
        <v>86</v>
      </c>
      <c r="F427" s="1" t="s">
        <v>2</v>
      </c>
      <c r="G427" s="6">
        <v>59686</v>
      </c>
    </row>
    <row r="428" spans="1:7">
      <c r="A428" s="1">
        <v>427</v>
      </c>
      <c r="B428" s="1" t="s">
        <v>1909</v>
      </c>
      <c r="C428" s="1" t="s">
        <v>1910</v>
      </c>
      <c r="D428" s="1" t="str">
        <f t="shared" si="6"/>
        <v>Cooley,Jack</v>
      </c>
      <c r="E428" s="1" t="s">
        <v>453</v>
      </c>
      <c r="F428" s="1" t="s">
        <v>3</v>
      </c>
      <c r="G428" s="6">
        <v>59686</v>
      </c>
    </row>
    <row r="429" spans="1:7">
      <c r="A429" s="1">
        <v>428</v>
      </c>
      <c r="B429" s="1" t="s">
        <v>1209</v>
      </c>
      <c r="C429" s="1" t="s">
        <v>773</v>
      </c>
      <c r="D429" s="1" t="str">
        <f t="shared" si="6"/>
        <v>Brown,Jabari</v>
      </c>
      <c r="E429" s="1" t="s">
        <v>56</v>
      </c>
      <c r="F429" s="1" t="s">
        <v>16</v>
      </c>
      <c r="G429" s="6">
        <v>59686</v>
      </c>
    </row>
    <row r="430" spans="1:7">
      <c r="A430" s="1">
        <v>429</v>
      </c>
      <c r="B430" s="1" t="s">
        <v>2231</v>
      </c>
      <c r="C430" s="1" t="s">
        <v>713</v>
      </c>
      <c r="D430" s="1" t="str">
        <f t="shared" si="6"/>
        <v>Thomas,Tyrus</v>
      </c>
      <c r="E430" s="1" t="s">
        <v>47</v>
      </c>
      <c r="F430" s="1" t="s">
        <v>9</v>
      </c>
      <c r="G430" s="6">
        <v>53838</v>
      </c>
    </row>
    <row r="431" spans="1:7">
      <c r="A431" s="1">
        <v>430</v>
      </c>
      <c r="B431" s="1" t="s">
        <v>602</v>
      </c>
      <c r="C431" s="1" t="s">
        <v>2232</v>
      </c>
      <c r="D431" s="1" t="str">
        <f t="shared" si="6"/>
        <v>Daye,Austin</v>
      </c>
      <c r="E431" s="1" t="s">
        <v>59</v>
      </c>
      <c r="F431" s="1" t="s">
        <v>11</v>
      </c>
      <c r="G431" s="6">
        <v>53838</v>
      </c>
    </row>
    <row r="432" spans="1:7">
      <c r="A432" s="1">
        <v>431</v>
      </c>
      <c r="B432" s="1" t="s">
        <v>861</v>
      </c>
      <c r="C432" s="1" t="s">
        <v>432</v>
      </c>
      <c r="D432" s="1" t="str">
        <f t="shared" si="6"/>
        <v>Curry,Seth</v>
      </c>
      <c r="E432" s="1" t="s">
        <v>56</v>
      </c>
      <c r="F432" s="1" t="s">
        <v>27</v>
      </c>
      <c r="G432" s="6">
        <v>48028</v>
      </c>
    </row>
    <row r="433" spans="1:7">
      <c r="A433" s="1">
        <v>432</v>
      </c>
      <c r="B433" s="1" t="s">
        <v>573</v>
      </c>
      <c r="C433" s="1" t="s">
        <v>2233</v>
      </c>
      <c r="D433" s="1" t="str">
        <f t="shared" si="6"/>
        <v>Ledo,Ricky</v>
      </c>
      <c r="E433" s="1" t="s">
        <v>56</v>
      </c>
      <c r="F433" s="1" t="s">
        <v>18</v>
      </c>
      <c r="G433" s="6">
        <v>48028</v>
      </c>
    </row>
    <row r="434" spans="1:7">
      <c r="A434" s="1">
        <v>433</v>
      </c>
      <c r="B434" s="1" t="s">
        <v>462</v>
      </c>
      <c r="C434" s="1" t="s">
        <v>2234</v>
      </c>
      <c r="D434" s="1" t="str">
        <f t="shared" si="6"/>
        <v>Dawkins,Andre</v>
      </c>
      <c r="E434" s="1" t="s">
        <v>56</v>
      </c>
      <c r="F434" s="1" t="s">
        <v>14</v>
      </c>
      <c r="G434" s="6">
        <v>29843</v>
      </c>
    </row>
    <row r="435" spans="1:7">
      <c r="A435" s="1">
        <v>434</v>
      </c>
      <c r="B435" s="1" t="s">
        <v>1145</v>
      </c>
      <c r="C435" s="1" t="s">
        <v>1146</v>
      </c>
      <c r="D435" s="1" t="str">
        <f t="shared" si="6"/>
        <v>Stockton,David</v>
      </c>
      <c r="E435" s="1" t="s">
        <v>544</v>
      </c>
      <c r="F435" s="1" t="s">
        <v>0</v>
      </c>
      <c r="G435" s="6">
        <v>29483</v>
      </c>
    </row>
  </sheetData>
  <sortState xmlns:xlrd2="http://schemas.microsoft.com/office/spreadsheetml/2017/richdata2" ref="A2:G435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AD7F-9CEA-FE44-957A-0F341A344E11}">
  <dimension ref="A1:AM125"/>
  <sheetViews>
    <sheetView workbookViewId="0">
      <selection activeCell="K30" sqref="K30"/>
    </sheetView>
  </sheetViews>
  <sheetFormatPr baseColWidth="10" defaultRowHeight="16"/>
  <cols>
    <col min="1" max="1" width="10" style="1" bestFit="1" customWidth="1"/>
    <col min="2" max="2" width="14.1640625" style="1" bestFit="1" customWidth="1"/>
    <col min="3" max="3" width="18.33203125" style="3" bestFit="1" customWidth="1"/>
    <col min="4" max="4" width="5.83203125" style="3" bestFit="1" customWidth="1"/>
    <col min="5" max="6" width="3.5" style="3" bestFit="1" customWidth="1"/>
    <col min="7" max="9" width="5.1640625" style="3" bestFit="1" customWidth="1"/>
    <col min="10" max="10" width="8.33203125" style="3" bestFit="1" customWidth="1"/>
    <col min="11" max="12" width="4.1640625" style="3" bestFit="1" customWidth="1"/>
    <col min="13" max="13" width="4.83203125" style="3" bestFit="1" customWidth="1"/>
    <col min="14" max="14" width="4.33203125" style="3" bestFit="1" customWidth="1"/>
    <col min="15" max="15" width="8" style="3" bestFit="1" customWidth="1"/>
    <col min="16" max="16" width="4.1640625" style="3" bestFit="1" customWidth="1"/>
    <col min="17" max="17" width="5.1640625" style="3" bestFit="1" customWidth="1"/>
    <col min="18" max="23" width="4.1640625" style="3" bestFit="1" customWidth="1"/>
    <col min="24" max="24" width="3.83203125" style="3" bestFit="1" customWidth="1"/>
    <col min="25" max="25" width="5.1640625" style="3" bestFit="1" customWidth="1"/>
    <col min="26" max="26" width="3.1640625" style="3" bestFit="1" customWidth="1"/>
    <col min="27" max="27" width="2.83203125" style="3" bestFit="1" customWidth="1"/>
    <col min="28" max="28" width="3.1640625" style="3" bestFit="1" customWidth="1"/>
    <col min="29" max="29" width="3.83203125" style="3" bestFit="1" customWidth="1"/>
    <col min="30" max="30" width="5.1640625" style="3" bestFit="1" customWidth="1"/>
    <col min="31" max="31" width="11.83203125" style="1" bestFit="1" customWidth="1"/>
    <col min="32" max="32" width="13.33203125" bestFit="1" customWidth="1"/>
    <col min="33" max="33" width="7.1640625" style="9" bestFit="1" customWidth="1"/>
    <col min="34" max="34" width="11.5" bestFit="1" customWidth="1"/>
    <col min="35" max="36" width="10.5" bestFit="1" customWidth="1"/>
    <col min="37" max="37" width="6.33203125" bestFit="1" customWidth="1"/>
    <col min="38" max="38" width="15.83203125" bestFit="1" customWidth="1"/>
    <col min="39" max="39" width="10.5" bestFit="1" customWidth="1"/>
  </cols>
  <sheetData>
    <row r="1" spans="1:39">
      <c r="A1" s="5" t="s">
        <v>430</v>
      </c>
      <c r="B1" s="5" t="s">
        <v>429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26" t="s">
        <v>1450</v>
      </c>
      <c r="K1" s="5" t="s">
        <v>37</v>
      </c>
      <c r="L1" s="5" t="s">
        <v>38</v>
      </c>
      <c r="M1" s="5" t="s">
        <v>39</v>
      </c>
      <c r="N1" s="5" t="s">
        <v>40</v>
      </c>
      <c r="O1" s="26" t="s">
        <v>1449</v>
      </c>
      <c r="P1" s="5" t="s">
        <v>41</v>
      </c>
      <c r="Q1" s="5" t="s">
        <v>42</v>
      </c>
      <c r="R1" s="26" t="s">
        <v>1455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29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38" t="s">
        <v>1388</v>
      </c>
      <c r="AF1" s="24" t="s">
        <v>1451</v>
      </c>
      <c r="AG1" s="25"/>
      <c r="AH1" s="2" t="s">
        <v>1458</v>
      </c>
      <c r="AI1" s="2" t="s">
        <v>1459</v>
      </c>
      <c r="AJ1" s="2" t="s">
        <v>1461</v>
      </c>
      <c r="AK1" s="29" t="s">
        <v>1460</v>
      </c>
      <c r="AL1" s="5" t="s">
        <v>1949</v>
      </c>
      <c r="AM1" s="29" t="s">
        <v>1950</v>
      </c>
    </row>
    <row r="2" spans="1:39">
      <c r="A2" s="1" t="s">
        <v>1468</v>
      </c>
      <c r="B2" s="1" t="s">
        <v>1523</v>
      </c>
      <c r="C2" s="3" t="s">
        <v>213</v>
      </c>
      <c r="D2" s="3" t="s">
        <v>78</v>
      </c>
      <c r="E2" s="3" t="s">
        <v>56</v>
      </c>
      <c r="F2" s="3">
        <v>82</v>
      </c>
      <c r="G2" s="3">
        <v>3121</v>
      </c>
      <c r="H2" s="3">
        <v>710</v>
      </c>
      <c r="I2" s="3">
        <v>1617</v>
      </c>
      <c r="J2" s="27">
        <f t="shared" ref="J2:J13" si="0">I2-H2</f>
        <v>907</v>
      </c>
      <c r="K2" s="3">
        <v>236</v>
      </c>
      <c r="L2" s="3">
        <v>656</v>
      </c>
      <c r="M2" s="3">
        <v>720</v>
      </c>
      <c r="N2" s="3">
        <v>837</v>
      </c>
      <c r="O2" s="27">
        <f t="shared" ref="O2:O13" si="1">N2-M2</f>
        <v>117</v>
      </c>
      <c r="P2" s="3">
        <v>63</v>
      </c>
      <c r="Q2" s="3">
        <v>502</v>
      </c>
      <c r="R2" s="27">
        <f t="shared" ref="R2:R13" si="2">Q2-P2</f>
        <v>439</v>
      </c>
      <c r="S2" s="3">
        <v>612</v>
      </c>
      <c r="T2" s="3">
        <v>138</v>
      </c>
      <c r="U2" s="3">
        <v>374</v>
      </c>
      <c r="V2" s="3">
        <v>51</v>
      </c>
      <c r="W2" s="3">
        <v>229</v>
      </c>
      <c r="X2" s="3">
        <v>1</v>
      </c>
      <c r="Y2" s="3">
        <v>2376</v>
      </c>
      <c r="Z2" s="3">
        <v>2</v>
      </c>
      <c r="AA2" s="3">
        <v>0</v>
      </c>
      <c r="AB2" s="3">
        <v>0</v>
      </c>
      <c r="AC2" s="3">
        <v>82</v>
      </c>
      <c r="AD2" s="3">
        <v>129</v>
      </c>
      <c r="AE2" s="40">
        <f>VLOOKUP(C2,'Salary (2015-2016)'!D2:G432,4,FALSE)</f>
        <v>15756438</v>
      </c>
      <c r="AF2" s="25" t="s">
        <v>35</v>
      </c>
      <c r="AG2" s="25">
        <v>85.91</v>
      </c>
      <c r="AH2" s="32">
        <f>(H2*$AG$2)+(T2*$AG$3)+(K2*$AG$4)+(M2*$AG$5)+(V2*$AG$6)+(P2*$AG$7)+(S2*$AG$8)+(R2*$AG$9)</f>
        <v>146523.29499999998</v>
      </c>
      <c r="AI2" s="32">
        <f>(W2*$AG$11)+(O2*$AG$12)+(J2*$AG$13)+(U2*$AG$14)</f>
        <v>61986.300999999992</v>
      </c>
      <c r="AJ2" s="32">
        <f t="shared" ref="AJ2:AJ13" si="3">AH2-AI2</f>
        <v>84536.993999999992</v>
      </c>
      <c r="AK2" s="43">
        <f>(1/G2)*AJ2</f>
        <v>27.086508811278431</v>
      </c>
      <c r="AL2" s="41">
        <f>AE2/G2</f>
        <v>5048.5222685036852</v>
      </c>
      <c r="AM2" s="35">
        <f>AL2/AK2</f>
        <v>186.38512270734401</v>
      </c>
    </row>
    <row r="3" spans="1:39">
      <c r="A3" s="1" t="s">
        <v>1590</v>
      </c>
      <c r="B3" s="1" t="s">
        <v>1952</v>
      </c>
      <c r="C3" s="3" t="s">
        <v>222</v>
      </c>
      <c r="D3" s="3" t="s">
        <v>124</v>
      </c>
      <c r="E3" s="3" t="s">
        <v>56</v>
      </c>
      <c r="F3" s="3">
        <v>80</v>
      </c>
      <c r="G3" s="3">
        <v>2889</v>
      </c>
      <c r="H3" s="3">
        <v>521</v>
      </c>
      <c r="I3" s="3">
        <v>1202</v>
      </c>
      <c r="J3" s="27">
        <f t="shared" si="0"/>
        <v>681</v>
      </c>
      <c r="K3" s="3">
        <v>143</v>
      </c>
      <c r="L3" s="3">
        <v>410</v>
      </c>
      <c r="M3" s="3">
        <v>393</v>
      </c>
      <c r="N3" s="3">
        <v>477</v>
      </c>
      <c r="O3" s="27">
        <f t="shared" si="1"/>
        <v>84</v>
      </c>
      <c r="P3" s="3">
        <v>61</v>
      </c>
      <c r="Q3" s="3">
        <v>397</v>
      </c>
      <c r="R3" s="27">
        <f t="shared" si="2"/>
        <v>336</v>
      </c>
      <c r="S3" s="3">
        <v>296</v>
      </c>
      <c r="T3" s="3">
        <v>95</v>
      </c>
      <c r="U3" s="3">
        <v>202</v>
      </c>
      <c r="V3" s="3">
        <v>27</v>
      </c>
      <c r="W3" s="3">
        <v>183</v>
      </c>
      <c r="X3" s="3">
        <v>0</v>
      </c>
      <c r="Y3" s="3">
        <v>1578</v>
      </c>
      <c r="Z3" s="3">
        <v>0</v>
      </c>
      <c r="AA3" s="3">
        <v>0</v>
      </c>
      <c r="AB3" s="3">
        <v>0</v>
      </c>
      <c r="AC3" s="3">
        <v>80</v>
      </c>
      <c r="AD3" s="3">
        <v>87</v>
      </c>
      <c r="AE3" s="40">
        <f>VLOOKUP(C3,'Salary (2015-2016)'!D3:G433,4,FALSE)</f>
        <v>15409570</v>
      </c>
      <c r="AF3" s="25" t="s">
        <v>1442</v>
      </c>
      <c r="AG3" s="25">
        <v>53.896999999999998</v>
      </c>
      <c r="AH3" s="32">
        <f t="shared" ref="AH3:AH13" si="4">(H3*$AG$2)+(T3*$AG$3)+(K3*$AG$4)+(M3*$AG$5)+(V3*$AG$6)+(P3*$AG$7)+(S3*$AG$8)+(R3*$AG$9)</f>
        <v>94345.324999999983</v>
      </c>
      <c r="AI3" s="32">
        <f t="shared" ref="AI3:AI13" si="5">(W3*$AG$11)+(O3*$AG$12)+(J3*$AG$13)+(U3*$AG$14)</f>
        <v>42406.07</v>
      </c>
      <c r="AJ3" s="32">
        <f t="shared" si="3"/>
        <v>51939.254999999983</v>
      </c>
      <c r="AK3" s="43">
        <f t="shared" ref="AK3:AK13" si="6">(1/G3)*AJ3</f>
        <v>17.97828141225337</v>
      </c>
      <c r="AL3" s="41">
        <f t="shared" ref="AL3:AL13" si="7">AE3/G3</f>
        <v>5333.8767739702316</v>
      </c>
      <c r="AM3" s="35">
        <f t="shared" ref="AM3:AM13" si="8">AL3/AK3</f>
        <v>296.68446341789081</v>
      </c>
    </row>
    <row r="4" spans="1:39">
      <c r="A4" s="1" t="s">
        <v>1491</v>
      </c>
      <c r="B4" s="1" t="s">
        <v>1490</v>
      </c>
      <c r="C4" s="3" t="s">
        <v>404</v>
      </c>
      <c r="D4" s="3" t="s">
        <v>91</v>
      </c>
      <c r="E4" s="3" t="s">
        <v>86</v>
      </c>
      <c r="F4" s="3">
        <v>81</v>
      </c>
      <c r="G4" s="3">
        <v>2885</v>
      </c>
      <c r="H4" s="3">
        <v>568</v>
      </c>
      <c r="I4" s="3">
        <v>1332</v>
      </c>
      <c r="J4" s="27">
        <f t="shared" si="0"/>
        <v>764</v>
      </c>
      <c r="K4" s="3">
        <v>182</v>
      </c>
      <c r="L4" s="3">
        <v>490</v>
      </c>
      <c r="M4" s="3">
        <v>371</v>
      </c>
      <c r="N4" s="3">
        <v>438</v>
      </c>
      <c r="O4" s="27">
        <f t="shared" si="1"/>
        <v>67</v>
      </c>
      <c r="P4" s="3">
        <v>56</v>
      </c>
      <c r="Q4" s="3">
        <v>358</v>
      </c>
      <c r="R4" s="27">
        <f t="shared" si="2"/>
        <v>302</v>
      </c>
      <c r="S4" s="3">
        <v>421</v>
      </c>
      <c r="T4" s="3">
        <v>127</v>
      </c>
      <c r="U4" s="3">
        <v>171</v>
      </c>
      <c r="V4" s="3">
        <v>39</v>
      </c>
      <c r="W4" s="3">
        <v>111</v>
      </c>
      <c r="X4" s="3">
        <v>0</v>
      </c>
      <c r="Y4" s="3">
        <v>1689</v>
      </c>
      <c r="Z4" s="3">
        <v>5</v>
      </c>
      <c r="AA4" s="3">
        <v>0</v>
      </c>
      <c r="AB4" s="3">
        <v>0</v>
      </c>
      <c r="AC4" s="3">
        <v>81</v>
      </c>
      <c r="AD4" s="3">
        <v>238</v>
      </c>
      <c r="AE4" s="40">
        <f>VLOOKUP(C4,'Salary (2015-2016)'!D4:G434,4,FALSE)</f>
        <v>12000000</v>
      </c>
      <c r="AF4" s="25" t="s">
        <v>1443</v>
      </c>
      <c r="AG4" s="25">
        <v>51.756999999999998</v>
      </c>
      <c r="AH4" s="32">
        <f t="shared" si="4"/>
        <v>105204.649</v>
      </c>
      <c r="AI4" s="32">
        <f t="shared" si="5"/>
        <v>42409.957999999999</v>
      </c>
      <c r="AJ4" s="32">
        <f t="shared" si="3"/>
        <v>62794.691000000006</v>
      </c>
      <c r="AK4" s="43">
        <f t="shared" si="6"/>
        <v>21.76592409012132</v>
      </c>
      <c r="AL4" s="41">
        <f t="shared" si="7"/>
        <v>4159.4454072790295</v>
      </c>
      <c r="AM4" s="35">
        <f t="shared" si="8"/>
        <v>191.09895771284229</v>
      </c>
    </row>
    <row r="5" spans="1:39">
      <c r="A5" s="1" t="s">
        <v>1572</v>
      </c>
      <c r="B5" s="1" t="s">
        <v>1571</v>
      </c>
      <c r="C5" s="3" t="s">
        <v>87</v>
      </c>
      <c r="D5" s="3" t="s">
        <v>78</v>
      </c>
      <c r="E5" s="3" t="s">
        <v>59</v>
      </c>
      <c r="F5" s="3">
        <v>81</v>
      </c>
      <c r="G5" s="3">
        <v>2860</v>
      </c>
      <c r="H5" s="3">
        <v>357</v>
      </c>
      <c r="I5" s="3">
        <v>858</v>
      </c>
      <c r="J5" s="27">
        <f t="shared" si="0"/>
        <v>501</v>
      </c>
      <c r="K5" s="3">
        <v>185</v>
      </c>
      <c r="L5" s="3">
        <v>497</v>
      </c>
      <c r="M5" s="3">
        <v>126</v>
      </c>
      <c r="N5" s="3">
        <v>161</v>
      </c>
      <c r="O5" s="27">
        <f t="shared" si="1"/>
        <v>35</v>
      </c>
      <c r="P5" s="3">
        <v>67</v>
      </c>
      <c r="Q5" s="3">
        <v>366</v>
      </c>
      <c r="R5" s="27">
        <f t="shared" si="2"/>
        <v>299</v>
      </c>
      <c r="S5" s="3">
        <v>188</v>
      </c>
      <c r="T5" s="3">
        <v>161</v>
      </c>
      <c r="U5" s="3">
        <v>113</v>
      </c>
      <c r="V5" s="3">
        <v>26</v>
      </c>
      <c r="W5" s="3">
        <v>177</v>
      </c>
      <c r="X5" s="3">
        <v>0</v>
      </c>
      <c r="Y5" s="3">
        <v>1025</v>
      </c>
      <c r="Z5" s="3">
        <v>2</v>
      </c>
      <c r="AA5" s="3">
        <v>0</v>
      </c>
      <c r="AB5" s="3">
        <v>0</v>
      </c>
      <c r="AC5" s="3">
        <v>81</v>
      </c>
      <c r="AD5" s="3">
        <v>45</v>
      </c>
      <c r="AE5" s="40">
        <f>VLOOKUP(C5,'Salary (2015-2016)'!D5:G435,4,FALSE)</f>
        <v>8193030</v>
      </c>
      <c r="AF5" s="25" t="s">
        <v>39</v>
      </c>
      <c r="AG5" s="25">
        <v>46.844999999999999</v>
      </c>
      <c r="AH5" s="32">
        <f t="shared" si="4"/>
        <v>69386.141000000003</v>
      </c>
      <c r="AI5" s="32">
        <f t="shared" si="5"/>
        <v>29467.534</v>
      </c>
      <c r="AJ5" s="32">
        <f t="shared" si="3"/>
        <v>39918.607000000004</v>
      </c>
      <c r="AK5" s="43">
        <f t="shared" si="6"/>
        <v>13.957554895104897</v>
      </c>
      <c r="AL5" s="41">
        <f t="shared" si="7"/>
        <v>2864.6958041958042</v>
      </c>
      <c r="AM5" s="35">
        <f t="shared" si="8"/>
        <v>205.24338436959985</v>
      </c>
    </row>
    <row r="6" spans="1:39">
      <c r="A6" s="1" t="s">
        <v>1471</v>
      </c>
      <c r="B6" s="1" t="s">
        <v>1470</v>
      </c>
      <c r="C6" s="3" t="s">
        <v>298</v>
      </c>
      <c r="D6" s="3" t="s">
        <v>81</v>
      </c>
      <c r="E6" s="3" t="s">
        <v>59</v>
      </c>
      <c r="F6" s="3">
        <v>79</v>
      </c>
      <c r="G6" s="3">
        <v>2855</v>
      </c>
      <c r="H6" s="3">
        <v>507</v>
      </c>
      <c r="I6" s="3">
        <v>1144</v>
      </c>
      <c r="J6" s="27">
        <f t="shared" si="0"/>
        <v>637</v>
      </c>
      <c r="K6" s="3">
        <v>143</v>
      </c>
      <c r="L6" s="3">
        <v>362</v>
      </c>
      <c r="M6" s="3">
        <v>277</v>
      </c>
      <c r="N6" s="3">
        <v>312</v>
      </c>
      <c r="O6" s="27">
        <f t="shared" si="1"/>
        <v>35</v>
      </c>
      <c r="P6" s="3">
        <v>45</v>
      </c>
      <c r="Q6" s="3">
        <v>301</v>
      </c>
      <c r="R6" s="27">
        <f t="shared" si="2"/>
        <v>256</v>
      </c>
      <c r="S6" s="3">
        <v>331</v>
      </c>
      <c r="T6" s="3">
        <v>131</v>
      </c>
      <c r="U6" s="3">
        <v>180</v>
      </c>
      <c r="V6" s="3">
        <v>19</v>
      </c>
      <c r="W6" s="3">
        <v>204</v>
      </c>
      <c r="X6" s="3">
        <v>1</v>
      </c>
      <c r="Y6" s="3">
        <v>1434</v>
      </c>
      <c r="Z6" s="3">
        <v>5</v>
      </c>
      <c r="AA6" s="3">
        <v>0</v>
      </c>
      <c r="AB6" s="3">
        <v>0</v>
      </c>
      <c r="AC6" s="3">
        <v>79</v>
      </c>
      <c r="AD6" s="3">
        <v>-16</v>
      </c>
      <c r="AE6" s="40">
        <f>VLOOKUP(C6,'Salary (2015-2016)'!D6:G436,4,FALSE)</f>
        <v>14700000</v>
      </c>
      <c r="AF6" s="25" t="s">
        <v>1444</v>
      </c>
      <c r="AG6" s="25">
        <v>39.19</v>
      </c>
      <c r="AH6" s="32">
        <f t="shared" si="4"/>
        <v>88745.431999999986</v>
      </c>
      <c r="AI6" s="32">
        <f t="shared" si="5"/>
        <v>38872.171000000002</v>
      </c>
      <c r="AJ6" s="32">
        <f t="shared" si="3"/>
        <v>49873.260999999984</v>
      </c>
      <c r="AK6" s="43">
        <f t="shared" si="6"/>
        <v>17.468742907180381</v>
      </c>
      <c r="AL6" s="41">
        <f t="shared" si="7"/>
        <v>5148.8616462346763</v>
      </c>
      <c r="AM6" s="35">
        <f t="shared" si="8"/>
        <v>294.74711910255888</v>
      </c>
    </row>
    <row r="7" spans="1:39">
      <c r="A7" s="1" t="s">
        <v>1527</v>
      </c>
      <c r="B7" s="1" t="s">
        <v>1526</v>
      </c>
      <c r="C7" s="3" t="s">
        <v>283</v>
      </c>
      <c r="D7" s="3" t="s">
        <v>84</v>
      </c>
      <c r="E7" s="3" t="s">
        <v>86</v>
      </c>
      <c r="F7" s="3">
        <v>77</v>
      </c>
      <c r="G7" s="3">
        <v>2853</v>
      </c>
      <c r="H7" s="3">
        <v>512</v>
      </c>
      <c r="I7" s="3">
        <v>1198</v>
      </c>
      <c r="J7" s="27">
        <f>I7-H7</f>
        <v>686</v>
      </c>
      <c r="K7" s="3">
        <v>212</v>
      </c>
      <c r="L7" s="3">
        <v>546</v>
      </c>
      <c r="M7" s="3">
        <v>398</v>
      </c>
      <c r="N7" s="3">
        <v>491</v>
      </c>
      <c r="O7" s="27">
        <f>N7-M7</f>
        <v>93</v>
      </c>
      <c r="P7" s="3">
        <v>55</v>
      </c>
      <c r="Q7" s="3">
        <v>365</v>
      </c>
      <c r="R7" s="27">
        <f>Q7-P7</f>
        <v>310</v>
      </c>
      <c r="S7" s="3">
        <v>494</v>
      </c>
      <c r="T7" s="3">
        <v>158</v>
      </c>
      <c r="U7" s="3">
        <v>225</v>
      </c>
      <c r="V7" s="3">
        <v>34</v>
      </c>
      <c r="W7" s="3">
        <v>211</v>
      </c>
      <c r="X7" s="3">
        <v>1</v>
      </c>
      <c r="Y7" s="3">
        <v>1634</v>
      </c>
      <c r="Z7" s="3">
        <v>9</v>
      </c>
      <c r="AA7" s="3">
        <v>0</v>
      </c>
      <c r="AB7" s="3">
        <v>0</v>
      </c>
      <c r="AC7" s="3">
        <v>77</v>
      </c>
      <c r="AD7" s="3">
        <v>372</v>
      </c>
      <c r="AE7" s="40">
        <f>VLOOKUP(C7,'Salary (2015-2016)'!D7:G437,4,FALSE)</f>
        <v>12000000</v>
      </c>
      <c r="AF7" s="25" t="s">
        <v>1445</v>
      </c>
      <c r="AG7" s="25">
        <v>39.19</v>
      </c>
      <c r="AH7" s="32">
        <f t="shared" si="4"/>
        <v>107295.958</v>
      </c>
      <c r="AI7" s="32">
        <f t="shared" si="5"/>
        <v>44503.341999999997</v>
      </c>
      <c r="AJ7" s="32">
        <f t="shared" si="3"/>
        <v>62792.616000000002</v>
      </c>
      <c r="AK7" s="43">
        <f t="shared" si="6"/>
        <v>22.009329127234491</v>
      </c>
      <c r="AL7" s="41">
        <f t="shared" si="7"/>
        <v>4206.0988433228185</v>
      </c>
      <c r="AM7" s="35">
        <f t="shared" si="8"/>
        <v>191.10527263269302</v>
      </c>
    </row>
    <row r="8" spans="1:39">
      <c r="A8" s="1" t="s">
        <v>1739</v>
      </c>
      <c r="B8" s="1" t="s">
        <v>1650</v>
      </c>
      <c r="C8" s="3" t="s">
        <v>307</v>
      </c>
      <c r="D8" s="3" t="s">
        <v>133</v>
      </c>
      <c r="E8" s="3" t="s">
        <v>59</v>
      </c>
      <c r="F8" s="3">
        <v>80</v>
      </c>
      <c r="G8" s="3">
        <v>2852</v>
      </c>
      <c r="H8" s="3">
        <v>410</v>
      </c>
      <c r="I8" s="3">
        <v>945</v>
      </c>
      <c r="J8" s="27">
        <f t="shared" si="0"/>
        <v>535</v>
      </c>
      <c r="K8" s="3">
        <v>108</v>
      </c>
      <c r="L8" s="3">
        <v>297</v>
      </c>
      <c r="M8" s="3">
        <v>203</v>
      </c>
      <c r="N8" s="3">
        <v>271</v>
      </c>
      <c r="O8" s="27">
        <f t="shared" si="1"/>
        <v>68</v>
      </c>
      <c r="P8" s="3">
        <v>91</v>
      </c>
      <c r="Q8" s="3">
        <v>404</v>
      </c>
      <c r="R8" s="27">
        <f t="shared" si="2"/>
        <v>313</v>
      </c>
      <c r="S8" s="3">
        <v>201</v>
      </c>
      <c r="T8" s="3">
        <v>67</v>
      </c>
      <c r="U8" s="3">
        <v>140</v>
      </c>
      <c r="V8" s="3">
        <v>23</v>
      </c>
      <c r="W8" s="3">
        <v>170</v>
      </c>
      <c r="X8" s="3">
        <v>1</v>
      </c>
      <c r="Y8" s="3">
        <v>1131</v>
      </c>
      <c r="Z8" s="3">
        <v>11</v>
      </c>
      <c r="AA8" s="3">
        <v>0</v>
      </c>
      <c r="AB8" s="3">
        <v>0</v>
      </c>
      <c r="AC8" s="3">
        <v>80</v>
      </c>
      <c r="AD8" s="3">
        <v>157</v>
      </c>
      <c r="AE8" s="40">
        <f>VLOOKUP(C8,'Salary (2015-2016)'!D8:G438,4,FALSE)</f>
        <v>5000000</v>
      </c>
      <c r="AF8" s="25" t="s">
        <v>1446</v>
      </c>
      <c r="AG8" s="25">
        <v>34.677</v>
      </c>
      <c r="AH8" s="32">
        <f t="shared" si="4"/>
        <v>69974.518000000011</v>
      </c>
      <c r="AI8" s="32">
        <f t="shared" si="5"/>
        <v>32797.998</v>
      </c>
      <c r="AJ8" s="32">
        <f t="shared" si="3"/>
        <v>37176.520000000011</v>
      </c>
      <c r="AK8" s="43">
        <f t="shared" si="6"/>
        <v>13.035245441795235</v>
      </c>
      <c r="AL8" s="41">
        <f t="shared" si="7"/>
        <v>1753.155680224404</v>
      </c>
      <c r="AM8" s="35">
        <f t="shared" si="8"/>
        <v>134.49349212890283</v>
      </c>
    </row>
    <row r="9" spans="1:39">
      <c r="A9" s="1" t="s">
        <v>1473</v>
      </c>
      <c r="B9" s="1" t="s">
        <v>1472</v>
      </c>
      <c r="C9" s="3" t="s">
        <v>411</v>
      </c>
      <c r="D9" s="3" t="s">
        <v>65</v>
      </c>
      <c r="E9" s="3" t="s">
        <v>59</v>
      </c>
      <c r="F9" s="3">
        <v>81</v>
      </c>
      <c r="G9" s="3">
        <v>2844</v>
      </c>
      <c r="H9" s="3">
        <v>594</v>
      </c>
      <c r="I9" s="3">
        <v>1294</v>
      </c>
      <c r="J9" s="27">
        <f t="shared" si="0"/>
        <v>700</v>
      </c>
      <c r="K9" s="3">
        <v>57</v>
      </c>
      <c r="L9" s="3">
        <v>190</v>
      </c>
      <c r="M9" s="3">
        <v>430</v>
      </c>
      <c r="N9" s="3">
        <v>565</v>
      </c>
      <c r="O9" s="27">
        <f t="shared" si="1"/>
        <v>135</v>
      </c>
      <c r="P9" s="3">
        <v>107</v>
      </c>
      <c r="Q9" s="3">
        <v>294</v>
      </c>
      <c r="R9" s="27">
        <f t="shared" si="2"/>
        <v>187</v>
      </c>
      <c r="S9" s="3">
        <v>164</v>
      </c>
      <c r="T9" s="3">
        <v>78</v>
      </c>
      <c r="U9" s="3">
        <v>182</v>
      </c>
      <c r="V9" s="3">
        <v>46</v>
      </c>
      <c r="W9" s="3">
        <v>165</v>
      </c>
      <c r="X9" s="3">
        <v>1</v>
      </c>
      <c r="Y9" s="3">
        <v>1675</v>
      </c>
      <c r="Z9" s="3">
        <v>1</v>
      </c>
      <c r="AA9" s="3">
        <v>0</v>
      </c>
      <c r="AB9" s="3">
        <v>0</v>
      </c>
      <c r="AC9" s="3">
        <v>81</v>
      </c>
      <c r="AD9" s="3">
        <v>-66</v>
      </c>
      <c r="AE9" s="40">
        <f>VLOOKUP(C9,'Salary (2015-2016)'!D9:G439,4,FALSE)</f>
        <v>5758680</v>
      </c>
      <c r="AF9" s="25" t="s">
        <v>1447</v>
      </c>
      <c r="AG9" s="25">
        <v>14.707000000000001</v>
      </c>
      <c r="AH9" s="32">
        <f t="shared" si="4"/>
        <v>92761.31200000002</v>
      </c>
      <c r="AI9" s="32">
        <f t="shared" si="5"/>
        <v>42788.249000000003</v>
      </c>
      <c r="AJ9" s="32">
        <f t="shared" si="3"/>
        <v>49973.063000000016</v>
      </c>
      <c r="AK9" s="43">
        <f t="shared" si="6"/>
        <v>17.571400492264424</v>
      </c>
      <c r="AL9" s="41">
        <f t="shared" si="7"/>
        <v>2024.8523206751054</v>
      </c>
      <c r="AM9" s="35">
        <f t="shared" si="8"/>
        <v>115.23568207135907</v>
      </c>
    </row>
    <row r="10" spans="1:39">
      <c r="A10" s="1" t="s">
        <v>1485</v>
      </c>
      <c r="B10" s="1" t="s">
        <v>1484</v>
      </c>
      <c r="C10" s="3" t="s">
        <v>196</v>
      </c>
      <c r="D10" s="3" t="s">
        <v>79</v>
      </c>
      <c r="E10" s="3" t="s">
        <v>59</v>
      </c>
      <c r="F10" s="3">
        <v>81</v>
      </c>
      <c r="G10" s="3">
        <v>2828</v>
      </c>
      <c r="H10" s="3">
        <v>605</v>
      </c>
      <c r="I10" s="3">
        <v>1448</v>
      </c>
      <c r="J10" s="27">
        <f t="shared" si="0"/>
        <v>843</v>
      </c>
      <c r="K10" s="3">
        <v>210</v>
      </c>
      <c r="L10" s="3">
        <v>565</v>
      </c>
      <c r="M10" s="3">
        <v>454</v>
      </c>
      <c r="N10" s="3">
        <v>528</v>
      </c>
      <c r="O10" s="27">
        <f t="shared" si="1"/>
        <v>74</v>
      </c>
      <c r="P10" s="3">
        <v>79</v>
      </c>
      <c r="Q10" s="3">
        <v>563</v>
      </c>
      <c r="R10" s="27">
        <f t="shared" si="2"/>
        <v>484</v>
      </c>
      <c r="S10" s="3">
        <v>329</v>
      </c>
      <c r="T10" s="3">
        <v>152</v>
      </c>
      <c r="U10" s="3">
        <v>265</v>
      </c>
      <c r="V10" s="3">
        <v>29</v>
      </c>
      <c r="W10" s="3">
        <v>230</v>
      </c>
      <c r="X10" s="3">
        <v>1</v>
      </c>
      <c r="Y10" s="3">
        <v>1874</v>
      </c>
      <c r="Z10" s="3">
        <v>6</v>
      </c>
      <c r="AA10" s="3">
        <v>0</v>
      </c>
      <c r="AB10" s="3">
        <v>0</v>
      </c>
      <c r="AC10" s="3">
        <v>81</v>
      </c>
      <c r="AD10" s="3">
        <v>182</v>
      </c>
      <c r="AE10" s="40">
        <f>VLOOKUP(C10,'Salary (2015-2016)'!D10:G440,4,FALSE)</f>
        <v>17120106</v>
      </c>
      <c r="AF10" s="24" t="s">
        <v>1452</v>
      </c>
      <c r="AG10" s="25"/>
      <c r="AH10" s="32">
        <f t="shared" si="4"/>
        <v>115063.93499999997</v>
      </c>
      <c r="AI10" s="32">
        <f t="shared" si="5"/>
        <v>52756.629000000001</v>
      </c>
      <c r="AJ10" s="32">
        <f t="shared" si="3"/>
        <v>62307.305999999968</v>
      </c>
      <c r="AK10" s="43">
        <f t="shared" si="6"/>
        <v>22.032286421499283</v>
      </c>
      <c r="AL10" s="41">
        <f t="shared" si="7"/>
        <v>6053.7857142857147</v>
      </c>
      <c r="AM10" s="35">
        <f t="shared" si="8"/>
        <v>274.76883690012227</v>
      </c>
    </row>
    <row r="11" spans="1:39">
      <c r="A11" s="1" t="s">
        <v>1487</v>
      </c>
      <c r="B11" s="1" t="s">
        <v>1486</v>
      </c>
      <c r="C11" s="3" t="s">
        <v>80</v>
      </c>
      <c r="D11" s="3" t="s">
        <v>81</v>
      </c>
      <c r="E11" s="3" t="s">
        <v>59</v>
      </c>
      <c r="F11" s="3">
        <v>80</v>
      </c>
      <c r="G11" s="3">
        <v>2825</v>
      </c>
      <c r="H11" s="3">
        <v>513</v>
      </c>
      <c r="I11" s="3">
        <v>1012</v>
      </c>
      <c r="J11" s="27">
        <f t="shared" si="0"/>
        <v>499</v>
      </c>
      <c r="K11" s="3">
        <v>28</v>
      </c>
      <c r="L11" s="3">
        <v>110</v>
      </c>
      <c r="M11" s="3">
        <v>296</v>
      </c>
      <c r="N11" s="3">
        <v>409</v>
      </c>
      <c r="O11" s="27">
        <f t="shared" si="1"/>
        <v>113</v>
      </c>
      <c r="P11" s="3">
        <v>112</v>
      </c>
      <c r="Q11" s="3">
        <v>613</v>
      </c>
      <c r="R11" s="27">
        <f t="shared" si="2"/>
        <v>501</v>
      </c>
      <c r="S11" s="3">
        <v>347</v>
      </c>
      <c r="T11" s="3">
        <v>94</v>
      </c>
      <c r="U11" s="3">
        <v>208</v>
      </c>
      <c r="V11" s="3">
        <v>113</v>
      </c>
      <c r="W11" s="3">
        <v>258</v>
      </c>
      <c r="X11" s="3">
        <v>7</v>
      </c>
      <c r="Y11" s="3">
        <v>1350</v>
      </c>
      <c r="Z11" s="3">
        <v>1</v>
      </c>
      <c r="AA11" s="3">
        <v>0</v>
      </c>
      <c r="AB11" s="3">
        <v>0</v>
      </c>
      <c r="AC11" s="3">
        <v>79</v>
      </c>
      <c r="AD11" s="3">
        <v>-153</v>
      </c>
      <c r="AE11" s="40">
        <v>1873200</v>
      </c>
      <c r="AF11" s="25" t="s">
        <v>1448</v>
      </c>
      <c r="AG11" s="25">
        <v>17.173999999999999</v>
      </c>
      <c r="AH11" s="32">
        <f t="shared" si="4"/>
        <v>92672.339999999982</v>
      </c>
      <c r="AI11" s="32">
        <f t="shared" si="5"/>
        <v>37467.560999999994</v>
      </c>
      <c r="AJ11" s="32">
        <f t="shared" si="3"/>
        <v>55204.778999999988</v>
      </c>
      <c r="AK11" s="43">
        <f t="shared" si="6"/>
        <v>19.541514690265483</v>
      </c>
      <c r="AL11" s="41">
        <f t="shared" si="7"/>
        <v>663.07964601769913</v>
      </c>
      <c r="AM11" s="35">
        <f t="shared" si="8"/>
        <v>33.931844922339067</v>
      </c>
    </row>
    <row r="12" spans="1:39">
      <c r="A12" s="1" t="s">
        <v>1564</v>
      </c>
      <c r="B12" s="1" t="s">
        <v>1563</v>
      </c>
      <c r="C12" s="3" t="s">
        <v>207</v>
      </c>
      <c r="D12" s="3" t="s">
        <v>108</v>
      </c>
      <c r="E12" s="3" t="s">
        <v>59</v>
      </c>
      <c r="F12" s="3">
        <v>81</v>
      </c>
      <c r="G12" s="3">
        <v>2807</v>
      </c>
      <c r="H12" s="3">
        <v>401</v>
      </c>
      <c r="I12" s="3">
        <v>819</v>
      </c>
      <c r="J12" s="27">
        <f t="shared" si="0"/>
        <v>418</v>
      </c>
      <c r="K12" s="3">
        <v>100</v>
      </c>
      <c r="L12" s="3">
        <v>258</v>
      </c>
      <c r="M12" s="3">
        <v>229</v>
      </c>
      <c r="N12" s="3">
        <v>329</v>
      </c>
      <c r="O12" s="27">
        <f t="shared" si="1"/>
        <v>100</v>
      </c>
      <c r="P12" s="3">
        <v>130</v>
      </c>
      <c r="Q12" s="3">
        <v>765</v>
      </c>
      <c r="R12" s="27">
        <f t="shared" si="2"/>
        <v>635</v>
      </c>
      <c r="S12" s="3">
        <v>597</v>
      </c>
      <c r="T12" s="3">
        <v>118</v>
      </c>
      <c r="U12" s="3">
        <v>259</v>
      </c>
      <c r="V12" s="3">
        <v>111</v>
      </c>
      <c r="W12" s="3">
        <v>240</v>
      </c>
      <c r="X12" s="3">
        <v>2</v>
      </c>
      <c r="Y12" s="3">
        <v>1131</v>
      </c>
      <c r="Z12" s="3">
        <v>11</v>
      </c>
      <c r="AA12" s="3">
        <v>0</v>
      </c>
      <c r="AB12" s="3">
        <v>0</v>
      </c>
      <c r="AC12" s="3">
        <v>81</v>
      </c>
      <c r="AD12" s="3">
        <v>1055</v>
      </c>
      <c r="AE12" s="40">
        <f>VLOOKUP(C12,'Salary (2015-2016)'!D12:G442,4,FALSE)</f>
        <v>14260870</v>
      </c>
      <c r="AF12" s="25" t="s">
        <v>1449</v>
      </c>
      <c r="AG12" s="25">
        <v>20.091000000000001</v>
      </c>
      <c r="AH12" s="32">
        <f t="shared" si="4"/>
        <v>96198.864999999991</v>
      </c>
      <c r="AI12" s="32">
        <f t="shared" si="5"/>
        <v>36471.603000000003</v>
      </c>
      <c r="AJ12" s="32">
        <f t="shared" si="3"/>
        <v>59727.261999999988</v>
      </c>
      <c r="AK12" s="43">
        <f t="shared" si="6"/>
        <v>21.277970074812963</v>
      </c>
      <c r="AL12" s="41">
        <f t="shared" si="7"/>
        <v>5080.4666904168153</v>
      </c>
      <c r="AM12" s="35">
        <f t="shared" si="8"/>
        <v>238.76651168104783</v>
      </c>
    </row>
    <row r="13" spans="1:39">
      <c r="A13" s="1" t="s">
        <v>1497</v>
      </c>
      <c r="B13" s="1" t="s">
        <v>1496</v>
      </c>
      <c r="C13" s="3" t="s">
        <v>171</v>
      </c>
      <c r="D13" s="3" t="s">
        <v>84</v>
      </c>
      <c r="E13" s="3" t="s">
        <v>56</v>
      </c>
      <c r="F13" s="3">
        <v>78</v>
      </c>
      <c r="G13" s="3">
        <v>2804</v>
      </c>
      <c r="H13" s="3">
        <v>614</v>
      </c>
      <c r="I13" s="3">
        <v>1377</v>
      </c>
      <c r="J13" s="27">
        <f t="shared" si="0"/>
        <v>763</v>
      </c>
      <c r="K13" s="3">
        <v>47</v>
      </c>
      <c r="L13" s="3">
        <v>139</v>
      </c>
      <c r="M13" s="3">
        <v>555</v>
      </c>
      <c r="N13" s="3">
        <v>653</v>
      </c>
      <c r="O13" s="27">
        <f t="shared" si="1"/>
        <v>98</v>
      </c>
      <c r="P13" s="3">
        <v>64</v>
      </c>
      <c r="Q13" s="3">
        <v>349</v>
      </c>
      <c r="R13" s="27">
        <f t="shared" si="2"/>
        <v>285</v>
      </c>
      <c r="S13" s="3">
        <v>314</v>
      </c>
      <c r="T13" s="3">
        <v>82</v>
      </c>
      <c r="U13" s="3">
        <v>174</v>
      </c>
      <c r="V13" s="3">
        <v>21</v>
      </c>
      <c r="W13" s="3">
        <v>167</v>
      </c>
      <c r="X13" s="3">
        <v>0</v>
      </c>
      <c r="Y13" s="3">
        <v>1830</v>
      </c>
      <c r="Z13" s="3">
        <v>2</v>
      </c>
      <c r="AA13" s="3">
        <v>0</v>
      </c>
      <c r="AB13" s="3">
        <v>0</v>
      </c>
      <c r="AC13" s="3">
        <v>78</v>
      </c>
      <c r="AD13" s="3">
        <v>170</v>
      </c>
      <c r="AE13" s="40">
        <f>VLOOKUP(C13,'Salary (2015-2016)'!D13:G443,4,FALSE)</f>
        <v>10050000</v>
      </c>
      <c r="AF13" s="25" t="s">
        <v>1450</v>
      </c>
      <c r="AG13" s="25">
        <v>39.19</v>
      </c>
      <c r="AH13" s="32">
        <f t="shared" si="4"/>
        <v>104011.071</v>
      </c>
      <c r="AI13" s="32">
        <f t="shared" si="5"/>
        <v>44117.023999999998</v>
      </c>
      <c r="AJ13" s="32">
        <f t="shared" si="3"/>
        <v>59894.046999999999</v>
      </c>
      <c r="AK13" s="43">
        <f t="shared" si="6"/>
        <v>21.360216476462195</v>
      </c>
      <c r="AL13" s="41">
        <f t="shared" si="7"/>
        <v>3584.1654778887305</v>
      </c>
      <c r="AM13" s="35">
        <f t="shared" si="8"/>
        <v>167.79630870493693</v>
      </c>
    </row>
    <row r="14" spans="1:39">
      <c r="A14" s="1" t="s">
        <v>1649</v>
      </c>
      <c r="B14" s="1" t="s">
        <v>1779</v>
      </c>
      <c r="C14" s="3" t="s">
        <v>405</v>
      </c>
      <c r="D14" s="3" t="s">
        <v>105</v>
      </c>
      <c r="E14" s="3" t="s">
        <v>86</v>
      </c>
      <c r="F14" s="3">
        <v>77</v>
      </c>
      <c r="G14" s="3">
        <v>2783</v>
      </c>
      <c r="H14" s="3">
        <v>572</v>
      </c>
      <c r="I14" s="3">
        <v>1349</v>
      </c>
      <c r="J14" s="27">
        <f t="shared" ref="J14:J40" si="9">I14-H14</f>
        <v>777</v>
      </c>
      <c r="K14" s="3">
        <v>115</v>
      </c>
      <c r="L14" s="3">
        <v>327</v>
      </c>
      <c r="M14" s="3">
        <v>272</v>
      </c>
      <c r="N14" s="3">
        <v>344</v>
      </c>
      <c r="O14" s="27">
        <f t="shared" ref="O14:O40" si="10">N14-M14</f>
        <v>72</v>
      </c>
      <c r="P14" s="3">
        <v>42</v>
      </c>
      <c r="Q14" s="3">
        <v>378</v>
      </c>
      <c r="R14" s="27">
        <f t="shared" ref="R14:R40" si="11">Q14-P14</f>
        <v>336</v>
      </c>
      <c r="S14" s="3">
        <v>790</v>
      </c>
      <c r="T14" s="3">
        <v>145</v>
      </c>
      <c r="U14" s="3">
        <v>318</v>
      </c>
      <c r="V14" s="3">
        <v>59</v>
      </c>
      <c r="W14" s="3">
        <v>159</v>
      </c>
      <c r="X14" s="3">
        <v>0</v>
      </c>
      <c r="Y14" s="3">
        <v>1531</v>
      </c>
      <c r="Z14" s="3">
        <v>7</v>
      </c>
      <c r="AA14" s="3">
        <v>0</v>
      </c>
      <c r="AB14" s="3">
        <v>0</v>
      </c>
      <c r="AC14" s="3">
        <v>77</v>
      </c>
      <c r="AD14" s="3">
        <v>100</v>
      </c>
      <c r="AE14" s="40">
        <f>VLOOKUP(C14,'Salary (2015-2016)'!D15:G445,4,FALSE)</f>
        <v>15851950</v>
      </c>
      <c r="AF14" s="25" t="s">
        <v>45</v>
      </c>
      <c r="AG14" s="25">
        <v>53.896999999999998</v>
      </c>
      <c r="AH14" s="32">
        <f t="shared" ref="AH14:AH45" si="12">(H14*$AG$2)+(T14*$AG$3)+(K14*$AG$4)+(M14*$AG$5)+(V14*$AG$6)+(P14*$AG$7)+(S14*$AG$8)+(R14*$AG$9)</f>
        <v>111944.052</v>
      </c>
      <c r="AI14" s="32">
        <f t="shared" ref="AI14:AI45" si="13">(W14*$AG$11)+(O14*$AG$12)+(J14*$AG$13)+(U14*$AG$14)</f>
        <v>51767.093999999997</v>
      </c>
      <c r="AJ14" s="32">
        <f t="shared" ref="AJ14:AJ40" si="14">AH14-AI14</f>
        <v>60176.957999999999</v>
      </c>
      <c r="AK14" s="43">
        <f t="shared" ref="AK14:AK45" si="15">(1/G14)*AJ14</f>
        <v>21.623053539346028</v>
      </c>
      <c r="AL14" s="41">
        <f t="shared" ref="AL14:AL45" si="16">AE14/G14</f>
        <v>5695.9935321595403</v>
      </c>
      <c r="AM14" s="35">
        <f t="shared" ref="AM14:AM41" si="17">AL14/AK14</f>
        <v>263.42225540878957</v>
      </c>
    </row>
    <row r="15" spans="1:39">
      <c r="A15" s="1" t="s">
        <v>1964</v>
      </c>
      <c r="B15" s="1" t="s">
        <v>1963</v>
      </c>
      <c r="C15" s="3" t="s">
        <v>1156</v>
      </c>
      <c r="D15" s="3" t="s">
        <v>79</v>
      </c>
      <c r="E15" s="3" t="s">
        <v>86</v>
      </c>
      <c r="F15" s="3">
        <v>81</v>
      </c>
      <c r="G15" s="3">
        <v>2733</v>
      </c>
      <c r="H15" s="3">
        <v>436</v>
      </c>
      <c r="I15" s="3">
        <v>1021</v>
      </c>
      <c r="J15" s="27">
        <f t="shared" si="9"/>
        <v>585</v>
      </c>
      <c r="K15" s="3">
        <v>87</v>
      </c>
      <c r="L15" s="3">
        <v>281</v>
      </c>
      <c r="M15" s="3">
        <v>162</v>
      </c>
      <c r="N15" s="3">
        <v>206</v>
      </c>
      <c r="O15" s="27">
        <f t="shared" si="10"/>
        <v>44</v>
      </c>
      <c r="P15" s="3">
        <v>42</v>
      </c>
      <c r="Q15" s="3">
        <v>272</v>
      </c>
      <c r="R15" s="27">
        <f t="shared" si="11"/>
        <v>230</v>
      </c>
      <c r="S15" s="3">
        <v>382</v>
      </c>
      <c r="T15" s="3">
        <v>149</v>
      </c>
      <c r="U15" s="3">
        <v>203</v>
      </c>
      <c r="V15" s="3">
        <v>38</v>
      </c>
      <c r="W15" s="3">
        <v>174</v>
      </c>
      <c r="X15" s="3">
        <v>0</v>
      </c>
      <c r="Y15" s="3">
        <v>1121</v>
      </c>
      <c r="Z15" s="3">
        <v>1</v>
      </c>
      <c r="AA15" s="3">
        <v>0</v>
      </c>
      <c r="AB15" s="3">
        <v>0</v>
      </c>
      <c r="AC15" s="3">
        <v>81</v>
      </c>
      <c r="AD15" s="3">
        <v>108</v>
      </c>
      <c r="AE15" s="40">
        <f>VLOOKUP(C15,'Salary (2015-2016)'!D18:G448,4,FALSE)</f>
        <v>10300000</v>
      </c>
      <c r="AF15" s="24" t="s">
        <v>1453</v>
      </c>
      <c r="AG15" s="25"/>
      <c r="AH15" s="32">
        <f t="shared" si="12"/>
        <v>77343.585999999996</v>
      </c>
      <c r="AI15" s="32">
        <f t="shared" si="13"/>
        <v>37739.520999999993</v>
      </c>
      <c r="AJ15" s="32">
        <f t="shared" si="14"/>
        <v>39604.065000000002</v>
      </c>
      <c r="AK15" s="43">
        <f t="shared" si="15"/>
        <v>14.491059275521405</v>
      </c>
      <c r="AL15" s="41">
        <f t="shared" si="16"/>
        <v>3768.7522868642518</v>
      </c>
      <c r="AM15" s="35">
        <f t="shared" si="17"/>
        <v>260.07431307872059</v>
      </c>
    </row>
    <row r="16" spans="1:39">
      <c r="A16" s="1" t="s">
        <v>1734</v>
      </c>
      <c r="B16" s="1" t="s">
        <v>1733</v>
      </c>
      <c r="C16" s="3" t="s">
        <v>163</v>
      </c>
      <c r="D16" s="3" t="s">
        <v>108</v>
      </c>
      <c r="E16" s="3" t="s">
        <v>86</v>
      </c>
      <c r="F16" s="3">
        <v>79</v>
      </c>
      <c r="G16" s="3">
        <v>2705</v>
      </c>
      <c r="H16" s="3">
        <v>805</v>
      </c>
      <c r="I16" s="3">
        <v>1597</v>
      </c>
      <c r="J16" s="27">
        <f t="shared" si="9"/>
        <v>792</v>
      </c>
      <c r="K16" s="3">
        <v>402</v>
      </c>
      <c r="L16" s="3">
        <v>887</v>
      </c>
      <c r="M16" s="3">
        <v>363</v>
      </c>
      <c r="N16" s="3">
        <v>400</v>
      </c>
      <c r="O16" s="27">
        <f t="shared" si="10"/>
        <v>37</v>
      </c>
      <c r="P16" s="3">
        <v>68</v>
      </c>
      <c r="Q16" s="3">
        <v>430</v>
      </c>
      <c r="R16" s="27">
        <f t="shared" si="11"/>
        <v>362</v>
      </c>
      <c r="S16" s="3">
        <v>527</v>
      </c>
      <c r="T16" s="3">
        <v>169</v>
      </c>
      <c r="U16" s="3">
        <v>261</v>
      </c>
      <c r="V16" s="3">
        <v>16</v>
      </c>
      <c r="W16" s="3">
        <v>161</v>
      </c>
      <c r="X16" s="3">
        <v>0</v>
      </c>
      <c r="Y16" s="3">
        <v>2375</v>
      </c>
      <c r="Z16" s="3">
        <v>1</v>
      </c>
      <c r="AA16" s="3">
        <v>0</v>
      </c>
      <c r="AB16" s="3">
        <v>0</v>
      </c>
      <c r="AC16" s="3">
        <v>79</v>
      </c>
      <c r="AD16" s="3">
        <v>1001</v>
      </c>
      <c r="AE16" s="40">
        <f>VLOOKUP(C16,'Salary (2015-2016)'!D20:G450,4,FALSE)</f>
        <v>11370786</v>
      </c>
      <c r="AF16" s="25" t="s">
        <v>1454</v>
      </c>
      <c r="AG16" s="25"/>
      <c r="AH16" s="32">
        <f t="shared" si="12"/>
        <v>142967.86499999999</v>
      </c>
      <c r="AI16" s="32">
        <f t="shared" si="13"/>
        <v>48613.977999999996</v>
      </c>
      <c r="AJ16" s="32">
        <f t="shared" si="14"/>
        <v>94353.886999999988</v>
      </c>
      <c r="AK16" s="43">
        <f t="shared" si="15"/>
        <v>34.881289094269867</v>
      </c>
      <c r="AL16" s="41">
        <f t="shared" si="16"/>
        <v>4203.6177449168208</v>
      </c>
      <c r="AM16" s="35">
        <f t="shared" si="17"/>
        <v>120.51210990385592</v>
      </c>
    </row>
    <row r="17" spans="1:39">
      <c r="A17" s="1" t="s">
        <v>1518</v>
      </c>
      <c r="B17" s="1" t="s">
        <v>1620</v>
      </c>
      <c r="C17" s="3" t="s">
        <v>251</v>
      </c>
      <c r="D17" s="3" t="s">
        <v>63</v>
      </c>
      <c r="E17" s="3" t="s">
        <v>59</v>
      </c>
      <c r="F17" s="3">
        <v>81</v>
      </c>
      <c r="G17" s="3">
        <v>2703</v>
      </c>
      <c r="H17" s="3">
        <v>377</v>
      </c>
      <c r="I17" s="3">
        <v>859</v>
      </c>
      <c r="J17" s="27">
        <f t="shared" si="9"/>
        <v>482</v>
      </c>
      <c r="K17" s="3">
        <v>120</v>
      </c>
      <c r="L17" s="3">
        <v>313</v>
      </c>
      <c r="M17" s="3">
        <v>118</v>
      </c>
      <c r="N17" s="3">
        <v>142</v>
      </c>
      <c r="O17" s="27">
        <f t="shared" si="10"/>
        <v>24</v>
      </c>
      <c r="P17" s="3">
        <v>49</v>
      </c>
      <c r="Q17" s="3">
        <v>292</v>
      </c>
      <c r="R17" s="27">
        <f t="shared" si="11"/>
        <v>243</v>
      </c>
      <c r="S17" s="3">
        <v>318</v>
      </c>
      <c r="T17" s="3">
        <v>61</v>
      </c>
      <c r="U17" s="3">
        <v>160</v>
      </c>
      <c r="V17" s="3">
        <v>4</v>
      </c>
      <c r="W17" s="3">
        <v>146</v>
      </c>
      <c r="X17" s="3">
        <v>0</v>
      </c>
      <c r="Y17" s="3">
        <v>992</v>
      </c>
      <c r="Z17" s="3">
        <v>1</v>
      </c>
      <c r="AA17" s="3">
        <v>0</v>
      </c>
      <c r="AB17" s="3">
        <v>0</v>
      </c>
      <c r="AC17" s="3">
        <v>81</v>
      </c>
      <c r="AD17" s="3">
        <v>-50</v>
      </c>
      <c r="AE17" s="40">
        <f>VLOOKUP(C17,'Salary (2015-2016)'!D21:G451,4,FALSE)</f>
        <v>261894</v>
      </c>
      <c r="AH17" s="32">
        <f t="shared" si="12"/>
        <v>64092.493999999992</v>
      </c>
      <c r="AI17" s="32">
        <f t="shared" si="13"/>
        <v>30502.687999999998</v>
      </c>
      <c r="AJ17" s="32">
        <f t="shared" si="14"/>
        <v>33589.805999999997</v>
      </c>
      <c r="AK17" s="43">
        <f t="shared" si="15"/>
        <v>12.42686126526082</v>
      </c>
      <c r="AL17" s="41">
        <f t="shared" si="16"/>
        <v>96.890122086570472</v>
      </c>
      <c r="AM17" s="35">
        <f t="shared" si="17"/>
        <v>7.7968297881803785</v>
      </c>
    </row>
    <row r="18" spans="1:39">
      <c r="A18" s="1" t="s">
        <v>1503</v>
      </c>
      <c r="B18" s="1" t="s">
        <v>1502</v>
      </c>
      <c r="C18" s="3" t="s">
        <v>277</v>
      </c>
      <c r="D18" s="3" t="s">
        <v>73</v>
      </c>
      <c r="E18" s="3" t="s">
        <v>86</v>
      </c>
      <c r="F18" s="3">
        <v>75</v>
      </c>
      <c r="G18" s="3">
        <v>2673</v>
      </c>
      <c r="H18" s="3">
        <v>618</v>
      </c>
      <c r="I18" s="3">
        <v>1474</v>
      </c>
      <c r="J18" s="27">
        <f t="shared" si="9"/>
        <v>856</v>
      </c>
      <c r="K18" s="3">
        <v>229</v>
      </c>
      <c r="L18" s="3">
        <v>610</v>
      </c>
      <c r="M18" s="3">
        <v>414</v>
      </c>
      <c r="N18" s="3">
        <v>464</v>
      </c>
      <c r="O18" s="27">
        <f t="shared" si="10"/>
        <v>50</v>
      </c>
      <c r="P18" s="3">
        <v>45</v>
      </c>
      <c r="Q18" s="3">
        <v>302</v>
      </c>
      <c r="R18" s="27">
        <f t="shared" si="11"/>
        <v>257</v>
      </c>
      <c r="S18" s="3">
        <v>512</v>
      </c>
      <c r="T18" s="3">
        <v>65</v>
      </c>
      <c r="U18" s="3">
        <v>242</v>
      </c>
      <c r="V18" s="3">
        <v>28</v>
      </c>
      <c r="W18" s="3">
        <v>165</v>
      </c>
      <c r="X18" s="3">
        <v>0</v>
      </c>
      <c r="Y18" s="3">
        <v>1879</v>
      </c>
      <c r="Z18" s="3">
        <v>1</v>
      </c>
      <c r="AA18" s="3">
        <v>0</v>
      </c>
      <c r="AB18" s="3">
        <v>0</v>
      </c>
      <c r="AC18" s="3">
        <v>75</v>
      </c>
      <c r="AD18" s="3">
        <v>78</v>
      </c>
      <c r="AE18" s="40">
        <f>VLOOKUP(C18,'Salary (2015-2016)'!D22:G452,4,FALSE)</f>
        <v>4236287</v>
      </c>
      <c r="AH18" s="32">
        <f t="shared" si="12"/>
        <v>112237.061</v>
      </c>
      <c r="AI18" s="32">
        <f t="shared" si="13"/>
        <v>50427.974000000002</v>
      </c>
      <c r="AJ18" s="32">
        <f t="shared" si="14"/>
        <v>61809.087</v>
      </c>
      <c r="AK18" s="43">
        <f t="shared" si="15"/>
        <v>23.123489337822669</v>
      </c>
      <c r="AL18" s="41">
        <f t="shared" si="16"/>
        <v>1584.843621399177</v>
      </c>
      <c r="AM18" s="35">
        <f t="shared" si="17"/>
        <v>68.538255548087946</v>
      </c>
    </row>
    <row r="19" spans="1:39">
      <c r="A19" s="1" t="s">
        <v>1511</v>
      </c>
      <c r="B19" s="1" t="s">
        <v>1510</v>
      </c>
      <c r="C19" s="3" t="s">
        <v>175</v>
      </c>
      <c r="D19" s="3" t="s">
        <v>133</v>
      </c>
      <c r="E19" s="3" t="s">
        <v>61</v>
      </c>
      <c r="F19" s="3">
        <v>81</v>
      </c>
      <c r="G19" s="3">
        <v>2664</v>
      </c>
      <c r="H19" s="3">
        <v>552</v>
      </c>
      <c r="I19" s="3">
        <v>1061</v>
      </c>
      <c r="J19" s="27">
        <f t="shared" si="9"/>
        <v>509</v>
      </c>
      <c r="K19" s="3">
        <v>2</v>
      </c>
      <c r="L19" s="3">
        <v>6</v>
      </c>
      <c r="M19" s="3">
        <v>208</v>
      </c>
      <c r="N19" s="3">
        <v>586</v>
      </c>
      <c r="O19" s="27">
        <f t="shared" si="10"/>
        <v>378</v>
      </c>
      <c r="P19" s="3">
        <v>395</v>
      </c>
      <c r="Q19" s="3">
        <v>1198</v>
      </c>
      <c r="R19" s="27">
        <f t="shared" si="11"/>
        <v>803</v>
      </c>
      <c r="S19" s="3">
        <v>67</v>
      </c>
      <c r="T19" s="3">
        <v>119</v>
      </c>
      <c r="U19" s="3">
        <v>154</v>
      </c>
      <c r="V19" s="3">
        <v>112</v>
      </c>
      <c r="W19" s="3">
        <v>245</v>
      </c>
      <c r="X19" s="3">
        <v>2</v>
      </c>
      <c r="Y19" s="3">
        <v>1314</v>
      </c>
      <c r="Z19" s="3">
        <v>7</v>
      </c>
      <c r="AA19" s="3">
        <v>0</v>
      </c>
      <c r="AB19" s="3">
        <v>0</v>
      </c>
      <c r="AC19" s="3">
        <v>81</v>
      </c>
      <c r="AD19" s="3">
        <v>127</v>
      </c>
      <c r="AE19" s="40">
        <f>VLOOKUP(C19,'Salary (2015-2016)'!D23:G453,4,FALSE)</f>
        <v>3272091</v>
      </c>
      <c r="AH19" s="32">
        <f t="shared" si="12"/>
        <v>97685.747000000018</v>
      </c>
      <c r="AI19" s="32">
        <f t="shared" si="13"/>
        <v>40049.875999999997</v>
      </c>
      <c r="AJ19" s="32">
        <f t="shared" si="14"/>
        <v>57635.871000000021</v>
      </c>
      <c r="AK19" s="43">
        <f t="shared" si="15"/>
        <v>21.635086711711718</v>
      </c>
      <c r="AL19" s="41">
        <f t="shared" si="16"/>
        <v>1228.2623873873874</v>
      </c>
      <c r="AM19" s="35">
        <f t="shared" si="17"/>
        <v>56.771780199174906</v>
      </c>
    </row>
    <row r="20" spans="1:39">
      <c r="A20" s="1" t="s">
        <v>1530</v>
      </c>
      <c r="B20" s="1" t="s">
        <v>1529</v>
      </c>
      <c r="C20" s="3" t="s">
        <v>388</v>
      </c>
      <c r="D20" s="3" t="s">
        <v>108</v>
      </c>
      <c r="E20" s="3" t="s">
        <v>56</v>
      </c>
      <c r="F20" s="3">
        <v>80</v>
      </c>
      <c r="G20" s="3">
        <v>2661</v>
      </c>
      <c r="H20" s="3">
        <v>651</v>
      </c>
      <c r="I20" s="3">
        <v>1386</v>
      </c>
      <c r="J20" s="27">
        <f t="shared" si="9"/>
        <v>735</v>
      </c>
      <c r="K20" s="3">
        <v>276</v>
      </c>
      <c r="L20" s="3">
        <v>648</v>
      </c>
      <c r="M20" s="3">
        <v>193</v>
      </c>
      <c r="N20" s="3">
        <v>221</v>
      </c>
      <c r="O20" s="27">
        <f t="shared" si="10"/>
        <v>28</v>
      </c>
      <c r="P20" s="3">
        <v>35</v>
      </c>
      <c r="Q20" s="3">
        <v>306</v>
      </c>
      <c r="R20" s="27">
        <f t="shared" si="11"/>
        <v>271</v>
      </c>
      <c r="S20" s="3">
        <v>166</v>
      </c>
      <c r="T20" s="3">
        <v>60</v>
      </c>
      <c r="U20" s="3">
        <v>138</v>
      </c>
      <c r="V20" s="3">
        <v>50</v>
      </c>
      <c r="W20" s="3">
        <v>152</v>
      </c>
      <c r="X20" s="3">
        <v>0</v>
      </c>
      <c r="Y20" s="3">
        <v>1771</v>
      </c>
      <c r="Z20" s="3">
        <v>0</v>
      </c>
      <c r="AA20" s="3">
        <v>0</v>
      </c>
      <c r="AB20" s="3">
        <v>0</v>
      </c>
      <c r="AC20" s="3">
        <v>80</v>
      </c>
      <c r="AD20" s="3">
        <v>815</v>
      </c>
      <c r="AE20" s="40">
        <f>VLOOKUP(C20,'Salary (2015-2016)'!D24:G454,4,FALSE)</f>
        <v>15501000</v>
      </c>
      <c r="AH20" s="32">
        <f t="shared" si="12"/>
        <v>95560.375999999989</v>
      </c>
      <c r="AI20" s="32">
        <f t="shared" si="13"/>
        <v>39415.432000000001</v>
      </c>
      <c r="AJ20" s="32">
        <f t="shared" si="14"/>
        <v>56144.943999999989</v>
      </c>
      <c r="AK20" s="43">
        <f t="shared" si="15"/>
        <v>21.099189778278838</v>
      </c>
      <c r="AL20" s="41">
        <f t="shared" si="16"/>
        <v>5825.2536640360768</v>
      </c>
      <c r="AM20" s="35">
        <f t="shared" si="17"/>
        <v>276.08897428056929</v>
      </c>
    </row>
    <row r="21" spans="1:39">
      <c r="A21" s="1" t="s">
        <v>1817</v>
      </c>
      <c r="B21" s="1" t="s">
        <v>1798</v>
      </c>
      <c r="C21" s="3" t="s">
        <v>386</v>
      </c>
      <c r="D21" s="3" t="s">
        <v>69</v>
      </c>
      <c r="E21" s="3" t="s">
        <v>86</v>
      </c>
      <c r="F21" s="3">
        <v>82</v>
      </c>
      <c r="G21" s="3">
        <v>2647</v>
      </c>
      <c r="H21" s="3">
        <v>591</v>
      </c>
      <c r="I21" s="3">
        <v>1382</v>
      </c>
      <c r="J21" s="27">
        <f t="shared" si="9"/>
        <v>791</v>
      </c>
      <c r="K21" s="3">
        <v>167</v>
      </c>
      <c r="L21" s="3">
        <v>465</v>
      </c>
      <c r="M21" s="3">
        <v>474</v>
      </c>
      <c r="N21" s="3">
        <v>544</v>
      </c>
      <c r="O21" s="27">
        <f t="shared" si="10"/>
        <v>70</v>
      </c>
      <c r="P21" s="3">
        <v>46</v>
      </c>
      <c r="Q21" s="3">
        <v>243</v>
      </c>
      <c r="R21" s="27">
        <f t="shared" si="11"/>
        <v>197</v>
      </c>
      <c r="S21" s="3">
        <v>509</v>
      </c>
      <c r="T21" s="3">
        <v>91</v>
      </c>
      <c r="U21" s="3">
        <v>220</v>
      </c>
      <c r="V21" s="3">
        <v>9</v>
      </c>
      <c r="W21" s="3">
        <v>167</v>
      </c>
      <c r="X21" s="3">
        <v>1</v>
      </c>
      <c r="Y21" s="3">
        <v>1823</v>
      </c>
      <c r="Z21" s="3">
        <v>9</v>
      </c>
      <c r="AA21" s="3">
        <v>0</v>
      </c>
      <c r="AB21" s="3">
        <v>0</v>
      </c>
      <c r="AC21" s="3">
        <v>79</v>
      </c>
      <c r="AD21" s="3">
        <v>292</v>
      </c>
      <c r="AE21" s="40">
        <f>VLOOKUP(C21,'Salary (2015-2016)'!D25:G455,4,FALSE)</f>
        <v>6912869</v>
      </c>
      <c r="AH21" s="32">
        <f t="shared" si="12"/>
        <v>109228.708</v>
      </c>
      <c r="AI21" s="32">
        <f t="shared" si="13"/>
        <v>47131.05799999999</v>
      </c>
      <c r="AJ21" s="32">
        <f t="shared" si="14"/>
        <v>62097.650000000009</v>
      </c>
      <c r="AK21" s="43">
        <f t="shared" si="15"/>
        <v>23.459633547412167</v>
      </c>
      <c r="AL21" s="41">
        <f t="shared" si="16"/>
        <v>2611.5863241405364</v>
      </c>
      <c r="AM21" s="35">
        <f t="shared" si="17"/>
        <v>111.32255407410746</v>
      </c>
    </row>
    <row r="22" spans="1:39">
      <c r="A22" s="1" t="s">
        <v>1570</v>
      </c>
      <c r="B22" s="1" t="s">
        <v>1569</v>
      </c>
      <c r="C22" s="3" t="s">
        <v>233</v>
      </c>
      <c r="D22" s="3" t="s">
        <v>103</v>
      </c>
      <c r="E22" s="3" t="s">
        <v>47</v>
      </c>
      <c r="F22" s="3">
        <v>82</v>
      </c>
      <c r="G22" s="3">
        <v>2638</v>
      </c>
      <c r="H22" s="3">
        <v>529</v>
      </c>
      <c r="I22" s="3">
        <v>1049</v>
      </c>
      <c r="J22" s="27">
        <f t="shared" si="9"/>
        <v>520</v>
      </c>
      <c r="K22" s="3">
        <v>88</v>
      </c>
      <c r="L22" s="3">
        <v>257</v>
      </c>
      <c r="M22" s="3">
        <v>103</v>
      </c>
      <c r="N22" s="3">
        <v>129</v>
      </c>
      <c r="O22" s="27">
        <f t="shared" si="10"/>
        <v>26</v>
      </c>
      <c r="P22" s="3">
        <v>148</v>
      </c>
      <c r="Q22" s="3">
        <v>597</v>
      </c>
      <c r="R22" s="27">
        <f t="shared" si="11"/>
        <v>449</v>
      </c>
      <c r="S22" s="3">
        <v>263</v>
      </c>
      <c r="T22" s="3">
        <v>67</v>
      </c>
      <c r="U22" s="3">
        <v>107</v>
      </c>
      <c r="V22" s="3">
        <v>122</v>
      </c>
      <c r="W22" s="3">
        <v>163</v>
      </c>
      <c r="X22" s="3">
        <v>0</v>
      </c>
      <c r="Y22" s="3">
        <v>1249</v>
      </c>
      <c r="Z22" s="3">
        <v>1</v>
      </c>
      <c r="AA22" s="3">
        <v>0</v>
      </c>
      <c r="AB22" s="3">
        <v>0</v>
      </c>
      <c r="AC22" s="3">
        <v>82</v>
      </c>
      <c r="AD22" s="3">
        <v>228</v>
      </c>
      <c r="AE22" s="40">
        <f>VLOOKUP(C22,'Salary (2015-2016)'!D28:G458,4,FALSE)</f>
        <v>12000000</v>
      </c>
      <c r="AH22" s="32">
        <f t="shared" si="12"/>
        <v>84741.934000000008</v>
      </c>
      <c r="AI22" s="32">
        <f t="shared" si="13"/>
        <v>29467.506999999998</v>
      </c>
      <c r="AJ22" s="32">
        <f t="shared" si="14"/>
        <v>55274.427000000011</v>
      </c>
      <c r="AK22" s="43">
        <f t="shared" si="15"/>
        <v>20.953156557998486</v>
      </c>
      <c r="AL22" s="41">
        <f t="shared" si="16"/>
        <v>4548.9006823351019</v>
      </c>
      <c r="AM22" s="35">
        <f t="shared" si="17"/>
        <v>217.09858701927379</v>
      </c>
    </row>
    <row r="23" spans="1:39">
      <c r="A23" s="1" t="s">
        <v>1630</v>
      </c>
      <c r="B23" s="1" t="s">
        <v>1676</v>
      </c>
      <c r="C23" s="3" t="s">
        <v>189</v>
      </c>
      <c r="D23" s="3" t="s">
        <v>64</v>
      </c>
      <c r="E23" s="3" t="s">
        <v>59</v>
      </c>
      <c r="F23" s="3">
        <v>79</v>
      </c>
      <c r="G23" s="3">
        <v>2568</v>
      </c>
      <c r="H23" s="3">
        <v>429</v>
      </c>
      <c r="I23" s="3">
        <v>929</v>
      </c>
      <c r="J23" s="27">
        <f t="shared" si="9"/>
        <v>500</v>
      </c>
      <c r="K23" s="3">
        <v>156</v>
      </c>
      <c r="L23" s="3">
        <v>389</v>
      </c>
      <c r="M23" s="3">
        <v>199</v>
      </c>
      <c r="N23" s="3">
        <v>238</v>
      </c>
      <c r="O23" s="27">
        <f t="shared" si="10"/>
        <v>39</v>
      </c>
      <c r="P23" s="3">
        <v>33</v>
      </c>
      <c r="Q23" s="3">
        <v>225</v>
      </c>
      <c r="R23" s="27">
        <f t="shared" si="11"/>
        <v>192</v>
      </c>
      <c r="S23" s="3">
        <v>213</v>
      </c>
      <c r="T23" s="3">
        <v>96</v>
      </c>
      <c r="U23" s="3">
        <v>133</v>
      </c>
      <c r="V23" s="3">
        <v>2</v>
      </c>
      <c r="W23" s="3">
        <v>214</v>
      </c>
      <c r="X23" s="3">
        <v>4</v>
      </c>
      <c r="Y23" s="3">
        <v>1213</v>
      </c>
      <c r="Z23" s="3">
        <v>1</v>
      </c>
      <c r="AA23" s="3">
        <v>0</v>
      </c>
      <c r="AB23" s="3">
        <v>0</v>
      </c>
      <c r="AC23" s="3">
        <v>71</v>
      </c>
      <c r="AD23" s="3">
        <v>-191</v>
      </c>
      <c r="AE23" s="40">
        <f>VLOOKUP(C23,'Salary (2015-2016)'!D32:G462,4,FALSE)</f>
        <v>2288205</v>
      </c>
      <c r="AH23" s="32">
        <f t="shared" si="12"/>
        <v>71007.343999999997</v>
      </c>
      <c r="AI23" s="32">
        <f t="shared" si="13"/>
        <v>31222.085999999999</v>
      </c>
      <c r="AJ23" s="32">
        <f t="shared" si="14"/>
        <v>39785.258000000002</v>
      </c>
      <c r="AK23" s="43">
        <f t="shared" si="15"/>
        <v>15.492701713395638</v>
      </c>
      <c r="AL23" s="41">
        <f t="shared" si="16"/>
        <v>891.04556074766356</v>
      </c>
      <c r="AM23" s="35">
        <f t="shared" si="17"/>
        <v>57.513891200605009</v>
      </c>
    </row>
    <row r="24" spans="1:39">
      <c r="A24" s="1" t="s">
        <v>1541</v>
      </c>
      <c r="B24" s="1" t="s">
        <v>1665</v>
      </c>
      <c r="C24" s="3" t="s">
        <v>150</v>
      </c>
      <c r="D24" s="3" t="s">
        <v>94</v>
      </c>
      <c r="E24" s="3" t="s">
        <v>86</v>
      </c>
      <c r="F24" s="3">
        <v>79</v>
      </c>
      <c r="G24" s="3">
        <v>2556</v>
      </c>
      <c r="H24" s="3">
        <v>475</v>
      </c>
      <c r="I24" s="3">
        <v>1099</v>
      </c>
      <c r="J24" s="27">
        <f t="shared" si="9"/>
        <v>624</v>
      </c>
      <c r="K24" s="3">
        <v>111</v>
      </c>
      <c r="L24" s="3">
        <v>318</v>
      </c>
      <c r="M24" s="3">
        <v>164</v>
      </c>
      <c r="N24" s="3">
        <v>204</v>
      </c>
      <c r="O24" s="27">
        <f t="shared" si="10"/>
        <v>40</v>
      </c>
      <c r="P24" s="3">
        <v>96</v>
      </c>
      <c r="Q24" s="3">
        <v>316</v>
      </c>
      <c r="R24" s="27">
        <f t="shared" si="11"/>
        <v>220</v>
      </c>
      <c r="S24" s="3">
        <v>192</v>
      </c>
      <c r="T24" s="3">
        <v>88</v>
      </c>
      <c r="U24" s="3">
        <v>135</v>
      </c>
      <c r="V24" s="3">
        <v>7</v>
      </c>
      <c r="W24" s="3">
        <v>168</v>
      </c>
      <c r="X24" s="3">
        <v>1</v>
      </c>
      <c r="Y24" s="3">
        <v>1225</v>
      </c>
      <c r="Z24" s="3">
        <v>0</v>
      </c>
      <c r="AA24" s="3">
        <v>0</v>
      </c>
      <c r="AB24" s="3">
        <v>0</v>
      </c>
      <c r="AC24" s="3">
        <v>79</v>
      </c>
      <c r="AD24" s="3">
        <v>-629</v>
      </c>
      <c r="AE24" s="40">
        <f>VLOOKUP(C24,'Salary (2015-2016)'!D33:G463,4,FALSE)</f>
        <v>845059</v>
      </c>
      <c r="AH24" s="32">
        <f t="shared" si="12"/>
        <v>72907.887000000002</v>
      </c>
      <c r="AI24" s="32">
        <f t="shared" si="13"/>
        <v>35419.526999999995</v>
      </c>
      <c r="AJ24" s="32">
        <f t="shared" si="14"/>
        <v>37488.360000000008</v>
      </c>
      <c r="AK24" s="43">
        <f t="shared" si="15"/>
        <v>14.666807511737092</v>
      </c>
      <c r="AL24" s="41">
        <f t="shared" si="16"/>
        <v>330.61776212832552</v>
      </c>
      <c r="AM24" s="35">
        <f t="shared" si="17"/>
        <v>22.541903673566939</v>
      </c>
    </row>
    <row r="25" spans="1:39">
      <c r="A25" s="1" t="s">
        <v>1741</v>
      </c>
      <c r="B25" s="1" t="s">
        <v>1740</v>
      </c>
      <c r="C25" s="3" t="s">
        <v>232</v>
      </c>
      <c r="D25" s="3" t="s">
        <v>124</v>
      </c>
      <c r="E25" s="3" t="s">
        <v>56</v>
      </c>
      <c r="F25" s="3">
        <v>79</v>
      </c>
      <c r="G25" s="3">
        <v>2545</v>
      </c>
      <c r="H25" s="3">
        <v>408</v>
      </c>
      <c r="I25" s="3">
        <v>972</v>
      </c>
      <c r="J25" s="27">
        <f t="shared" si="9"/>
        <v>564</v>
      </c>
      <c r="K25" s="3">
        <v>161</v>
      </c>
      <c r="L25" s="3">
        <v>449</v>
      </c>
      <c r="M25" s="3">
        <v>172</v>
      </c>
      <c r="N25" s="3">
        <v>200</v>
      </c>
      <c r="O25" s="27">
        <f t="shared" si="10"/>
        <v>28</v>
      </c>
      <c r="P25" s="3">
        <v>38</v>
      </c>
      <c r="Q25" s="3">
        <v>267</v>
      </c>
      <c r="R25" s="27">
        <f t="shared" si="11"/>
        <v>229</v>
      </c>
      <c r="S25" s="3">
        <v>213</v>
      </c>
      <c r="T25" s="3">
        <v>73</v>
      </c>
      <c r="U25" s="3">
        <v>125</v>
      </c>
      <c r="V25" s="3">
        <v>16</v>
      </c>
      <c r="W25" s="3">
        <v>202</v>
      </c>
      <c r="X25" s="3">
        <v>3</v>
      </c>
      <c r="Y25" s="3">
        <v>1149</v>
      </c>
      <c r="Z25" s="3">
        <v>1</v>
      </c>
      <c r="AA25" s="3">
        <v>0</v>
      </c>
      <c r="AB25" s="3">
        <v>0</v>
      </c>
      <c r="AC25" s="3">
        <v>79</v>
      </c>
      <c r="AD25" s="3">
        <v>128</v>
      </c>
      <c r="AE25" s="40">
        <f>VLOOKUP(C25,'Salary (2015-2016)'!D34:G464,4,FALSE)</f>
        <v>1348440</v>
      </c>
      <c r="AH25" s="32">
        <f t="shared" si="12"/>
        <v>68246.342000000004</v>
      </c>
      <c r="AI25" s="32">
        <f t="shared" si="13"/>
        <v>32871.981</v>
      </c>
      <c r="AJ25" s="32">
        <f t="shared" si="14"/>
        <v>35374.361000000004</v>
      </c>
      <c r="AK25" s="43">
        <f t="shared" si="15"/>
        <v>13.899552455795678</v>
      </c>
      <c r="AL25" s="41">
        <f t="shared" si="16"/>
        <v>529.83889980353638</v>
      </c>
      <c r="AM25" s="35">
        <f t="shared" si="17"/>
        <v>38.119133798628901</v>
      </c>
    </row>
    <row r="26" spans="1:39">
      <c r="A26" s="1" t="s">
        <v>1710</v>
      </c>
      <c r="B26" s="1" t="s">
        <v>1709</v>
      </c>
      <c r="C26" s="3" t="s">
        <v>355</v>
      </c>
      <c r="D26" s="3" t="s">
        <v>119</v>
      </c>
      <c r="E26" s="3" t="s">
        <v>86</v>
      </c>
      <c r="F26" s="3">
        <v>72</v>
      </c>
      <c r="G26" s="3">
        <v>2537</v>
      </c>
      <c r="H26" s="3">
        <v>355</v>
      </c>
      <c r="I26" s="3">
        <v>782</v>
      </c>
      <c r="J26" s="27">
        <f t="shared" si="9"/>
        <v>427</v>
      </c>
      <c r="K26" s="3">
        <v>62</v>
      </c>
      <c r="L26" s="3">
        <v>170</v>
      </c>
      <c r="M26" s="3">
        <v>87</v>
      </c>
      <c r="N26" s="3">
        <v>150</v>
      </c>
      <c r="O26" s="27">
        <f t="shared" si="10"/>
        <v>63</v>
      </c>
      <c r="P26" s="3">
        <v>77</v>
      </c>
      <c r="Q26" s="3">
        <v>436</v>
      </c>
      <c r="R26" s="27">
        <f t="shared" si="11"/>
        <v>359</v>
      </c>
      <c r="S26" s="3">
        <v>838</v>
      </c>
      <c r="T26" s="3">
        <v>142</v>
      </c>
      <c r="U26" s="3">
        <v>279</v>
      </c>
      <c r="V26" s="3">
        <v>10</v>
      </c>
      <c r="W26" s="3">
        <v>175</v>
      </c>
      <c r="X26" s="3">
        <v>1</v>
      </c>
      <c r="Y26" s="3">
        <v>859</v>
      </c>
      <c r="Z26" s="3">
        <v>3</v>
      </c>
      <c r="AA26" s="3">
        <v>0</v>
      </c>
      <c r="AB26" s="3">
        <v>0</v>
      </c>
      <c r="AC26" s="3">
        <v>72</v>
      </c>
      <c r="AD26" s="3">
        <v>-148</v>
      </c>
      <c r="AE26" s="40">
        <f>VLOOKUP(C26,'Salary (2015-2016)'!D36:G466,4,FALSE)</f>
        <v>9500000</v>
      </c>
      <c r="AH26" s="32">
        <f t="shared" si="12"/>
        <v>83184.541999999987</v>
      </c>
      <c r="AI26" s="32">
        <f t="shared" si="13"/>
        <v>36042.576000000001</v>
      </c>
      <c r="AJ26" s="32">
        <f t="shared" si="14"/>
        <v>47141.965999999986</v>
      </c>
      <c r="AK26" s="43">
        <f t="shared" si="15"/>
        <v>18.581776113519901</v>
      </c>
      <c r="AL26" s="41">
        <f t="shared" si="16"/>
        <v>3744.5802128498226</v>
      </c>
      <c r="AM26" s="35">
        <f t="shared" si="17"/>
        <v>201.51896083417486</v>
      </c>
    </row>
    <row r="27" spans="1:39">
      <c r="A27" s="1" t="s">
        <v>1777</v>
      </c>
      <c r="B27" s="1" t="s">
        <v>1475</v>
      </c>
      <c r="C27" s="3" t="s">
        <v>123</v>
      </c>
      <c r="D27" s="3" t="s">
        <v>69</v>
      </c>
      <c r="E27" s="3" t="s">
        <v>86</v>
      </c>
      <c r="F27" s="3">
        <v>76</v>
      </c>
      <c r="G27" s="3">
        <v>2536</v>
      </c>
      <c r="H27" s="3">
        <v>456</v>
      </c>
      <c r="I27" s="3">
        <v>1018</v>
      </c>
      <c r="J27" s="27">
        <f t="shared" si="9"/>
        <v>562</v>
      </c>
      <c r="K27" s="3">
        <v>147</v>
      </c>
      <c r="L27" s="3">
        <v>406</v>
      </c>
      <c r="M27" s="3">
        <v>96</v>
      </c>
      <c r="N27" s="3">
        <v>123</v>
      </c>
      <c r="O27" s="27">
        <f t="shared" si="10"/>
        <v>27</v>
      </c>
      <c r="P27" s="3">
        <v>48</v>
      </c>
      <c r="Q27" s="3">
        <v>220</v>
      </c>
      <c r="R27" s="27">
        <f t="shared" si="11"/>
        <v>172</v>
      </c>
      <c r="S27" s="3">
        <v>158</v>
      </c>
      <c r="T27" s="3">
        <v>117</v>
      </c>
      <c r="U27" s="3">
        <v>109</v>
      </c>
      <c r="V27" s="3">
        <v>19</v>
      </c>
      <c r="W27" s="3">
        <v>164</v>
      </c>
      <c r="X27" s="3">
        <v>2</v>
      </c>
      <c r="Y27" s="3">
        <v>1155</v>
      </c>
      <c r="Z27" s="3">
        <v>0</v>
      </c>
      <c r="AA27" s="3">
        <v>0</v>
      </c>
      <c r="AB27" s="3">
        <v>0</v>
      </c>
      <c r="AC27" s="3">
        <v>72</v>
      </c>
      <c r="AD27" s="3">
        <v>212</v>
      </c>
      <c r="AE27" s="40">
        <f>VLOOKUP(C27,'Salary (2015-2016)'!D37:G467,4,FALSE)</f>
        <v>7730337</v>
      </c>
      <c r="AH27" s="32">
        <f t="shared" si="12"/>
        <v>68220.608000000022</v>
      </c>
      <c r="AI27" s="32">
        <f t="shared" si="13"/>
        <v>31258.545999999998</v>
      </c>
      <c r="AJ27" s="32">
        <f t="shared" si="14"/>
        <v>36962.06200000002</v>
      </c>
      <c r="AK27" s="43">
        <f t="shared" si="15"/>
        <v>14.574945583596222</v>
      </c>
      <c r="AL27" s="41">
        <f t="shared" si="16"/>
        <v>3048.240141955836</v>
      </c>
      <c r="AM27" s="35">
        <f t="shared" si="17"/>
        <v>209.14247154284834</v>
      </c>
    </row>
    <row r="28" spans="1:39">
      <c r="A28" s="1" t="s">
        <v>1484</v>
      </c>
      <c r="B28" s="1" t="s">
        <v>1683</v>
      </c>
      <c r="C28" s="3" t="s">
        <v>226</v>
      </c>
      <c r="D28" s="3" t="s">
        <v>79</v>
      </c>
      <c r="E28" s="3" t="s">
        <v>86</v>
      </c>
      <c r="F28" s="3">
        <v>74</v>
      </c>
      <c r="G28" s="3">
        <v>2526</v>
      </c>
      <c r="H28" s="3">
        <v>326</v>
      </c>
      <c r="I28" s="3">
        <v>740</v>
      </c>
      <c r="J28" s="27">
        <f t="shared" si="9"/>
        <v>414</v>
      </c>
      <c r="K28" s="3">
        <v>128</v>
      </c>
      <c r="L28" s="3">
        <v>314</v>
      </c>
      <c r="M28" s="3">
        <v>114</v>
      </c>
      <c r="N28" s="3">
        <v>150</v>
      </c>
      <c r="O28" s="27">
        <f t="shared" si="10"/>
        <v>36</v>
      </c>
      <c r="P28" s="3">
        <v>58</v>
      </c>
      <c r="Q28" s="3">
        <v>298</v>
      </c>
      <c r="R28" s="27">
        <f t="shared" si="11"/>
        <v>240</v>
      </c>
      <c r="S28" s="3">
        <v>260</v>
      </c>
      <c r="T28" s="3">
        <v>83</v>
      </c>
      <c r="U28" s="3">
        <v>101</v>
      </c>
      <c r="V28" s="3">
        <v>17</v>
      </c>
      <c r="W28" s="3">
        <v>149</v>
      </c>
      <c r="X28" s="3">
        <v>0</v>
      </c>
      <c r="Y28" s="3">
        <v>894</v>
      </c>
      <c r="Z28" s="3">
        <v>2</v>
      </c>
      <c r="AA28" s="3">
        <v>0</v>
      </c>
      <c r="AB28" s="3">
        <v>0</v>
      </c>
      <c r="AC28" s="3">
        <v>73</v>
      </c>
      <c r="AD28" s="3">
        <v>93</v>
      </c>
      <c r="AE28" s="40">
        <f>VLOOKUP(C28,'Salary (2015-2016)'!D39:G469,4,FALSE)</f>
        <v>8000000</v>
      </c>
      <c r="AH28" s="32">
        <f t="shared" si="12"/>
        <v>59930.287000000004</v>
      </c>
      <c r="AI28" s="32">
        <f t="shared" si="13"/>
        <v>24950.459000000003</v>
      </c>
      <c r="AJ28" s="32">
        <f t="shared" si="14"/>
        <v>34979.828000000001</v>
      </c>
      <c r="AK28" s="43">
        <f t="shared" si="15"/>
        <v>13.847912905779889</v>
      </c>
      <c r="AL28" s="41">
        <f t="shared" si="16"/>
        <v>3167.0625494853525</v>
      </c>
      <c r="AM28" s="35">
        <f t="shared" si="17"/>
        <v>228.70324005023696</v>
      </c>
    </row>
    <row r="29" spans="1:39">
      <c r="A29" s="1" t="s">
        <v>1603</v>
      </c>
      <c r="B29" s="1" t="s">
        <v>1602</v>
      </c>
      <c r="C29" s="3" t="s">
        <v>235</v>
      </c>
      <c r="D29" s="3" t="s">
        <v>55</v>
      </c>
      <c r="E29" s="3" t="s">
        <v>47</v>
      </c>
      <c r="F29" s="3">
        <v>78</v>
      </c>
      <c r="G29" s="3">
        <v>2504</v>
      </c>
      <c r="H29" s="3">
        <v>416</v>
      </c>
      <c r="I29" s="3">
        <v>869</v>
      </c>
      <c r="J29" s="27">
        <f t="shared" si="9"/>
        <v>453</v>
      </c>
      <c r="K29" s="3">
        <v>60</v>
      </c>
      <c r="L29" s="3">
        <v>184</v>
      </c>
      <c r="M29" s="3">
        <v>91</v>
      </c>
      <c r="N29" s="3">
        <v>121</v>
      </c>
      <c r="O29" s="27">
        <f t="shared" si="10"/>
        <v>30</v>
      </c>
      <c r="P29" s="3">
        <v>139</v>
      </c>
      <c r="Q29" s="3">
        <v>531</v>
      </c>
      <c r="R29" s="27">
        <f t="shared" si="11"/>
        <v>392</v>
      </c>
      <c r="S29" s="3">
        <v>66</v>
      </c>
      <c r="T29" s="3">
        <v>38</v>
      </c>
      <c r="U29" s="3">
        <v>108</v>
      </c>
      <c r="V29" s="3">
        <v>148</v>
      </c>
      <c r="W29" s="3">
        <v>211</v>
      </c>
      <c r="X29" s="3">
        <v>1</v>
      </c>
      <c r="Y29" s="3">
        <v>983</v>
      </c>
      <c r="Z29" s="3">
        <v>6</v>
      </c>
      <c r="AA29" s="3">
        <v>0</v>
      </c>
      <c r="AB29" s="3">
        <v>0</v>
      </c>
      <c r="AC29" s="3">
        <v>78</v>
      </c>
      <c r="AD29" s="3">
        <v>529</v>
      </c>
      <c r="AE29" s="40">
        <f>VLOOKUP(C29,'Salary (2015-2016)'!D41:G471,4,FALSE)</f>
        <v>12250000</v>
      </c>
      <c r="AH29" s="32">
        <f t="shared" si="12"/>
        <v>64456.316999999995</v>
      </c>
      <c r="AI29" s="32">
        <f t="shared" si="13"/>
        <v>27800.39</v>
      </c>
      <c r="AJ29" s="32">
        <f t="shared" si="14"/>
        <v>36655.926999999996</v>
      </c>
      <c r="AK29" s="43">
        <f t="shared" si="15"/>
        <v>14.638948482428113</v>
      </c>
      <c r="AL29" s="41">
        <f t="shared" si="16"/>
        <v>4892.1725239616617</v>
      </c>
      <c r="AM29" s="35">
        <f t="shared" si="17"/>
        <v>334.18879298837544</v>
      </c>
    </row>
    <row r="30" spans="1:39">
      <c r="A30" s="1" t="s">
        <v>1562</v>
      </c>
      <c r="B30" s="1" t="s">
        <v>1504</v>
      </c>
      <c r="C30" s="3" t="s">
        <v>217</v>
      </c>
      <c r="D30" s="3" t="s">
        <v>88</v>
      </c>
      <c r="E30" s="3" t="s">
        <v>56</v>
      </c>
      <c r="F30" s="3">
        <v>76</v>
      </c>
      <c r="G30" s="3">
        <v>2441</v>
      </c>
      <c r="H30" s="3">
        <v>359</v>
      </c>
      <c r="I30" s="3">
        <v>765</v>
      </c>
      <c r="J30" s="27">
        <f t="shared" si="9"/>
        <v>406</v>
      </c>
      <c r="K30" s="3">
        <v>105</v>
      </c>
      <c r="L30" s="3">
        <v>297</v>
      </c>
      <c r="M30" s="3">
        <v>109</v>
      </c>
      <c r="N30" s="3">
        <v>133</v>
      </c>
      <c r="O30" s="27">
        <f t="shared" si="10"/>
        <v>24</v>
      </c>
      <c r="P30" s="3">
        <v>54</v>
      </c>
      <c r="Q30" s="3">
        <v>220</v>
      </c>
      <c r="R30" s="27">
        <f t="shared" si="11"/>
        <v>166</v>
      </c>
      <c r="S30" s="3">
        <v>147</v>
      </c>
      <c r="T30" s="3">
        <v>97</v>
      </c>
      <c r="U30" s="3">
        <v>98</v>
      </c>
      <c r="V30" s="3">
        <v>18</v>
      </c>
      <c r="W30" s="3">
        <v>143</v>
      </c>
      <c r="X30" s="3">
        <v>0</v>
      </c>
      <c r="Y30" s="3">
        <v>932</v>
      </c>
      <c r="Z30" s="3">
        <v>0</v>
      </c>
      <c r="AA30" s="3">
        <v>0</v>
      </c>
      <c r="AB30" s="3">
        <v>0</v>
      </c>
      <c r="AC30" s="3">
        <v>76</v>
      </c>
      <c r="AD30" s="3">
        <v>-209</v>
      </c>
      <c r="AE30" s="40">
        <f>VLOOKUP(C30,'Salary (2015-2016)'!D45:G475,4,FALSE)</f>
        <v>1584480</v>
      </c>
      <c r="AH30" s="32">
        <f t="shared" si="12"/>
        <v>56970.850000000006</v>
      </c>
      <c r="AI30" s="32">
        <f t="shared" si="13"/>
        <v>24131.111999999997</v>
      </c>
      <c r="AJ30" s="32">
        <f t="shared" si="14"/>
        <v>32839.738000000012</v>
      </c>
      <c r="AK30" s="43">
        <f t="shared" si="15"/>
        <v>13.453395329782881</v>
      </c>
      <c r="AL30" s="41">
        <f t="shared" si="16"/>
        <v>649.11102007374029</v>
      </c>
      <c r="AM30" s="35">
        <f t="shared" si="17"/>
        <v>48.248862399572111</v>
      </c>
    </row>
    <row r="31" spans="1:39">
      <c r="A31" s="1" t="s">
        <v>1513</v>
      </c>
      <c r="B31" s="1" t="s">
        <v>1512</v>
      </c>
      <c r="C31" s="3" t="s">
        <v>418</v>
      </c>
      <c r="D31" s="3" t="s">
        <v>58</v>
      </c>
      <c r="E31" s="3" t="s">
        <v>59</v>
      </c>
      <c r="F31" s="3">
        <v>73</v>
      </c>
      <c r="G31" s="3">
        <v>2413</v>
      </c>
      <c r="H31" s="3">
        <v>495</v>
      </c>
      <c r="I31" s="3">
        <v>963</v>
      </c>
      <c r="J31" s="27">
        <f t="shared" si="9"/>
        <v>468</v>
      </c>
      <c r="K31" s="3">
        <v>7</v>
      </c>
      <c r="L31" s="3">
        <v>30</v>
      </c>
      <c r="M31" s="3">
        <v>105</v>
      </c>
      <c r="N31" s="3">
        <v>163</v>
      </c>
      <c r="O31" s="27">
        <f t="shared" si="10"/>
        <v>58</v>
      </c>
      <c r="P31" s="3">
        <v>177</v>
      </c>
      <c r="Q31" s="3">
        <v>661</v>
      </c>
      <c r="R31" s="27">
        <f t="shared" si="11"/>
        <v>484</v>
      </c>
      <c r="S31" s="3">
        <v>135</v>
      </c>
      <c r="T31" s="3">
        <v>112</v>
      </c>
      <c r="U31" s="3">
        <v>136</v>
      </c>
      <c r="V31" s="3">
        <v>37</v>
      </c>
      <c r="W31" s="3">
        <v>182</v>
      </c>
      <c r="X31" s="3">
        <v>3</v>
      </c>
      <c r="Y31" s="3">
        <v>1102</v>
      </c>
      <c r="Z31" s="3">
        <v>1</v>
      </c>
      <c r="AA31" s="3">
        <v>0</v>
      </c>
      <c r="AB31" s="3">
        <v>0</v>
      </c>
      <c r="AC31" s="3">
        <v>73</v>
      </c>
      <c r="AD31" s="3">
        <v>-228</v>
      </c>
      <c r="AE31" s="40">
        <f>VLOOKUP(C31,'Salary (2015-2016)'!D49:G479,4,FALSE)</f>
        <v>11235955</v>
      </c>
      <c r="AH31" s="32">
        <f t="shared" si="12"/>
        <v>74029.180999999982</v>
      </c>
      <c r="AI31" s="32">
        <f t="shared" si="13"/>
        <v>29961.858</v>
      </c>
      <c r="AJ31" s="32">
        <f t="shared" si="14"/>
        <v>44067.322999999982</v>
      </c>
      <c r="AK31" s="43">
        <f t="shared" si="15"/>
        <v>18.262462909241599</v>
      </c>
      <c r="AL31" s="41">
        <f t="shared" si="16"/>
        <v>4656.4256112722751</v>
      </c>
      <c r="AM31" s="35">
        <f t="shared" si="17"/>
        <v>254.97248834470852</v>
      </c>
    </row>
    <row r="32" spans="1:39">
      <c r="A32" s="1" t="s">
        <v>1527</v>
      </c>
      <c r="B32" s="1" t="s">
        <v>1746</v>
      </c>
      <c r="C32" s="3" t="s">
        <v>265</v>
      </c>
      <c r="D32" s="3" t="s">
        <v>103</v>
      </c>
      <c r="E32" s="3" t="s">
        <v>56</v>
      </c>
      <c r="F32" s="3">
        <v>80</v>
      </c>
      <c r="G32" s="3">
        <v>2407</v>
      </c>
      <c r="H32" s="3">
        <v>268</v>
      </c>
      <c r="I32" s="3">
        <v>615</v>
      </c>
      <c r="J32" s="27">
        <f t="shared" si="9"/>
        <v>347</v>
      </c>
      <c r="K32" s="3">
        <v>158</v>
      </c>
      <c r="L32" s="3">
        <v>398</v>
      </c>
      <c r="M32" s="3">
        <v>45</v>
      </c>
      <c r="N32" s="3">
        <v>54</v>
      </c>
      <c r="O32" s="27">
        <f t="shared" si="10"/>
        <v>9</v>
      </c>
      <c r="P32" s="3">
        <v>14</v>
      </c>
      <c r="Q32" s="3">
        <v>259</v>
      </c>
      <c r="R32" s="27">
        <f t="shared" si="11"/>
        <v>245</v>
      </c>
      <c r="S32" s="3">
        <v>165</v>
      </c>
      <c r="T32" s="3">
        <v>61</v>
      </c>
      <c r="U32" s="3">
        <v>98</v>
      </c>
      <c r="V32" s="3">
        <v>34</v>
      </c>
      <c r="W32" s="3">
        <v>161</v>
      </c>
      <c r="X32" s="3">
        <v>0</v>
      </c>
      <c r="Y32" s="3">
        <v>739</v>
      </c>
      <c r="Z32" s="3">
        <v>0</v>
      </c>
      <c r="AA32" s="3">
        <v>0</v>
      </c>
      <c r="AB32" s="3">
        <v>0</v>
      </c>
      <c r="AC32" s="3">
        <v>80</v>
      </c>
      <c r="AD32" s="3">
        <v>426</v>
      </c>
      <c r="AE32" s="40">
        <f>VLOOKUP(C32,'Salary (2015-2016)'!D50:G480,4,FALSE)</f>
        <v>5746479</v>
      </c>
      <c r="AH32" s="32">
        <f t="shared" si="12"/>
        <v>47803.267999999996</v>
      </c>
      <c r="AI32" s="32">
        <f t="shared" si="13"/>
        <v>21826.668999999998</v>
      </c>
      <c r="AJ32" s="32">
        <f t="shared" si="14"/>
        <v>25976.598999999998</v>
      </c>
      <c r="AK32" s="43">
        <f t="shared" si="15"/>
        <v>10.792105941005399</v>
      </c>
      <c r="AL32" s="41">
        <f t="shared" si="16"/>
        <v>2387.4029912754468</v>
      </c>
      <c r="AM32" s="35">
        <f t="shared" si="17"/>
        <v>221.21752735991348</v>
      </c>
    </row>
    <row r="33" spans="1:39">
      <c r="A33" s="1" t="s">
        <v>1978</v>
      </c>
      <c r="B33" s="1" t="s">
        <v>1830</v>
      </c>
      <c r="C33" s="3" t="s">
        <v>334</v>
      </c>
      <c r="D33" s="3" t="s">
        <v>81</v>
      </c>
      <c r="E33" s="3" t="s">
        <v>59</v>
      </c>
      <c r="F33" s="3">
        <v>76</v>
      </c>
      <c r="G33" s="3">
        <v>2407</v>
      </c>
      <c r="H33" s="3">
        <v>443</v>
      </c>
      <c r="I33" s="3">
        <v>899</v>
      </c>
      <c r="J33" s="27">
        <f t="shared" si="9"/>
        <v>456</v>
      </c>
      <c r="K33" s="3">
        <v>9</v>
      </c>
      <c r="L33" s="3">
        <v>35</v>
      </c>
      <c r="M33" s="3">
        <v>175</v>
      </c>
      <c r="N33" s="3">
        <v>228</v>
      </c>
      <c r="O33" s="27">
        <f t="shared" si="10"/>
        <v>53</v>
      </c>
      <c r="P33" s="3">
        <v>124</v>
      </c>
      <c r="Q33" s="3">
        <v>396</v>
      </c>
      <c r="R33" s="27">
        <f t="shared" si="11"/>
        <v>272</v>
      </c>
      <c r="S33" s="3">
        <v>129</v>
      </c>
      <c r="T33" s="3">
        <v>69</v>
      </c>
      <c r="U33" s="3">
        <v>116</v>
      </c>
      <c r="V33" s="3">
        <v>29</v>
      </c>
      <c r="W33" s="3">
        <v>154</v>
      </c>
      <c r="X33" s="3">
        <v>0</v>
      </c>
      <c r="Y33" s="3">
        <v>1070</v>
      </c>
      <c r="Z33" s="3">
        <v>0</v>
      </c>
      <c r="AA33" s="3">
        <v>0</v>
      </c>
      <c r="AB33" s="3">
        <v>0</v>
      </c>
      <c r="AC33" s="3">
        <v>72</v>
      </c>
      <c r="AD33" s="3">
        <v>-185</v>
      </c>
      <c r="AE33" s="40">
        <f>VLOOKUP(C33,'Salary (2015-2016)'!D51:G481,4,FALSE)</f>
        <v>5152440</v>
      </c>
      <c r="AH33" s="32">
        <f t="shared" si="12"/>
        <v>64910.418000000005</v>
      </c>
      <c r="AI33" s="32">
        <f t="shared" si="13"/>
        <v>27832.310999999998</v>
      </c>
      <c r="AJ33" s="32">
        <f t="shared" si="14"/>
        <v>37078.107000000004</v>
      </c>
      <c r="AK33" s="43">
        <f t="shared" si="15"/>
        <v>15.404282093892814</v>
      </c>
      <c r="AL33" s="41">
        <f t="shared" si="16"/>
        <v>2140.6065641877858</v>
      </c>
      <c r="AM33" s="35">
        <f t="shared" si="17"/>
        <v>138.9617868031936</v>
      </c>
    </row>
    <row r="34" spans="1:39">
      <c r="A34" s="1" t="s">
        <v>1989</v>
      </c>
      <c r="B34" s="1" t="s">
        <v>1988</v>
      </c>
      <c r="C34" s="3" t="s">
        <v>170</v>
      </c>
      <c r="D34" s="3" t="s">
        <v>63</v>
      </c>
      <c r="E34" s="3" t="s">
        <v>59</v>
      </c>
      <c r="F34" s="3">
        <v>74</v>
      </c>
      <c r="G34" s="3">
        <v>2395</v>
      </c>
      <c r="H34" s="3">
        <v>339</v>
      </c>
      <c r="I34" s="3">
        <v>747</v>
      </c>
      <c r="J34" s="27">
        <f t="shared" si="9"/>
        <v>408</v>
      </c>
      <c r="K34" s="3">
        <v>88</v>
      </c>
      <c r="L34" s="3">
        <v>256</v>
      </c>
      <c r="M34" s="3">
        <v>145</v>
      </c>
      <c r="N34" s="3">
        <v>192</v>
      </c>
      <c r="O34" s="27">
        <f t="shared" si="10"/>
        <v>47</v>
      </c>
      <c r="P34" s="3">
        <v>108</v>
      </c>
      <c r="Q34" s="3">
        <v>442</v>
      </c>
      <c r="R34" s="27">
        <f t="shared" si="11"/>
        <v>334</v>
      </c>
      <c r="S34" s="3">
        <v>140</v>
      </c>
      <c r="T34" s="3">
        <v>74</v>
      </c>
      <c r="U34" s="3">
        <v>80</v>
      </c>
      <c r="V34" s="3">
        <v>29</v>
      </c>
      <c r="W34" s="3">
        <v>122</v>
      </c>
      <c r="X34" s="3">
        <v>0</v>
      </c>
      <c r="Y34" s="3">
        <v>911</v>
      </c>
      <c r="Z34" s="3">
        <v>2</v>
      </c>
      <c r="AA34" s="3">
        <v>0</v>
      </c>
      <c r="AB34" s="3">
        <v>0</v>
      </c>
      <c r="AC34" s="3">
        <v>73</v>
      </c>
      <c r="AD34" s="3">
        <v>39</v>
      </c>
      <c r="AE34" s="40">
        <f>VLOOKUP(C34,'Salary (2015-2016)'!D52:G482,4,FALSE)</f>
        <v>10151612</v>
      </c>
      <c r="AH34" s="32">
        <f t="shared" si="12"/>
        <v>59594.956999999995</v>
      </c>
      <c r="AI34" s="32">
        <f t="shared" si="13"/>
        <v>23340.784999999996</v>
      </c>
      <c r="AJ34" s="32">
        <f t="shared" si="14"/>
        <v>36254.171999999999</v>
      </c>
      <c r="AK34" s="43">
        <f t="shared" si="15"/>
        <v>15.137441336116911</v>
      </c>
      <c r="AL34" s="41">
        <f t="shared" si="16"/>
        <v>4238.6688935281836</v>
      </c>
      <c r="AM34" s="35">
        <f t="shared" si="17"/>
        <v>280.01224245308924</v>
      </c>
    </row>
    <row r="35" spans="1:39">
      <c r="A35" s="1" t="s">
        <v>1522</v>
      </c>
      <c r="B35" s="1" t="s">
        <v>1521</v>
      </c>
      <c r="C35" s="3" t="s">
        <v>329</v>
      </c>
      <c r="D35" s="3" t="s">
        <v>64</v>
      </c>
      <c r="E35" s="3" t="s">
        <v>56</v>
      </c>
      <c r="F35" s="3">
        <v>72</v>
      </c>
      <c r="G35" s="3">
        <v>2382</v>
      </c>
      <c r="H35" s="3">
        <v>425</v>
      </c>
      <c r="I35" s="3">
        <v>969</v>
      </c>
      <c r="J35" s="27">
        <f t="shared" si="9"/>
        <v>544</v>
      </c>
      <c r="K35" s="3">
        <v>98</v>
      </c>
      <c r="L35" s="3">
        <v>280</v>
      </c>
      <c r="M35" s="3">
        <v>205</v>
      </c>
      <c r="N35" s="3">
        <v>247</v>
      </c>
      <c r="O35" s="27">
        <f t="shared" si="10"/>
        <v>42</v>
      </c>
      <c r="P35" s="3">
        <v>48</v>
      </c>
      <c r="Q35" s="3">
        <v>348</v>
      </c>
      <c r="R35" s="27">
        <f t="shared" si="11"/>
        <v>300</v>
      </c>
      <c r="S35" s="3">
        <v>282</v>
      </c>
      <c r="T35" s="3">
        <v>116</v>
      </c>
      <c r="U35" s="3">
        <v>153</v>
      </c>
      <c r="V35" s="3">
        <v>54</v>
      </c>
      <c r="W35" s="3">
        <v>174</v>
      </c>
      <c r="X35" s="3">
        <v>0</v>
      </c>
      <c r="Y35" s="3">
        <v>1153</v>
      </c>
      <c r="Z35" s="3">
        <v>1</v>
      </c>
      <c r="AA35" s="3">
        <v>0</v>
      </c>
      <c r="AB35" s="3">
        <v>0</v>
      </c>
      <c r="AC35" s="3">
        <v>52</v>
      </c>
      <c r="AD35" s="3">
        <v>-23</v>
      </c>
      <c r="AE35" s="40">
        <f>VLOOKUP(C35,'Salary (2015-2016)'!D54:G484,4,FALSE)</f>
        <v>5192520</v>
      </c>
      <c r="AH35" s="32">
        <f t="shared" si="12"/>
        <v>75627.607000000004</v>
      </c>
      <c r="AI35" s="32">
        <f t="shared" si="13"/>
        <v>33397.699000000001</v>
      </c>
      <c r="AJ35" s="32">
        <f t="shared" si="14"/>
        <v>42229.908000000003</v>
      </c>
      <c r="AK35" s="43">
        <f t="shared" si="15"/>
        <v>17.728760705289673</v>
      </c>
      <c r="AL35" s="41">
        <f t="shared" si="16"/>
        <v>2179.8992443324937</v>
      </c>
      <c r="AM35" s="35">
        <f t="shared" si="17"/>
        <v>122.95835453868381</v>
      </c>
    </row>
    <row r="36" spans="1:39">
      <c r="A36" s="1" t="s">
        <v>1663</v>
      </c>
      <c r="B36" s="1" t="s">
        <v>1662</v>
      </c>
      <c r="C36" s="3" t="s">
        <v>322</v>
      </c>
      <c r="D36" s="3" t="s">
        <v>96</v>
      </c>
      <c r="E36" s="3" t="s">
        <v>47</v>
      </c>
      <c r="F36" s="3">
        <v>75</v>
      </c>
      <c r="G36" s="3">
        <v>2362</v>
      </c>
      <c r="H36" s="3">
        <v>498</v>
      </c>
      <c r="I36" s="3">
        <v>1112</v>
      </c>
      <c r="J36" s="27">
        <f t="shared" si="9"/>
        <v>614</v>
      </c>
      <c r="K36" s="3">
        <v>126</v>
      </c>
      <c r="L36" s="3">
        <v>342</v>
      </c>
      <c r="M36" s="3">
        <v>250</v>
      </c>
      <c r="N36" s="3">
        <v>280</v>
      </c>
      <c r="O36" s="27">
        <f t="shared" si="10"/>
        <v>30</v>
      </c>
      <c r="P36" s="3">
        <v>52</v>
      </c>
      <c r="Q36" s="3">
        <v>489</v>
      </c>
      <c r="R36" s="27">
        <f t="shared" si="11"/>
        <v>437</v>
      </c>
      <c r="S36" s="3">
        <v>132</v>
      </c>
      <c r="T36" s="3">
        <v>52</v>
      </c>
      <c r="U36" s="3">
        <v>84</v>
      </c>
      <c r="V36" s="3">
        <v>52</v>
      </c>
      <c r="W36" s="3">
        <v>161</v>
      </c>
      <c r="X36" s="3">
        <v>0</v>
      </c>
      <c r="Y36" s="3">
        <v>1372</v>
      </c>
      <c r="Z36" s="3">
        <v>3</v>
      </c>
      <c r="AA36" s="3">
        <v>0</v>
      </c>
      <c r="AB36" s="3">
        <v>0</v>
      </c>
      <c r="AC36" s="3">
        <v>75</v>
      </c>
      <c r="AD36" s="3">
        <v>260</v>
      </c>
      <c r="AE36" s="40">
        <f>VLOOKUP(C36,'Salary (2015-2016)'!D58:G488,4,FALSE)</f>
        <v>8333334</v>
      </c>
      <c r="AH36" s="32">
        <f t="shared" si="12"/>
        <v>78898.539000000004</v>
      </c>
      <c r="AI36" s="32">
        <f t="shared" si="13"/>
        <v>31957.752</v>
      </c>
      <c r="AJ36" s="32">
        <f t="shared" si="14"/>
        <v>46940.787000000004</v>
      </c>
      <c r="AK36" s="43">
        <f t="shared" si="15"/>
        <v>19.87332218458933</v>
      </c>
      <c r="AL36" s="41">
        <f t="shared" si="16"/>
        <v>3528.0838272650294</v>
      </c>
      <c r="AM36" s="35">
        <f t="shared" si="17"/>
        <v>177.52863836731157</v>
      </c>
    </row>
    <row r="37" spans="1:39">
      <c r="A37" s="1" t="s">
        <v>1501</v>
      </c>
      <c r="B37" s="1" t="s">
        <v>1500</v>
      </c>
      <c r="C37" s="3" t="s">
        <v>98</v>
      </c>
      <c r="D37" s="3" t="s">
        <v>88</v>
      </c>
      <c r="E37" s="3" t="s">
        <v>56</v>
      </c>
      <c r="F37" s="3">
        <v>82</v>
      </c>
      <c r="G37" s="3">
        <v>2355</v>
      </c>
      <c r="H37" s="3">
        <v>426</v>
      </c>
      <c r="I37" s="3">
        <v>984</v>
      </c>
      <c r="J37" s="27">
        <f t="shared" si="9"/>
        <v>558</v>
      </c>
      <c r="K37" s="3">
        <v>112</v>
      </c>
      <c r="L37" s="3">
        <v>324</v>
      </c>
      <c r="M37" s="3">
        <v>216</v>
      </c>
      <c r="N37" s="3">
        <v>268</v>
      </c>
      <c r="O37" s="27">
        <f t="shared" si="10"/>
        <v>52</v>
      </c>
      <c r="P37" s="3">
        <v>60</v>
      </c>
      <c r="Q37" s="3">
        <v>477</v>
      </c>
      <c r="R37" s="27">
        <f t="shared" si="11"/>
        <v>417</v>
      </c>
      <c r="S37" s="3">
        <v>204</v>
      </c>
      <c r="T37" s="3">
        <v>71</v>
      </c>
      <c r="U37" s="3">
        <v>139</v>
      </c>
      <c r="V37" s="3">
        <v>39</v>
      </c>
      <c r="W37" s="3">
        <v>147</v>
      </c>
      <c r="X37" s="3">
        <v>0</v>
      </c>
      <c r="Y37" s="3">
        <v>1180</v>
      </c>
      <c r="Z37" s="3">
        <v>2</v>
      </c>
      <c r="AA37" s="3">
        <v>0</v>
      </c>
      <c r="AB37" s="3">
        <v>0</v>
      </c>
      <c r="AC37" s="3">
        <v>1</v>
      </c>
      <c r="AD37" s="3">
        <v>-132</v>
      </c>
      <c r="AE37" s="40">
        <f>VLOOKUP(C37,'Salary (2015-2016)'!D60:G490,4,FALSE)</f>
        <v>3533333</v>
      </c>
      <c r="AH37" s="32">
        <f t="shared" si="12"/>
        <v>73426.388000000006</v>
      </c>
      <c r="AI37" s="32">
        <f t="shared" si="13"/>
        <v>32929.012999999999</v>
      </c>
      <c r="AJ37" s="32">
        <f t="shared" si="14"/>
        <v>40497.375000000007</v>
      </c>
      <c r="AK37" s="43">
        <f t="shared" si="15"/>
        <v>17.19633757961784</v>
      </c>
      <c r="AL37" s="41">
        <f t="shared" si="16"/>
        <v>1500.3537154989385</v>
      </c>
      <c r="AM37" s="35">
        <f t="shared" si="17"/>
        <v>87.248445115269789</v>
      </c>
    </row>
    <row r="38" spans="1:39">
      <c r="A38" s="1" t="s">
        <v>1613</v>
      </c>
      <c r="B38" s="1" t="s">
        <v>1612</v>
      </c>
      <c r="C38" s="3" t="s">
        <v>72</v>
      </c>
      <c r="D38" s="3" t="s">
        <v>73</v>
      </c>
      <c r="E38" s="3" t="s">
        <v>59</v>
      </c>
      <c r="F38" s="3">
        <v>82</v>
      </c>
      <c r="G38" s="3">
        <v>2342</v>
      </c>
      <c r="H38" s="3">
        <v>299</v>
      </c>
      <c r="I38" s="3">
        <v>719</v>
      </c>
      <c r="J38" s="27">
        <f t="shared" si="9"/>
        <v>420</v>
      </c>
      <c r="K38" s="3">
        <v>126</v>
      </c>
      <c r="L38" s="3">
        <v>349</v>
      </c>
      <c r="M38" s="3">
        <v>115</v>
      </c>
      <c r="N38" s="3">
        <v>156</v>
      </c>
      <c r="O38" s="27">
        <f t="shared" si="10"/>
        <v>41</v>
      </c>
      <c r="P38" s="3">
        <v>98</v>
      </c>
      <c r="Q38" s="3">
        <v>498</v>
      </c>
      <c r="R38" s="27">
        <f t="shared" si="11"/>
        <v>400</v>
      </c>
      <c r="S38" s="3">
        <v>138</v>
      </c>
      <c r="T38" s="3">
        <v>72</v>
      </c>
      <c r="U38" s="3">
        <v>120</v>
      </c>
      <c r="V38" s="3">
        <v>53</v>
      </c>
      <c r="W38" s="3">
        <v>171</v>
      </c>
      <c r="X38" s="3">
        <v>0</v>
      </c>
      <c r="Y38" s="3">
        <v>839</v>
      </c>
      <c r="Z38" s="3">
        <v>3</v>
      </c>
      <c r="AA38" s="3">
        <v>0</v>
      </c>
      <c r="AB38" s="3">
        <v>0</v>
      </c>
      <c r="AC38" s="3">
        <v>82</v>
      </c>
      <c r="AD38" s="3">
        <v>42</v>
      </c>
      <c r="AE38" s="40">
        <f>VLOOKUP(C38,'Salary (2015-2016)'!D61:G491,4,FALSE)</f>
        <v>8042895</v>
      </c>
      <c r="AH38" s="32">
        <f t="shared" si="12"/>
        <v>58062.147000000004</v>
      </c>
      <c r="AI38" s="32">
        <f t="shared" si="13"/>
        <v>26687.924999999999</v>
      </c>
      <c r="AJ38" s="32">
        <f t="shared" si="14"/>
        <v>31374.222000000005</v>
      </c>
      <c r="AK38" s="43">
        <f t="shared" si="15"/>
        <v>13.396337318531172</v>
      </c>
      <c r="AL38" s="41">
        <f t="shared" si="16"/>
        <v>3434.1994022203244</v>
      </c>
      <c r="AM38" s="35">
        <f t="shared" si="17"/>
        <v>256.35360774842474</v>
      </c>
    </row>
    <row r="39" spans="1:39">
      <c r="A39" s="1" t="s">
        <v>1559</v>
      </c>
      <c r="B39" s="1" t="s">
        <v>1558</v>
      </c>
      <c r="C39" s="3" t="s">
        <v>272</v>
      </c>
      <c r="D39" s="3" t="s">
        <v>71</v>
      </c>
      <c r="E39" s="3" t="s">
        <v>56</v>
      </c>
      <c r="F39" s="3">
        <v>79</v>
      </c>
      <c r="G39" s="3">
        <v>2339</v>
      </c>
      <c r="H39" s="3">
        <v>290</v>
      </c>
      <c r="I39" s="3">
        <v>639</v>
      </c>
      <c r="J39" s="27">
        <f t="shared" si="9"/>
        <v>349</v>
      </c>
      <c r="K39" s="3">
        <v>82</v>
      </c>
      <c r="L39" s="3">
        <v>217</v>
      </c>
      <c r="M39" s="3">
        <v>99</v>
      </c>
      <c r="N39" s="3">
        <v>118</v>
      </c>
      <c r="O39" s="27">
        <f t="shared" si="10"/>
        <v>19</v>
      </c>
      <c r="P39" s="3">
        <v>29</v>
      </c>
      <c r="Q39" s="3">
        <v>205</v>
      </c>
      <c r="R39" s="27">
        <f t="shared" si="11"/>
        <v>176</v>
      </c>
      <c r="S39" s="3">
        <v>136</v>
      </c>
      <c r="T39" s="3">
        <v>86</v>
      </c>
      <c r="U39" s="3">
        <v>72</v>
      </c>
      <c r="V39" s="3">
        <v>28</v>
      </c>
      <c r="W39" s="3">
        <v>134</v>
      </c>
      <c r="X39" s="3">
        <v>0</v>
      </c>
      <c r="Y39" s="3">
        <v>761</v>
      </c>
      <c r="Z39" s="3">
        <v>1</v>
      </c>
      <c r="AA39" s="3">
        <v>0</v>
      </c>
      <c r="AB39" s="3">
        <v>0</v>
      </c>
      <c r="AC39" s="3">
        <v>65</v>
      </c>
      <c r="AD39" s="3">
        <v>150</v>
      </c>
      <c r="AE39" s="40">
        <f>VLOOKUP(C39,'Salary (2015-2016)'!D62:G492,4,FALSE)</f>
        <v>5675000</v>
      </c>
      <c r="AH39" s="32">
        <f t="shared" si="12"/>
        <v>47969.104999999996</v>
      </c>
      <c r="AI39" s="32">
        <f t="shared" si="13"/>
        <v>20240.938999999998</v>
      </c>
      <c r="AJ39" s="32">
        <f t="shared" si="14"/>
        <v>27728.165999999997</v>
      </c>
      <c r="AK39" s="43">
        <f t="shared" si="15"/>
        <v>11.854709705002136</v>
      </c>
      <c r="AL39" s="41">
        <f t="shared" si="16"/>
        <v>2426.2505344164174</v>
      </c>
      <c r="AM39" s="35">
        <f t="shared" si="17"/>
        <v>204.66553756205877</v>
      </c>
    </row>
    <row r="40" spans="1:39">
      <c r="A40" s="1" t="s">
        <v>1640</v>
      </c>
      <c r="B40" s="1" t="s">
        <v>1514</v>
      </c>
      <c r="C40" s="3" t="s">
        <v>414</v>
      </c>
      <c r="D40" s="3" t="s">
        <v>91</v>
      </c>
      <c r="E40" s="3" t="s">
        <v>47</v>
      </c>
      <c r="F40" s="3">
        <v>81</v>
      </c>
      <c r="G40" s="3">
        <v>2339</v>
      </c>
      <c r="H40" s="3">
        <v>338</v>
      </c>
      <c r="I40" s="3">
        <v>747</v>
      </c>
      <c r="J40" s="27">
        <f t="shared" si="9"/>
        <v>409</v>
      </c>
      <c r="K40" s="3">
        <v>152</v>
      </c>
      <c r="L40" s="3">
        <v>379</v>
      </c>
      <c r="M40" s="3">
        <v>120</v>
      </c>
      <c r="N40" s="3">
        <v>144</v>
      </c>
      <c r="O40" s="27">
        <f t="shared" si="10"/>
        <v>24</v>
      </c>
      <c r="P40" s="3">
        <v>127</v>
      </c>
      <c r="Q40" s="3">
        <v>520</v>
      </c>
      <c r="R40" s="27">
        <f t="shared" si="11"/>
        <v>393</v>
      </c>
      <c r="S40" s="3">
        <v>110</v>
      </c>
      <c r="T40" s="3">
        <v>58</v>
      </c>
      <c r="U40" s="3">
        <v>62</v>
      </c>
      <c r="V40" s="3">
        <v>77</v>
      </c>
      <c r="W40" s="3">
        <v>133</v>
      </c>
      <c r="X40" s="3">
        <v>1</v>
      </c>
      <c r="Y40" s="3">
        <v>948</v>
      </c>
      <c r="Z40" s="3">
        <v>0</v>
      </c>
      <c r="AA40" s="3">
        <v>0</v>
      </c>
      <c r="AB40" s="3">
        <v>0</v>
      </c>
      <c r="AC40" s="3">
        <v>81</v>
      </c>
      <c r="AD40" s="3">
        <v>248</v>
      </c>
      <c r="AE40" s="40">
        <f>VLOOKUP(C40,'Salary (2015-2016)'!D63:G493,4,FALSE)</f>
        <v>7000000</v>
      </c>
      <c r="AH40" s="32">
        <f t="shared" si="12"/>
        <v>63241.150999999998</v>
      </c>
      <c r="AI40" s="32">
        <f t="shared" si="13"/>
        <v>22136.65</v>
      </c>
      <c r="AJ40" s="32">
        <f t="shared" si="14"/>
        <v>41104.500999999997</v>
      </c>
      <c r="AK40" s="43">
        <f t="shared" si="15"/>
        <v>17.573536126549804</v>
      </c>
      <c r="AL40" s="41">
        <f t="shared" si="16"/>
        <v>2992.7319367250961</v>
      </c>
      <c r="AM40" s="35">
        <f t="shared" si="17"/>
        <v>170.29765183136516</v>
      </c>
    </row>
    <row r="41" spans="1:39">
      <c r="A41" s="1" t="s">
        <v>1605</v>
      </c>
      <c r="B41" s="1" t="s">
        <v>1604</v>
      </c>
      <c r="C41" s="3" t="s">
        <v>161</v>
      </c>
      <c r="D41" s="3" t="s">
        <v>69</v>
      </c>
      <c r="E41" s="3" t="s">
        <v>59</v>
      </c>
      <c r="F41" s="3">
        <v>73</v>
      </c>
      <c r="G41" s="3">
        <v>2310</v>
      </c>
      <c r="H41" s="3">
        <v>359</v>
      </c>
      <c r="I41" s="3">
        <v>812</v>
      </c>
      <c r="J41" s="27">
        <f t="shared" ref="J41:J73" si="18">I41-H41</f>
        <v>453</v>
      </c>
      <c r="K41" s="3">
        <v>122</v>
      </c>
      <c r="L41" s="3">
        <v>363</v>
      </c>
      <c r="M41" s="3">
        <v>196</v>
      </c>
      <c r="N41" s="3">
        <v>239</v>
      </c>
      <c r="O41" s="27">
        <f t="shared" ref="O41:O73" si="19">N41-M41</f>
        <v>43</v>
      </c>
      <c r="P41" s="3">
        <v>70</v>
      </c>
      <c r="Q41" s="3">
        <v>373</v>
      </c>
      <c r="R41" s="27">
        <f t="shared" ref="R41:R73" si="20">Q41-P41</f>
        <v>303</v>
      </c>
      <c r="S41" s="3">
        <v>135</v>
      </c>
      <c r="T41" s="3">
        <v>126</v>
      </c>
      <c r="U41" s="3">
        <v>83</v>
      </c>
      <c r="V41" s="3">
        <v>35</v>
      </c>
      <c r="W41" s="3">
        <v>198</v>
      </c>
      <c r="X41" s="3">
        <v>4</v>
      </c>
      <c r="Y41" s="3">
        <v>1036</v>
      </c>
      <c r="Z41" s="3">
        <v>3</v>
      </c>
      <c r="AA41" s="3">
        <v>0</v>
      </c>
      <c r="AB41" s="3">
        <v>0</v>
      </c>
      <c r="AC41" s="3">
        <v>73</v>
      </c>
      <c r="AD41" s="3">
        <v>220</v>
      </c>
      <c r="AE41" s="40">
        <f>VLOOKUP(C41,'Salary (2015-2016)'!D66:G496,4,FALSE)</f>
        <v>6796117</v>
      </c>
      <c r="AH41" s="32">
        <f t="shared" si="12"/>
        <v>66381.252000000008</v>
      </c>
      <c r="AI41" s="32">
        <f t="shared" si="13"/>
        <v>26490.885999999999</v>
      </c>
      <c r="AJ41" s="32">
        <f t="shared" ref="AJ41:AJ73" si="21">AH41-AI41</f>
        <v>39890.366000000009</v>
      </c>
      <c r="AK41" s="43">
        <f t="shared" si="15"/>
        <v>17.268556709956712</v>
      </c>
      <c r="AL41" s="41">
        <f t="shared" si="16"/>
        <v>2942.0419913419914</v>
      </c>
      <c r="AM41" s="35">
        <f t="shared" si="17"/>
        <v>170.36988329462807</v>
      </c>
    </row>
    <row r="42" spans="1:39">
      <c r="A42" s="1" t="s">
        <v>1682</v>
      </c>
      <c r="B42" s="1" t="s">
        <v>1543</v>
      </c>
      <c r="C42" s="3" t="s">
        <v>194</v>
      </c>
      <c r="D42" s="3" t="s">
        <v>85</v>
      </c>
      <c r="E42" s="3" t="s">
        <v>47</v>
      </c>
      <c r="F42" s="3">
        <v>72</v>
      </c>
      <c r="G42" s="3">
        <v>2296</v>
      </c>
      <c r="H42" s="3">
        <v>467</v>
      </c>
      <c r="I42" s="3">
        <v>995</v>
      </c>
      <c r="J42" s="27">
        <f t="shared" si="18"/>
        <v>528</v>
      </c>
      <c r="K42" s="3">
        <v>24</v>
      </c>
      <c r="L42" s="3">
        <v>69</v>
      </c>
      <c r="M42" s="3">
        <v>229</v>
      </c>
      <c r="N42" s="3">
        <v>289</v>
      </c>
      <c r="O42" s="27">
        <f t="shared" si="19"/>
        <v>60</v>
      </c>
      <c r="P42" s="3">
        <v>155</v>
      </c>
      <c r="Q42" s="3">
        <v>792</v>
      </c>
      <c r="R42" s="27">
        <f t="shared" si="20"/>
        <v>637</v>
      </c>
      <c r="S42" s="3">
        <v>294</v>
      </c>
      <c r="T42" s="3">
        <v>42</v>
      </c>
      <c r="U42" s="3">
        <v>164</v>
      </c>
      <c r="V42" s="3">
        <v>146</v>
      </c>
      <c r="W42" s="3">
        <v>148</v>
      </c>
      <c r="X42" s="3">
        <v>1</v>
      </c>
      <c r="Y42" s="3">
        <v>1187</v>
      </c>
      <c r="Z42" s="3">
        <v>0</v>
      </c>
      <c r="AA42" s="3">
        <v>0</v>
      </c>
      <c r="AB42" s="3">
        <v>0</v>
      </c>
      <c r="AC42" s="3">
        <v>72</v>
      </c>
      <c r="AD42" s="3">
        <v>-3</v>
      </c>
      <c r="AE42" s="40">
        <f>VLOOKUP(C42,'Salary (2015-2016)'!D67:G497,4,FALSE)</f>
        <v>7448760</v>
      </c>
      <c r="AH42" s="32">
        <f t="shared" si="12"/>
        <v>85712.903999999995</v>
      </c>
      <c r="AI42" s="32">
        <f t="shared" si="13"/>
        <v>33278.639999999999</v>
      </c>
      <c r="AJ42" s="32">
        <f t="shared" si="21"/>
        <v>52434.263999999996</v>
      </c>
      <c r="AK42" s="43">
        <f t="shared" si="15"/>
        <v>22.837222996515678</v>
      </c>
      <c r="AL42" s="41">
        <f t="shared" si="16"/>
        <v>3244.2334494773518</v>
      </c>
      <c r="AM42" s="35">
        <f t="shared" ref="AM42:AM74" si="22">AL42/AK42</f>
        <v>142.05901698172019</v>
      </c>
    </row>
    <row r="43" spans="1:39">
      <c r="A43" s="1" t="s">
        <v>1761</v>
      </c>
      <c r="B43" s="1" t="s">
        <v>1975</v>
      </c>
      <c r="C43" s="3" t="s">
        <v>271</v>
      </c>
      <c r="D43" s="3" t="s">
        <v>65</v>
      </c>
      <c r="E43" s="3" t="s">
        <v>86</v>
      </c>
      <c r="F43" s="3">
        <v>82</v>
      </c>
      <c r="G43" s="3">
        <v>2295</v>
      </c>
      <c r="H43" s="3">
        <v>433</v>
      </c>
      <c r="I43" s="3">
        <v>960</v>
      </c>
      <c r="J43" s="27">
        <f t="shared" si="18"/>
        <v>527</v>
      </c>
      <c r="K43" s="3">
        <v>123</v>
      </c>
      <c r="L43" s="3">
        <v>316</v>
      </c>
      <c r="M43" s="3">
        <v>161</v>
      </c>
      <c r="N43" s="3">
        <v>203</v>
      </c>
      <c r="O43" s="27">
        <f t="shared" si="19"/>
        <v>42</v>
      </c>
      <c r="P43" s="3">
        <v>28</v>
      </c>
      <c r="Q43" s="3">
        <v>229</v>
      </c>
      <c r="R43" s="27">
        <f t="shared" si="20"/>
        <v>201</v>
      </c>
      <c r="S43" s="3">
        <v>252</v>
      </c>
      <c r="T43" s="3">
        <v>69</v>
      </c>
      <c r="U43" s="3">
        <v>155</v>
      </c>
      <c r="V43" s="3">
        <v>17</v>
      </c>
      <c r="W43" s="3">
        <v>193</v>
      </c>
      <c r="X43" s="3">
        <v>1</v>
      </c>
      <c r="Y43" s="3">
        <v>1150</v>
      </c>
      <c r="Z43" s="3">
        <v>0</v>
      </c>
      <c r="AA43" s="3">
        <v>0</v>
      </c>
      <c r="AB43" s="3">
        <v>0</v>
      </c>
      <c r="AC43" s="3">
        <v>33</v>
      </c>
      <c r="AD43" s="3">
        <v>-295</v>
      </c>
      <c r="AE43" s="40">
        <f>VLOOKUP(C43,'Salary (2015-2016)'!D68:G498,4,FALSE)</f>
        <v>2148360</v>
      </c>
      <c r="AH43" s="32">
        <f t="shared" si="12"/>
        <v>68284.34</v>
      </c>
      <c r="AI43" s="32">
        <f t="shared" si="13"/>
        <v>33165.568999999996</v>
      </c>
      <c r="AJ43" s="32">
        <f t="shared" si="21"/>
        <v>35118.771000000001</v>
      </c>
      <c r="AK43" s="43">
        <f t="shared" si="15"/>
        <v>15.302296732026143</v>
      </c>
      <c r="AL43" s="41">
        <f t="shared" si="16"/>
        <v>936.10457516339875</v>
      </c>
      <c r="AM43" s="35">
        <f t="shared" si="22"/>
        <v>61.174122522681678</v>
      </c>
    </row>
    <row r="44" spans="1:39">
      <c r="A44" s="1" t="s">
        <v>1583</v>
      </c>
      <c r="B44" s="1" t="s">
        <v>1582</v>
      </c>
      <c r="C44" s="3" t="s">
        <v>348</v>
      </c>
      <c r="D44" s="3" t="s">
        <v>94</v>
      </c>
      <c r="E44" s="3" t="s">
        <v>47</v>
      </c>
      <c r="F44" s="3">
        <v>81</v>
      </c>
      <c r="G44" s="3">
        <v>2287</v>
      </c>
      <c r="H44" s="3">
        <v>358</v>
      </c>
      <c r="I44" s="3">
        <v>835</v>
      </c>
      <c r="J44" s="27">
        <f t="shared" si="18"/>
        <v>477</v>
      </c>
      <c r="K44" s="3">
        <v>10</v>
      </c>
      <c r="L44" s="3">
        <v>36</v>
      </c>
      <c r="M44" s="3">
        <v>193</v>
      </c>
      <c r="N44" s="3">
        <v>270</v>
      </c>
      <c r="O44" s="27">
        <f t="shared" si="19"/>
        <v>77</v>
      </c>
      <c r="P44" s="3">
        <v>172</v>
      </c>
      <c r="Q44" s="3">
        <v>830</v>
      </c>
      <c r="R44" s="27">
        <f t="shared" si="20"/>
        <v>658</v>
      </c>
      <c r="S44" s="3">
        <v>144</v>
      </c>
      <c r="T44" s="3">
        <v>53</v>
      </c>
      <c r="U44" s="3">
        <v>149</v>
      </c>
      <c r="V44" s="3">
        <v>29</v>
      </c>
      <c r="W44" s="3">
        <v>242</v>
      </c>
      <c r="X44" s="3">
        <v>2</v>
      </c>
      <c r="Y44" s="3">
        <v>919</v>
      </c>
      <c r="Z44" s="3">
        <v>0</v>
      </c>
      <c r="AA44" s="3">
        <v>0</v>
      </c>
      <c r="AB44" s="3">
        <v>0</v>
      </c>
      <c r="AC44" s="3">
        <v>60</v>
      </c>
      <c r="AD44" s="3">
        <v>-681</v>
      </c>
      <c r="AE44" s="40">
        <f>VLOOKUP(C44,'Salary (2015-2016)'!D69:G499,4,FALSE)</f>
        <v>3132240</v>
      </c>
      <c r="AH44" s="32">
        <f t="shared" si="12"/>
        <v>65718.86</v>
      </c>
      <c r="AI44" s="32">
        <f t="shared" si="13"/>
        <v>32427.397999999994</v>
      </c>
      <c r="AJ44" s="32">
        <f t="shared" si="21"/>
        <v>33291.462000000007</v>
      </c>
      <c r="AK44" s="43">
        <f t="shared" si="15"/>
        <v>14.556826410144296</v>
      </c>
      <c r="AL44" s="41">
        <f t="shared" si="16"/>
        <v>1369.58460865763</v>
      </c>
      <c r="AM44" s="35">
        <f t="shared" si="22"/>
        <v>94.085384414778758</v>
      </c>
    </row>
    <row r="45" spans="1:39">
      <c r="A45" s="1" t="s">
        <v>1630</v>
      </c>
      <c r="B45" s="1" t="s">
        <v>1629</v>
      </c>
      <c r="C45" s="3" t="s">
        <v>394</v>
      </c>
      <c r="D45" s="3" t="s">
        <v>69</v>
      </c>
      <c r="E45" s="3" t="s">
        <v>56</v>
      </c>
      <c r="F45" s="3">
        <v>81</v>
      </c>
      <c r="G45" s="3">
        <v>2270</v>
      </c>
      <c r="H45" s="3">
        <v>343</v>
      </c>
      <c r="I45" s="3">
        <v>753</v>
      </c>
      <c r="J45" s="27">
        <f t="shared" si="18"/>
        <v>410</v>
      </c>
      <c r="K45" s="3">
        <v>20</v>
      </c>
      <c r="L45" s="3">
        <v>83</v>
      </c>
      <c r="M45" s="3">
        <v>148</v>
      </c>
      <c r="N45" s="3">
        <v>179</v>
      </c>
      <c r="O45" s="27">
        <f t="shared" si="19"/>
        <v>31</v>
      </c>
      <c r="P45" s="3">
        <v>50</v>
      </c>
      <c r="Q45" s="3">
        <v>397</v>
      </c>
      <c r="R45" s="27">
        <f t="shared" si="20"/>
        <v>347</v>
      </c>
      <c r="S45" s="3">
        <v>359</v>
      </c>
      <c r="T45" s="3">
        <v>80</v>
      </c>
      <c r="U45" s="3">
        <v>169</v>
      </c>
      <c r="V45" s="3">
        <v>28</v>
      </c>
      <c r="W45" s="3">
        <v>139</v>
      </c>
      <c r="X45" s="3">
        <v>0</v>
      </c>
      <c r="Y45" s="3">
        <v>854</v>
      </c>
      <c r="Z45" s="3">
        <v>2</v>
      </c>
      <c r="AA45" s="3">
        <v>0</v>
      </c>
      <c r="AB45" s="3">
        <v>0</v>
      </c>
      <c r="AC45" s="3">
        <v>12</v>
      </c>
      <c r="AD45" s="3">
        <v>89</v>
      </c>
      <c r="AE45" s="40">
        <f>VLOOKUP(C45,'Salary (2015-2016)'!D72:G502,4,FALSE)</f>
        <v>3425510</v>
      </c>
      <c r="AH45" s="32">
        <f t="shared" si="12"/>
        <v>62356.281999999992</v>
      </c>
      <c r="AI45" s="32">
        <f t="shared" si="13"/>
        <v>28186.5</v>
      </c>
      <c r="AJ45" s="32">
        <f t="shared" si="21"/>
        <v>34169.781999999992</v>
      </c>
      <c r="AK45" s="43">
        <f t="shared" si="15"/>
        <v>15.052767400881054</v>
      </c>
      <c r="AL45" s="41">
        <f t="shared" si="16"/>
        <v>1509.035242290749</v>
      </c>
      <c r="AM45" s="35">
        <f t="shared" si="22"/>
        <v>100.2496884527973</v>
      </c>
    </row>
    <row r="46" spans="1:39">
      <c r="A46" s="1" t="s">
        <v>1813</v>
      </c>
      <c r="B46" s="1" t="s">
        <v>1812</v>
      </c>
      <c r="C46" s="3" t="s">
        <v>359</v>
      </c>
      <c r="D46" s="3" t="s">
        <v>94</v>
      </c>
      <c r="E46" s="3" t="s">
        <v>86</v>
      </c>
      <c r="F46" s="3">
        <v>80</v>
      </c>
      <c r="G46" s="3">
        <v>2257</v>
      </c>
      <c r="H46" s="3">
        <v>392</v>
      </c>
      <c r="I46" s="3">
        <v>955</v>
      </c>
      <c r="J46" s="27">
        <f t="shared" si="18"/>
        <v>563</v>
      </c>
      <c r="K46" s="3">
        <v>130</v>
      </c>
      <c r="L46" s="3">
        <v>367</v>
      </c>
      <c r="M46" s="3">
        <v>140</v>
      </c>
      <c r="N46" s="3">
        <v>190</v>
      </c>
      <c r="O46" s="27">
        <f t="shared" si="19"/>
        <v>50</v>
      </c>
      <c r="P46" s="3">
        <v>46</v>
      </c>
      <c r="Q46" s="3">
        <v>272</v>
      </c>
      <c r="R46" s="27">
        <f t="shared" si="20"/>
        <v>226</v>
      </c>
      <c r="S46" s="3">
        <v>266</v>
      </c>
      <c r="T46" s="3">
        <v>93</v>
      </c>
      <c r="U46" s="3">
        <v>196</v>
      </c>
      <c r="V46" s="3">
        <v>13</v>
      </c>
      <c r="W46" s="3">
        <v>142</v>
      </c>
      <c r="X46" s="3">
        <v>0</v>
      </c>
      <c r="Y46" s="3">
        <v>1054</v>
      </c>
      <c r="Z46" s="3">
        <v>1</v>
      </c>
      <c r="AA46" s="3">
        <v>0</v>
      </c>
      <c r="AB46" s="3">
        <v>0</v>
      </c>
      <c r="AC46" s="3">
        <v>48</v>
      </c>
      <c r="AD46" s="3">
        <v>-547</v>
      </c>
      <c r="AE46" s="40">
        <f>VLOOKUP(C46,'Salary (2015-2016)'!D77:G507,4,FALSE)</f>
        <v>5103120</v>
      </c>
      <c r="AH46" s="32">
        <f t="shared" ref="AH46:AH77" si="23">(H46*$AG$2)+(T46*$AG$3)+(K46*$AG$4)+(M46*$AG$5)+(V46*$AG$6)+(P46*$AG$7)+(S46*$AG$8)+(R46*$AG$9)</f>
        <v>66835.925000000017</v>
      </c>
      <c r="AI46" s="32">
        <f t="shared" ref="AI46:AI77" si="24">(W46*$AG$11)+(O46*$AG$12)+(J46*$AG$13)+(U46*$AG$14)</f>
        <v>36071.040000000001</v>
      </c>
      <c r="AJ46" s="32">
        <f t="shared" si="21"/>
        <v>30764.885000000017</v>
      </c>
      <c r="AK46" s="43">
        <f t="shared" ref="AK46:AK77" si="25">(1/G46)*AJ46</f>
        <v>13.630875055383258</v>
      </c>
      <c r="AL46" s="41">
        <f t="shared" ref="AL46:AL77" si="26">AE46/G46</f>
        <v>2261.019051838724</v>
      </c>
      <c r="AM46" s="35">
        <f t="shared" si="22"/>
        <v>165.87482774598371</v>
      </c>
    </row>
    <row r="47" spans="1:39">
      <c r="A47" s="1" t="s">
        <v>1557</v>
      </c>
      <c r="B47" s="1" t="s">
        <v>1556</v>
      </c>
      <c r="C47" s="3" t="s">
        <v>382</v>
      </c>
      <c r="D47" s="3" t="s">
        <v>103</v>
      </c>
      <c r="E47" s="3" t="s">
        <v>86</v>
      </c>
      <c r="F47" s="3">
        <v>79</v>
      </c>
      <c r="G47" s="3">
        <v>2248</v>
      </c>
      <c r="H47" s="3">
        <v>434</v>
      </c>
      <c r="I47" s="3">
        <v>986</v>
      </c>
      <c r="J47" s="27">
        <f t="shared" si="18"/>
        <v>552</v>
      </c>
      <c r="K47" s="3">
        <v>110</v>
      </c>
      <c r="L47" s="3">
        <v>274</v>
      </c>
      <c r="M47" s="3">
        <v>261</v>
      </c>
      <c r="N47" s="3">
        <v>312</v>
      </c>
      <c r="O47" s="27">
        <f t="shared" si="19"/>
        <v>51</v>
      </c>
      <c r="P47" s="3">
        <v>33</v>
      </c>
      <c r="Q47" s="3">
        <v>213</v>
      </c>
      <c r="R47" s="27">
        <f t="shared" si="20"/>
        <v>180</v>
      </c>
      <c r="S47" s="3">
        <v>470</v>
      </c>
      <c r="T47" s="3">
        <v>98</v>
      </c>
      <c r="U47" s="3">
        <v>218</v>
      </c>
      <c r="V47" s="3">
        <v>24</v>
      </c>
      <c r="W47" s="3">
        <v>167</v>
      </c>
      <c r="X47" s="3">
        <v>2</v>
      </c>
      <c r="Y47" s="3">
        <v>1239</v>
      </c>
      <c r="Z47" s="3">
        <v>0</v>
      </c>
      <c r="AA47" s="3">
        <v>0</v>
      </c>
      <c r="AB47" s="3">
        <v>0</v>
      </c>
      <c r="AC47" s="3">
        <v>78</v>
      </c>
      <c r="AD47" s="3">
        <v>71</v>
      </c>
      <c r="AE47" s="40">
        <f>VLOOKUP(C47,'Salary (2015-2016)'!D79:G509,4,FALSE)</f>
        <v>8000000</v>
      </c>
      <c r="AH47" s="32">
        <f t="shared" si="23"/>
        <v>81665.940999999977</v>
      </c>
      <c r="AI47" s="32">
        <f t="shared" si="24"/>
        <v>37275.125</v>
      </c>
      <c r="AJ47" s="32">
        <f t="shared" si="21"/>
        <v>44390.815999999977</v>
      </c>
      <c r="AK47" s="43">
        <f t="shared" si="25"/>
        <v>19.746804270462622</v>
      </c>
      <c r="AL47" s="41">
        <f t="shared" si="26"/>
        <v>3558.7188612099644</v>
      </c>
      <c r="AM47" s="35">
        <f t="shared" si="22"/>
        <v>180.21745759303016</v>
      </c>
    </row>
    <row r="48" spans="1:39">
      <c r="A48" s="1" t="s">
        <v>1718</v>
      </c>
      <c r="B48" s="1" t="s">
        <v>1717</v>
      </c>
      <c r="C48" s="3" t="s">
        <v>415</v>
      </c>
      <c r="D48" s="3" t="s">
        <v>63</v>
      </c>
      <c r="E48" s="3" t="s">
        <v>59</v>
      </c>
      <c r="F48" s="3">
        <v>78</v>
      </c>
      <c r="G48" s="3">
        <v>2237</v>
      </c>
      <c r="H48" s="3">
        <v>196</v>
      </c>
      <c r="I48" s="3">
        <v>463</v>
      </c>
      <c r="J48" s="27">
        <f t="shared" si="18"/>
        <v>267</v>
      </c>
      <c r="K48" s="3">
        <v>32</v>
      </c>
      <c r="L48" s="3">
        <v>116</v>
      </c>
      <c r="M48" s="3">
        <v>80</v>
      </c>
      <c r="N48" s="3">
        <v>117</v>
      </c>
      <c r="O48" s="27">
        <f t="shared" si="19"/>
        <v>37</v>
      </c>
      <c r="P48" s="3">
        <v>81</v>
      </c>
      <c r="Q48" s="3">
        <v>403</v>
      </c>
      <c r="R48" s="27">
        <f t="shared" si="20"/>
        <v>322</v>
      </c>
      <c r="S48" s="3">
        <v>117</v>
      </c>
      <c r="T48" s="3">
        <v>68</v>
      </c>
      <c r="U48" s="3">
        <v>95</v>
      </c>
      <c r="V48" s="3">
        <v>26</v>
      </c>
      <c r="W48" s="3">
        <v>184</v>
      </c>
      <c r="X48" s="3">
        <v>0</v>
      </c>
      <c r="Y48" s="3">
        <v>504</v>
      </c>
      <c r="Z48" s="3">
        <v>0</v>
      </c>
      <c r="AA48" s="3">
        <v>0</v>
      </c>
      <c r="AB48" s="3">
        <v>0</v>
      </c>
      <c r="AC48" s="3">
        <v>8</v>
      </c>
      <c r="AD48" s="3">
        <v>110</v>
      </c>
      <c r="AE48" s="40">
        <f>VLOOKUP(C48,'Salary (2015-2016)'!D82:G512,4,FALSE)</f>
        <v>2481720</v>
      </c>
      <c r="AH48" s="32">
        <f t="shared" si="23"/>
        <v>38893.373</v>
      </c>
      <c r="AI48" s="32">
        <f t="shared" si="24"/>
        <v>19487.328000000001</v>
      </c>
      <c r="AJ48" s="32">
        <f t="shared" si="21"/>
        <v>19406.044999999998</v>
      </c>
      <c r="AK48" s="43">
        <f t="shared" si="25"/>
        <v>8.6750312919088053</v>
      </c>
      <c r="AL48" s="41">
        <f t="shared" si="26"/>
        <v>1109.3965131873044</v>
      </c>
      <c r="AM48" s="35">
        <f t="shared" si="22"/>
        <v>127.88386299217591</v>
      </c>
    </row>
    <row r="49" spans="1:39">
      <c r="A49" s="1" t="s">
        <v>1801</v>
      </c>
      <c r="B49" s="1" t="s">
        <v>1800</v>
      </c>
      <c r="C49" s="3" t="s">
        <v>172</v>
      </c>
      <c r="D49" s="3" t="s">
        <v>65</v>
      </c>
      <c r="E49" s="3" t="s">
        <v>61</v>
      </c>
      <c r="F49" s="3">
        <v>82</v>
      </c>
      <c r="G49" s="3">
        <v>2222</v>
      </c>
      <c r="H49" s="3">
        <v>308</v>
      </c>
      <c r="I49" s="3">
        <v>578</v>
      </c>
      <c r="J49" s="27">
        <f t="shared" si="18"/>
        <v>270</v>
      </c>
      <c r="K49" s="3">
        <v>6</v>
      </c>
      <c r="L49" s="3">
        <v>20</v>
      </c>
      <c r="M49" s="3">
        <v>205</v>
      </c>
      <c r="N49" s="3">
        <v>248</v>
      </c>
      <c r="O49" s="27">
        <f t="shared" si="19"/>
        <v>43</v>
      </c>
      <c r="P49" s="3">
        <v>156</v>
      </c>
      <c r="Q49" s="3">
        <v>584</v>
      </c>
      <c r="R49" s="27">
        <f t="shared" si="20"/>
        <v>428</v>
      </c>
      <c r="S49" s="3">
        <v>143</v>
      </c>
      <c r="T49" s="3">
        <v>94</v>
      </c>
      <c r="U49" s="3">
        <v>140</v>
      </c>
      <c r="V49" s="3">
        <v>96</v>
      </c>
      <c r="W49" s="3">
        <v>219</v>
      </c>
      <c r="X49" s="3">
        <v>0</v>
      </c>
      <c r="Y49" s="3">
        <v>827</v>
      </c>
      <c r="Z49" s="3">
        <v>1</v>
      </c>
      <c r="AA49" s="3">
        <v>0</v>
      </c>
      <c r="AB49" s="3">
        <v>0</v>
      </c>
      <c r="AC49" s="3">
        <v>39</v>
      </c>
      <c r="AD49" s="3">
        <v>-4</v>
      </c>
      <c r="AE49" s="40">
        <f>VLOOKUP(C49,'Salary (2015-2016)'!D83:G513,4,FALSE)</f>
        <v>1474440</v>
      </c>
      <c r="AH49" s="32">
        <f t="shared" si="23"/>
        <v>62569.651999999995</v>
      </c>
      <c r="AI49" s="32">
        <f t="shared" si="24"/>
        <v>22751.898999999998</v>
      </c>
      <c r="AJ49" s="32">
        <f t="shared" si="21"/>
        <v>39817.752999999997</v>
      </c>
      <c r="AK49" s="43">
        <f t="shared" si="25"/>
        <v>17.919780828082807</v>
      </c>
      <c r="AL49" s="41">
        <f t="shared" si="26"/>
        <v>663.56435643564362</v>
      </c>
      <c r="AM49" s="35">
        <f t="shared" si="22"/>
        <v>37.029713856530286</v>
      </c>
    </row>
    <row r="50" spans="1:39">
      <c r="A50" s="1" t="s">
        <v>1639</v>
      </c>
      <c r="B50" s="1" t="s">
        <v>1638</v>
      </c>
      <c r="C50" s="3" t="s">
        <v>153</v>
      </c>
      <c r="D50" s="3" t="s">
        <v>119</v>
      </c>
      <c r="E50" s="3" t="s">
        <v>86</v>
      </c>
      <c r="F50" s="3">
        <v>74</v>
      </c>
      <c r="G50" s="3">
        <v>2216</v>
      </c>
      <c r="H50" s="3">
        <v>377</v>
      </c>
      <c r="I50" s="3">
        <v>776</v>
      </c>
      <c r="J50" s="27">
        <f t="shared" si="18"/>
        <v>399</v>
      </c>
      <c r="K50" s="3">
        <v>87</v>
      </c>
      <c r="L50" s="3">
        <v>217</v>
      </c>
      <c r="M50" s="3">
        <v>194</v>
      </c>
      <c r="N50" s="3">
        <v>226</v>
      </c>
      <c r="O50" s="27">
        <f t="shared" si="19"/>
        <v>32</v>
      </c>
      <c r="P50" s="3">
        <v>28</v>
      </c>
      <c r="Q50" s="3">
        <v>169</v>
      </c>
      <c r="R50" s="27">
        <f t="shared" si="20"/>
        <v>141</v>
      </c>
      <c r="S50" s="3">
        <v>318</v>
      </c>
      <c r="T50" s="3">
        <v>76</v>
      </c>
      <c r="U50" s="3">
        <v>129</v>
      </c>
      <c r="V50" s="3">
        <v>4</v>
      </c>
      <c r="W50" s="3">
        <v>142</v>
      </c>
      <c r="X50" s="3">
        <v>0</v>
      </c>
      <c r="Y50" s="3">
        <v>1035</v>
      </c>
      <c r="Z50" s="3">
        <v>1</v>
      </c>
      <c r="AA50" s="3">
        <v>0</v>
      </c>
      <c r="AB50" s="3">
        <v>0</v>
      </c>
      <c r="AC50" s="3">
        <v>15</v>
      </c>
      <c r="AD50" s="3">
        <v>-69</v>
      </c>
      <c r="AE50" s="40">
        <f>VLOOKUP(C50,'Salary (2015-2016)'!D84:G514,4,FALSE)</f>
        <v>5013559</v>
      </c>
      <c r="AH50" s="32">
        <f t="shared" si="23"/>
        <v>64430.083999999995</v>
      </c>
      <c r="AI50" s="32">
        <f t="shared" si="24"/>
        <v>25671.143</v>
      </c>
      <c r="AJ50" s="32">
        <f t="shared" si="21"/>
        <v>38758.940999999992</v>
      </c>
      <c r="AK50" s="43">
        <f t="shared" si="25"/>
        <v>17.490496841155231</v>
      </c>
      <c r="AL50" s="41">
        <f t="shared" si="26"/>
        <v>2262.4363718411551</v>
      </c>
      <c r="AM50" s="35">
        <f t="shared" si="22"/>
        <v>129.35232157142789</v>
      </c>
    </row>
    <row r="51" spans="1:39">
      <c r="A51" s="1" t="s">
        <v>1965</v>
      </c>
      <c r="B51" s="1" t="s">
        <v>1508</v>
      </c>
      <c r="C51" s="3" t="s">
        <v>1150</v>
      </c>
      <c r="D51" s="3" t="s">
        <v>130</v>
      </c>
      <c r="E51" s="3" t="s">
        <v>59</v>
      </c>
      <c r="F51" s="3">
        <v>76</v>
      </c>
      <c r="G51" s="3">
        <v>2190</v>
      </c>
      <c r="H51" s="3">
        <v>264</v>
      </c>
      <c r="I51" s="3">
        <v>693</v>
      </c>
      <c r="J51" s="27">
        <f t="shared" si="18"/>
        <v>429</v>
      </c>
      <c r="K51" s="3">
        <v>119</v>
      </c>
      <c r="L51" s="3">
        <v>370</v>
      </c>
      <c r="M51" s="3">
        <v>111</v>
      </c>
      <c r="N51" s="3">
        <v>138</v>
      </c>
      <c r="O51" s="27">
        <f t="shared" si="19"/>
        <v>27</v>
      </c>
      <c r="P51" s="3">
        <v>84</v>
      </c>
      <c r="Q51" s="3">
        <v>419</v>
      </c>
      <c r="R51" s="27">
        <f t="shared" si="20"/>
        <v>335</v>
      </c>
      <c r="S51" s="3">
        <v>163</v>
      </c>
      <c r="T51" s="3">
        <v>78</v>
      </c>
      <c r="U51" s="3">
        <v>121</v>
      </c>
      <c r="V51" s="3">
        <v>57</v>
      </c>
      <c r="W51" s="3">
        <v>234</v>
      </c>
      <c r="X51" s="3">
        <v>1</v>
      </c>
      <c r="Y51" s="3">
        <v>758</v>
      </c>
      <c r="Z51" s="3">
        <v>4</v>
      </c>
      <c r="AA51" s="3">
        <v>0</v>
      </c>
      <c r="AB51" s="3">
        <v>0</v>
      </c>
      <c r="AC51" s="3">
        <v>45</v>
      </c>
      <c r="AD51" s="3">
        <v>-212</v>
      </c>
      <c r="AE51" s="40">
        <f>VLOOKUP(C51,'Salary (2015-2016)'!D86:G516,4,FALSE)</f>
        <v>3542500</v>
      </c>
      <c r="AH51" s="32">
        <f t="shared" si="23"/>
        <v>54348.07</v>
      </c>
      <c r="AI51" s="32">
        <f t="shared" si="24"/>
        <v>27895.219999999998</v>
      </c>
      <c r="AJ51" s="32">
        <f t="shared" si="21"/>
        <v>26452.850000000002</v>
      </c>
      <c r="AK51" s="43">
        <f t="shared" si="25"/>
        <v>12.078926940639271</v>
      </c>
      <c r="AL51" s="41">
        <f t="shared" si="26"/>
        <v>1617.5799086757991</v>
      </c>
      <c r="AM51" s="35">
        <f t="shared" si="22"/>
        <v>133.91751739415599</v>
      </c>
    </row>
    <row r="52" spans="1:39">
      <c r="A52" s="1" t="s">
        <v>1794</v>
      </c>
      <c r="B52" s="1" t="s">
        <v>1793</v>
      </c>
      <c r="C52" s="3" t="s">
        <v>186</v>
      </c>
      <c r="D52" s="3" t="s">
        <v>96</v>
      </c>
      <c r="E52" s="3" t="s">
        <v>86</v>
      </c>
      <c r="F52" s="3">
        <v>80</v>
      </c>
      <c r="G52" s="3">
        <v>2190</v>
      </c>
      <c r="H52" s="3">
        <v>277</v>
      </c>
      <c r="I52" s="3">
        <v>682</v>
      </c>
      <c r="J52" s="27">
        <f t="shared" si="18"/>
        <v>405</v>
      </c>
      <c r="K52" s="3">
        <v>60</v>
      </c>
      <c r="L52" s="3">
        <v>213</v>
      </c>
      <c r="M52" s="3">
        <v>149</v>
      </c>
      <c r="N52" s="3">
        <v>176</v>
      </c>
      <c r="O52" s="27">
        <f t="shared" si="19"/>
        <v>27</v>
      </c>
      <c r="P52" s="3">
        <v>36</v>
      </c>
      <c r="Q52" s="3">
        <v>258</v>
      </c>
      <c r="R52" s="27">
        <f t="shared" si="20"/>
        <v>222</v>
      </c>
      <c r="S52" s="3">
        <v>284</v>
      </c>
      <c r="T52" s="3">
        <v>68</v>
      </c>
      <c r="U52" s="3">
        <v>121</v>
      </c>
      <c r="V52" s="3">
        <v>15</v>
      </c>
      <c r="W52" s="3">
        <v>141</v>
      </c>
      <c r="X52" s="3">
        <v>0</v>
      </c>
      <c r="Y52" s="3">
        <v>763</v>
      </c>
      <c r="Z52" s="3">
        <v>3</v>
      </c>
      <c r="AA52" s="3">
        <v>0</v>
      </c>
      <c r="AB52" s="3">
        <v>0</v>
      </c>
      <c r="AC52" s="3">
        <v>31</v>
      </c>
      <c r="AD52" s="3">
        <v>-67</v>
      </c>
      <c r="AE52" s="40">
        <f>VLOOKUP(C52,'Salary (2015-2016)'!D87:G517,4,FALSE)</f>
        <v>3950313</v>
      </c>
      <c r="AH52" s="32">
        <f t="shared" si="23"/>
        <v>52659.302999999985</v>
      </c>
      <c r="AI52" s="32">
        <f t="shared" si="24"/>
        <v>25357.477999999999</v>
      </c>
      <c r="AJ52" s="32">
        <f t="shared" si="21"/>
        <v>27301.824999999986</v>
      </c>
      <c r="AK52" s="43">
        <f t="shared" si="25"/>
        <v>12.466586757990861</v>
      </c>
      <c r="AL52" s="41">
        <f t="shared" si="26"/>
        <v>1803.7958904109589</v>
      </c>
      <c r="AM52" s="35">
        <f t="shared" si="22"/>
        <v>144.69043736087247</v>
      </c>
    </row>
    <row r="53" spans="1:39">
      <c r="A53" s="1" t="s">
        <v>1489</v>
      </c>
      <c r="B53" s="1" t="s">
        <v>1488</v>
      </c>
      <c r="C53" s="3" t="s">
        <v>165</v>
      </c>
      <c r="D53" s="3" t="s">
        <v>71</v>
      </c>
      <c r="E53" s="3" t="s">
        <v>47</v>
      </c>
      <c r="F53" s="3">
        <v>61</v>
      </c>
      <c r="G53" s="3">
        <v>2159</v>
      </c>
      <c r="H53" s="3">
        <v>560</v>
      </c>
      <c r="I53" s="3">
        <v>1137</v>
      </c>
      <c r="J53" s="27">
        <f t="shared" si="18"/>
        <v>577</v>
      </c>
      <c r="K53" s="3">
        <v>35</v>
      </c>
      <c r="L53" s="3">
        <v>108</v>
      </c>
      <c r="M53" s="3">
        <v>326</v>
      </c>
      <c r="N53" s="3">
        <v>430</v>
      </c>
      <c r="O53" s="27">
        <f t="shared" si="19"/>
        <v>104</v>
      </c>
      <c r="P53" s="3">
        <v>130</v>
      </c>
      <c r="Q53" s="3">
        <v>627</v>
      </c>
      <c r="R53" s="27">
        <f t="shared" si="20"/>
        <v>497</v>
      </c>
      <c r="S53" s="3">
        <v>116</v>
      </c>
      <c r="T53" s="3">
        <v>78</v>
      </c>
      <c r="U53" s="3">
        <v>121</v>
      </c>
      <c r="V53" s="3">
        <v>125</v>
      </c>
      <c r="W53" s="3">
        <v>148</v>
      </c>
      <c r="X53" s="3">
        <v>0</v>
      </c>
      <c r="Y53" s="3">
        <v>1481</v>
      </c>
      <c r="Z53" s="3">
        <v>1</v>
      </c>
      <c r="AA53" s="3">
        <v>0</v>
      </c>
      <c r="AB53" s="3">
        <v>0</v>
      </c>
      <c r="AC53" s="3">
        <v>61</v>
      </c>
      <c r="AD53" s="3">
        <v>-203</v>
      </c>
      <c r="AE53" s="40">
        <f>VLOOKUP(C53,'Salary (2015-2016)'!D88:G518,4,FALSE)</f>
        <v>7070730</v>
      </c>
      <c r="AH53" s="32">
        <f t="shared" si="23"/>
        <v>90721.892000000007</v>
      </c>
      <c r="AI53" s="32">
        <f t="shared" si="24"/>
        <v>33765.383000000002</v>
      </c>
      <c r="AJ53" s="32">
        <f t="shared" si="21"/>
        <v>56956.509000000005</v>
      </c>
      <c r="AK53" s="43">
        <f t="shared" si="25"/>
        <v>26.380967577582215</v>
      </c>
      <c r="AL53" s="41">
        <f t="shared" si="26"/>
        <v>3275.0023158869849</v>
      </c>
      <c r="AM53" s="35">
        <f t="shared" si="22"/>
        <v>124.14261555250867</v>
      </c>
    </row>
    <row r="54" spans="1:39">
      <c r="A54" s="1" t="s">
        <v>1995</v>
      </c>
      <c r="B54" s="1" t="s">
        <v>1994</v>
      </c>
      <c r="C54" s="3" t="s">
        <v>403</v>
      </c>
      <c r="D54" s="3" t="s">
        <v>55</v>
      </c>
      <c r="E54" s="3" t="s">
        <v>56</v>
      </c>
      <c r="F54" s="3">
        <v>78</v>
      </c>
      <c r="G54" s="3">
        <v>2157</v>
      </c>
      <c r="H54" s="3">
        <v>282</v>
      </c>
      <c r="I54" s="3">
        <v>705</v>
      </c>
      <c r="J54" s="27">
        <f t="shared" si="18"/>
        <v>423</v>
      </c>
      <c r="K54" s="3">
        <v>86</v>
      </c>
      <c r="L54" s="3">
        <v>241</v>
      </c>
      <c r="M54" s="3">
        <v>112</v>
      </c>
      <c r="N54" s="3">
        <v>157</v>
      </c>
      <c r="O54" s="27">
        <f t="shared" si="19"/>
        <v>45</v>
      </c>
      <c r="P54" s="3">
        <v>36</v>
      </c>
      <c r="Q54" s="3">
        <v>202</v>
      </c>
      <c r="R54" s="27">
        <f t="shared" si="20"/>
        <v>166</v>
      </c>
      <c r="S54" s="3">
        <v>154</v>
      </c>
      <c r="T54" s="3">
        <v>81</v>
      </c>
      <c r="U54" s="3">
        <v>120</v>
      </c>
      <c r="V54" s="3">
        <v>15</v>
      </c>
      <c r="W54" s="3">
        <v>143</v>
      </c>
      <c r="X54" s="3">
        <v>0</v>
      </c>
      <c r="Y54" s="3">
        <v>762</v>
      </c>
      <c r="Z54" s="3">
        <v>4</v>
      </c>
      <c r="AA54" s="3">
        <v>0</v>
      </c>
      <c r="AB54" s="3">
        <v>0</v>
      </c>
      <c r="AC54" s="3">
        <v>15</v>
      </c>
      <c r="AD54" s="3">
        <v>212</v>
      </c>
      <c r="AE54" s="40">
        <f>VLOOKUP(C54,'Salary (2015-2016)'!D90:G520,4,FALSE)</f>
        <v>5138430</v>
      </c>
      <c r="AH54" s="32">
        <f t="shared" si="23"/>
        <v>48070.328999999998</v>
      </c>
      <c r="AI54" s="32">
        <f t="shared" si="24"/>
        <v>26404.986999999997</v>
      </c>
      <c r="AJ54" s="32">
        <f t="shared" si="21"/>
        <v>21665.342000000001</v>
      </c>
      <c r="AK54" s="43">
        <f t="shared" si="25"/>
        <v>10.04420120537784</v>
      </c>
      <c r="AL54" s="41">
        <f t="shared" si="26"/>
        <v>2382.2114047287901</v>
      </c>
      <c r="AM54" s="35">
        <f t="shared" si="22"/>
        <v>237.17280807291201</v>
      </c>
    </row>
    <row r="55" spans="1:39">
      <c r="A55" s="1" t="s">
        <v>1687</v>
      </c>
      <c r="B55" s="1" t="s">
        <v>1686</v>
      </c>
      <c r="C55" s="3" t="s">
        <v>339</v>
      </c>
      <c r="D55" s="3" t="s">
        <v>64</v>
      </c>
      <c r="E55" s="3" t="s">
        <v>86</v>
      </c>
      <c r="F55" s="3">
        <v>73</v>
      </c>
      <c r="G55" s="3">
        <v>2144</v>
      </c>
      <c r="H55" s="3">
        <v>318</v>
      </c>
      <c r="I55" s="3">
        <v>730</v>
      </c>
      <c r="J55" s="27">
        <f t="shared" si="18"/>
        <v>412</v>
      </c>
      <c r="K55" s="3">
        <v>30</v>
      </c>
      <c r="L55" s="3">
        <v>92</v>
      </c>
      <c r="M55" s="3">
        <v>112</v>
      </c>
      <c r="N55" s="3">
        <v>190</v>
      </c>
      <c r="O55" s="27">
        <f t="shared" si="19"/>
        <v>78</v>
      </c>
      <c r="P55" s="3">
        <v>77</v>
      </c>
      <c r="Q55" s="3">
        <v>261</v>
      </c>
      <c r="R55" s="27">
        <f t="shared" si="20"/>
        <v>184</v>
      </c>
      <c r="S55" s="3">
        <v>469</v>
      </c>
      <c r="T55" s="3">
        <v>89</v>
      </c>
      <c r="U55" s="3">
        <v>177</v>
      </c>
      <c r="V55" s="3">
        <v>20</v>
      </c>
      <c r="W55" s="3">
        <v>159</v>
      </c>
      <c r="X55" s="3">
        <v>0</v>
      </c>
      <c r="Y55" s="3">
        <v>778</v>
      </c>
      <c r="Z55" s="3">
        <v>2</v>
      </c>
      <c r="AA55" s="3">
        <v>0</v>
      </c>
      <c r="AB55" s="3">
        <v>0</v>
      </c>
      <c r="AC55" s="3">
        <v>69</v>
      </c>
      <c r="AD55" s="3">
        <v>-69</v>
      </c>
      <c r="AE55" s="40">
        <f>VLOOKUP(C55,'Salary (2015-2016)'!D91:G521,4,FALSE)</f>
        <v>2505720</v>
      </c>
      <c r="AH55" s="32">
        <f t="shared" si="23"/>
        <v>61686.593999999997</v>
      </c>
      <c r="AI55" s="32">
        <f t="shared" si="24"/>
        <v>29983.812999999998</v>
      </c>
      <c r="AJ55" s="32">
        <f t="shared" si="21"/>
        <v>31702.780999999999</v>
      </c>
      <c r="AK55" s="43">
        <f t="shared" si="25"/>
        <v>14.786744869402984</v>
      </c>
      <c r="AL55" s="41">
        <f t="shared" si="26"/>
        <v>1168.7126865671642</v>
      </c>
      <c r="AM55" s="35">
        <f t="shared" si="22"/>
        <v>79.037861063355933</v>
      </c>
    </row>
    <row r="56" spans="1:39">
      <c r="A56" s="1" t="s">
        <v>1520</v>
      </c>
      <c r="B56" s="1" t="s">
        <v>1724</v>
      </c>
      <c r="C56" s="3" t="s">
        <v>160</v>
      </c>
      <c r="D56" s="3" t="s">
        <v>113</v>
      </c>
      <c r="E56" s="3" t="s">
        <v>56</v>
      </c>
      <c r="F56" s="3">
        <v>79</v>
      </c>
      <c r="G56" s="3">
        <v>2126</v>
      </c>
      <c r="H56" s="3">
        <v>379</v>
      </c>
      <c r="I56" s="3">
        <v>940</v>
      </c>
      <c r="J56" s="27">
        <f t="shared" si="18"/>
        <v>561</v>
      </c>
      <c r="K56" s="3">
        <v>117</v>
      </c>
      <c r="L56" s="3">
        <v>345</v>
      </c>
      <c r="M56" s="3">
        <v>245</v>
      </c>
      <c r="N56" s="3">
        <v>271</v>
      </c>
      <c r="O56" s="27">
        <f t="shared" si="19"/>
        <v>26</v>
      </c>
      <c r="P56" s="3">
        <v>20</v>
      </c>
      <c r="Q56" s="3">
        <v>145</v>
      </c>
      <c r="R56" s="27">
        <f t="shared" si="20"/>
        <v>125</v>
      </c>
      <c r="S56" s="3">
        <v>183</v>
      </c>
      <c r="T56" s="3">
        <v>52</v>
      </c>
      <c r="U56" s="3">
        <v>113</v>
      </c>
      <c r="V56" s="3">
        <v>12</v>
      </c>
      <c r="W56" s="3">
        <v>122</v>
      </c>
      <c r="X56" s="3">
        <v>0</v>
      </c>
      <c r="Y56" s="3">
        <v>1120</v>
      </c>
      <c r="Z56" s="3">
        <v>3</v>
      </c>
      <c r="AA56" s="3">
        <v>0</v>
      </c>
      <c r="AB56" s="3">
        <v>0</v>
      </c>
      <c r="AC56" s="3">
        <v>5</v>
      </c>
      <c r="AD56" s="3">
        <v>165</v>
      </c>
      <c r="AE56" s="40">
        <f>VLOOKUP(C56,'Salary (2015-2016)'!D92:G522,4,FALSE)</f>
        <v>5675000</v>
      </c>
      <c r="AH56" s="32">
        <f t="shared" si="23"/>
        <v>62333.474000000002</v>
      </c>
      <c r="AI56" s="32">
        <f t="shared" si="24"/>
        <v>30693.545000000002</v>
      </c>
      <c r="AJ56" s="32">
        <f t="shared" si="21"/>
        <v>31639.929</v>
      </c>
      <c r="AK56" s="43">
        <f t="shared" si="25"/>
        <v>14.882374882408278</v>
      </c>
      <c r="AL56" s="41">
        <f t="shared" si="26"/>
        <v>2669.3320790216367</v>
      </c>
      <c r="AM56" s="35">
        <f t="shared" si="22"/>
        <v>179.36197012325786</v>
      </c>
    </row>
    <row r="57" spans="1:39">
      <c r="A57" s="1" t="s">
        <v>1792</v>
      </c>
      <c r="B57" s="1" t="s">
        <v>1791</v>
      </c>
      <c r="C57" s="3" t="s">
        <v>410</v>
      </c>
      <c r="D57" s="3" t="s">
        <v>63</v>
      </c>
      <c r="E57" s="3" t="s">
        <v>61</v>
      </c>
      <c r="F57" s="3">
        <v>73</v>
      </c>
      <c r="G57" s="3">
        <v>2122</v>
      </c>
      <c r="H57" s="3">
        <v>412</v>
      </c>
      <c r="I57" s="3">
        <v>681</v>
      </c>
      <c r="J57" s="27">
        <f t="shared" si="18"/>
        <v>269</v>
      </c>
      <c r="K57" s="3">
        <v>0</v>
      </c>
      <c r="L57" s="3">
        <v>0</v>
      </c>
      <c r="M57" s="3">
        <v>214</v>
      </c>
      <c r="N57" s="3">
        <v>329</v>
      </c>
      <c r="O57" s="27">
        <f t="shared" si="19"/>
        <v>115</v>
      </c>
      <c r="P57" s="3">
        <v>238</v>
      </c>
      <c r="Q57" s="3">
        <v>865</v>
      </c>
      <c r="R57" s="27">
        <f t="shared" si="20"/>
        <v>627</v>
      </c>
      <c r="S57" s="3">
        <v>30</v>
      </c>
      <c r="T57" s="3">
        <v>44</v>
      </c>
      <c r="U57" s="3">
        <v>137</v>
      </c>
      <c r="V57" s="3">
        <v>269</v>
      </c>
      <c r="W57" s="3">
        <v>201</v>
      </c>
      <c r="X57" s="3">
        <v>2</v>
      </c>
      <c r="Y57" s="3">
        <v>1038</v>
      </c>
      <c r="Z57" s="3">
        <v>2</v>
      </c>
      <c r="AA57" s="3">
        <v>0</v>
      </c>
      <c r="AB57" s="3">
        <v>0</v>
      </c>
      <c r="AC57" s="3">
        <v>43</v>
      </c>
      <c r="AD57" s="3">
        <v>97</v>
      </c>
      <c r="AE57" s="40">
        <f>VLOOKUP(C57,'Salary (2015-2016)'!D93:G523,4,FALSE)</f>
        <v>981348</v>
      </c>
      <c r="AH57" s="32">
        <f t="shared" si="23"/>
        <v>77922.146999999997</v>
      </c>
      <c r="AI57" s="32">
        <f t="shared" si="24"/>
        <v>23688.437999999998</v>
      </c>
      <c r="AJ57" s="32">
        <f t="shared" si="21"/>
        <v>54233.709000000003</v>
      </c>
      <c r="AK57" s="43">
        <f t="shared" si="25"/>
        <v>25.557827049952873</v>
      </c>
      <c r="AL57" s="41">
        <f t="shared" si="26"/>
        <v>462.46371347785106</v>
      </c>
      <c r="AM57" s="35">
        <f t="shared" si="22"/>
        <v>18.094797831363515</v>
      </c>
    </row>
    <row r="58" spans="1:39">
      <c r="A58" s="1" t="s">
        <v>1536</v>
      </c>
      <c r="B58" s="1" t="s">
        <v>1535</v>
      </c>
      <c r="C58" s="3" t="s">
        <v>120</v>
      </c>
      <c r="D58" s="3" t="s">
        <v>58</v>
      </c>
      <c r="E58" s="3" t="s">
        <v>56</v>
      </c>
      <c r="F58" s="3">
        <v>79</v>
      </c>
      <c r="G58" s="3">
        <v>2114</v>
      </c>
      <c r="H58" s="3">
        <v>324</v>
      </c>
      <c r="I58" s="3">
        <v>749</v>
      </c>
      <c r="J58" s="27">
        <f t="shared" si="18"/>
        <v>425</v>
      </c>
      <c r="K58" s="3">
        <v>129</v>
      </c>
      <c r="L58" s="3">
        <v>337</v>
      </c>
      <c r="M58" s="3">
        <v>110</v>
      </c>
      <c r="N58" s="3">
        <v>132</v>
      </c>
      <c r="O58" s="27">
        <f t="shared" si="19"/>
        <v>22</v>
      </c>
      <c r="P58" s="3">
        <v>36</v>
      </c>
      <c r="Q58" s="3">
        <v>255</v>
      </c>
      <c r="R58" s="27">
        <f t="shared" si="20"/>
        <v>219</v>
      </c>
      <c r="S58" s="3">
        <v>99</v>
      </c>
      <c r="T58" s="3">
        <v>29</v>
      </c>
      <c r="U58" s="3">
        <v>115</v>
      </c>
      <c r="V58" s="3">
        <v>5</v>
      </c>
      <c r="W58" s="3">
        <v>119</v>
      </c>
      <c r="X58" s="3">
        <v>0</v>
      </c>
      <c r="Y58" s="3">
        <v>887</v>
      </c>
      <c r="Z58" s="3">
        <v>2</v>
      </c>
      <c r="AA58" s="3">
        <v>0</v>
      </c>
      <c r="AB58" s="3">
        <v>0</v>
      </c>
      <c r="AC58" s="3">
        <v>39</v>
      </c>
      <c r="AD58" s="3">
        <v>-389</v>
      </c>
      <c r="AE58" s="40">
        <f>VLOOKUP(C58,'Salary (2015-2016)'!D94:G524,4,FALSE)</f>
        <v>3425510</v>
      </c>
      <c r="AH58" s="32">
        <f t="shared" si="23"/>
        <v>49488.101999999992</v>
      </c>
      <c r="AI58" s="32">
        <f t="shared" si="24"/>
        <v>25339.612999999998</v>
      </c>
      <c r="AJ58" s="32">
        <f t="shared" si="21"/>
        <v>24148.488999999994</v>
      </c>
      <c r="AK58" s="43">
        <f t="shared" si="25"/>
        <v>11.423126300851463</v>
      </c>
      <c r="AL58" s="41">
        <f t="shared" si="26"/>
        <v>1620.3926206244087</v>
      </c>
      <c r="AM58" s="35">
        <f t="shared" si="22"/>
        <v>141.8519394733145</v>
      </c>
    </row>
    <row r="59" spans="1:39">
      <c r="A59" s="1" t="s">
        <v>1668</v>
      </c>
      <c r="B59" s="1" t="s">
        <v>1667</v>
      </c>
      <c r="C59" s="3" t="s">
        <v>121</v>
      </c>
      <c r="D59" s="3" t="s">
        <v>110</v>
      </c>
      <c r="E59" s="3" t="s">
        <v>56</v>
      </c>
      <c r="F59" s="3">
        <v>76</v>
      </c>
      <c r="G59" s="3">
        <v>2110</v>
      </c>
      <c r="H59" s="3">
        <v>367</v>
      </c>
      <c r="I59" s="3">
        <v>867</v>
      </c>
      <c r="J59" s="27">
        <f t="shared" si="18"/>
        <v>500</v>
      </c>
      <c r="K59" s="3">
        <v>99</v>
      </c>
      <c r="L59" s="3">
        <v>289</v>
      </c>
      <c r="M59" s="3">
        <v>215</v>
      </c>
      <c r="N59" s="3">
        <v>256</v>
      </c>
      <c r="O59" s="27">
        <f t="shared" si="19"/>
        <v>41</v>
      </c>
      <c r="P59" s="3">
        <v>27</v>
      </c>
      <c r="Q59" s="3">
        <v>187</v>
      </c>
      <c r="R59" s="27">
        <f t="shared" si="20"/>
        <v>160</v>
      </c>
      <c r="S59" s="3">
        <v>200</v>
      </c>
      <c r="T59" s="3">
        <v>44</v>
      </c>
      <c r="U59" s="3">
        <v>160</v>
      </c>
      <c r="V59" s="3">
        <v>20</v>
      </c>
      <c r="W59" s="3">
        <v>225</v>
      </c>
      <c r="X59" s="3">
        <v>5</v>
      </c>
      <c r="Y59" s="3">
        <v>1048</v>
      </c>
      <c r="Z59" s="3">
        <v>0</v>
      </c>
      <c r="AA59" s="3">
        <v>0</v>
      </c>
      <c r="AB59" s="3">
        <v>0</v>
      </c>
      <c r="AC59" s="3">
        <v>51</v>
      </c>
      <c r="AD59" s="3">
        <v>-373</v>
      </c>
      <c r="AE59" s="40">
        <f>VLOOKUP(C59,'Salary (2015-2016)'!D96:G526,4,FALSE)</f>
        <v>2127840</v>
      </c>
      <c r="AH59" s="32">
        <f t="shared" si="23"/>
        <v>60226.506000000001</v>
      </c>
      <c r="AI59" s="32">
        <f t="shared" si="24"/>
        <v>32906.400999999998</v>
      </c>
      <c r="AJ59" s="32">
        <f t="shared" si="21"/>
        <v>27320.105000000003</v>
      </c>
      <c r="AK59" s="43">
        <f t="shared" si="25"/>
        <v>12.947917061611376</v>
      </c>
      <c r="AL59" s="41">
        <f t="shared" si="26"/>
        <v>1008.4549763033175</v>
      </c>
      <c r="AM59" s="35">
        <f t="shared" si="22"/>
        <v>77.885498609906506</v>
      </c>
    </row>
    <row r="60" spans="1:39">
      <c r="A60" s="1" t="s">
        <v>1983</v>
      </c>
      <c r="B60" s="1" t="s">
        <v>1514</v>
      </c>
      <c r="C60" s="3" t="s">
        <v>1176</v>
      </c>
      <c r="D60" s="3" t="s">
        <v>96</v>
      </c>
      <c r="E60" s="3" t="s">
        <v>86</v>
      </c>
      <c r="F60" s="3">
        <v>65</v>
      </c>
      <c r="G60" s="3">
        <v>2107</v>
      </c>
      <c r="H60" s="3">
        <v>321</v>
      </c>
      <c r="I60" s="3">
        <v>775</v>
      </c>
      <c r="J60" s="27">
        <f t="shared" si="18"/>
        <v>454</v>
      </c>
      <c r="K60" s="3">
        <v>97</v>
      </c>
      <c r="L60" s="3">
        <v>282</v>
      </c>
      <c r="M60" s="3">
        <v>179</v>
      </c>
      <c r="N60" s="3">
        <v>206</v>
      </c>
      <c r="O60" s="27">
        <f t="shared" si="19"/>
        <v>27</v>
      </c>
      <c r="P60" s="3">
        <v>20</v>
      </c>
      <c r="Q60" s="3">
        <v>191</v>
      </c>
      <c r="R60" s="27">
        <f t="shared" si="20"/>
        <v>171</v>
      </c>
      <c r="S60" s="3">
        <v>378</v>
      </c>
      <c r="T60" s="3">
        <v>61</v>
      </c>
      <c r="U60" s="3">
        <v>150</v>
      </c>
      <c r="V60" s="3">
        <v>14</v>
      </c>
      <c r="W60" s="3">
        <v>155</v>
      </c>
      <c r="X60" s="3">
        <v>0</v>
      </c>
      <c r="Y60" s="3">
        <v>918</v>
      </c>
      <c r="Z60" s="3">
        <v>0</v>
      </c>
      <c r="AA60" s="3">
        <v>0</v>
      </c>
      <c r="AB60" s="3">
        <v>0</v>
      </c>
      <c r="AC60" s="3">
        <v>63</v>
      </c>
      <c r="AD60" s="3">
        <v>5</v>
      </c>
      <c r="AE60" s="40">
        <f>VLOOKUP(C60,'Salary (2015-2016)'!D97:G527,4,FALSE)</f>
        <v>5378974</v>
      </c>
      <c r="AH60" s="32">
        <f t="shared" si="23"/>
        <v>61225.774000000005</v>
      </c>
      <c r="AI60" s="32">
        <f t="shared" si="24"/>
        <v>29081.236999999997</v>
      </c>
      <c r="AJ60" s="32">
        <f t="shared" si="21"/>
        <v>32144.537000000008</v>
      </c>
      <c r="AK60" s="43">
        <f t="shared" si="25"/>
        <v>15.256068818224968</v>
      </c>
      <c r="AL60" s="41">
        <f t="shared" si="26"/>
        <v>2552.9065021357378</v>
      </c>
      <c r="AM60" s="35">
        <f t="shared" si="22"/>
        <v>167.3371123684251</v>
      </c>
    </row>
    <row r="61" spans="1:39">
      <c r="A61" s="1" t="s">
        <v>1998</v>
      </c>
      <c r="B61" s="1" t="s">
        <v>1997</v>
      </c>
      <c r="C61" s="3" t="s">
        <v>176</v>
      </c>
      <c r="D61" s="3" t="s">
        <v>105</v>
      </c>
      <c r="E61" s="3" t="s">
        <v>56</v>
      </c>
      <c r="F61" s="3">
        <v>81</v>
      </c>
      <c r="G61" s="3">
        <v>2098</v>
      </c>
      <c r="H61" s="3">
        <v>233</v>
      </c>
      <c r="I61" s="3">
        <v>487</v>
      </c>
      <c r="J61" s="27">
        <f t="shared" si="18"/>
        <v>254</v>
      </c>
      <c r="K61" s="3">
        <v>100</v>
      </c>
      <c r="L61" s="3">
        <v>239</v>
      </c>
      <c r="M61" s="3">
        <v>72</v>
      </c>
      <c r="N61" s="3">
        <v>98</v>
      </c>
      <c r="O61" s="27">
        <f t="shared" si="19"/>
        <v>26</v>
      </c>
      <c r="P61" s="3">
        <v>54</v>
      </c>
      <c r="Q61" s="3">
        <v>286</v>
      </c>
      <c r="R61" s="27">
        <f t="shared" si="20"/>
        <v>232</v>
      </c>
      <c r="S61" s="3">
        <v>170</v>
      </c>
      <c r="T61" s="3">
        <v>75</v>
      </c>
      <c r="U61" s="3">
        <v>80</v>
      </c>
      <c r="V61" s="3">
        <v>18</v>
      </c>
      <c r="W61" s="3">
        <v>190</v>
      </c>
      <c r="X61" s="3">
        <v>1</v>
      </c>
      <c r="Y61" s="3">
        <v>638</v>
      </c>
      <c r="Z61" s="3">
        <v>1</v>
      </c>
      <c r="AA61" s="3">
        <v>0</v>
      </c>
      <c r="AB61" s="3">
        <v>0</v>
      </c>
      <c r="AC61" s="3">
        <v>41</v>
      </c>
      <c r="AD61" s="3">
        <v>61</v>
      </c>
      <c r="AE61" s="40">
        <f>VLOOKUP(C61,'Salary (2015-2016)'!D98:G528,4,FALSE)</f>
        <v>4375000</v>
      </c>
      <c r="AH61" s="32">
        <f t="shared" si="23"/>
        <v>44736.639000000003</v>
      </c>
      <c r="AI61" s="32">
        <f t="shared" si="24"/>
        <v>18051.446</v>
      </c>
      <c r="AJ61" s="32">
        <f t="shared" si="21"/>
        <v>26685.193000000003</v>
      </c>
      <c r="AK61" s="43">
        <f t="shared" si="25"/>
        <v>12.719348427073404</v>
      </c>
      <c r="AL61" s="41">
        <f t="shared" si="26"/>
        <v>2085.3193517635846</v>
      </c>
      <c r="AM61" s="35">
        <f t="shared" si="22"/>
        <v>163.94859876036872</v>
      </c>
    </row>
    <row r="62" spans="1:39">
      <c r="A62" s="1" t="s">
        <v>1772</v>
      </c>
      <c r="B62" s="1" t="s">
        <v>1771</v>
      </c>
      <c r="C62" s="3" t="s">
        <v>340</v>
      </c>
      <c r="D62" s="3" t="s">
        <v>73</v>
      </c>
      <c r="E62" s="3" t="s">
        <v>47</v>
      </c>
      <c r="F62" s="3">
        <v>82</v>
      </c>
      <c r="G62" s="3">
        <v>2087</v>
      </c>
      <c r="H62" s="3">
        <v>267</v>
      </c>
      <c r="I62" s="3">
        <v>517</v>
      </c>
      <c r="J62" s="27">
        <f t="shared" si="18"/>
        <v>250</v>
      </c>
      <c r="K62" s="3">
        <v>0</v>
      </c>
      <c r="L62" s="3">
        <v>4</v>
      </c>
      <c r="M62" s="3">
        <v>215</v>
      </c>
      <c r="N62" s="3">
        <v>335</v>
      </c>
      <c r="O62" s="27">
        <f t="shared" si="19"/>
        <v>120</v>
      </c>
      <c r="P62" s="3">
        <v>201</v>
      </c>
      <c r="Q62" s="3">
        <v>628</v>
      </c>
      <c r="R62" s="27">
        <f t="shared" si="20"/>
        <v>427</v>
      </c>
      <c r="S62" s="3">
        <v>226</v>
      </c>
      <c r="T62" s="3">
        <v>68</v>
      </c>
      <c r="U62" s="3">
        <v>154</v>
      </c>
      <c r="V62" s="3">
        <v>82</v>
      </c>
      <c r="W62" s="3">
        <v>253</v>
      </c>
      <c r="X62" s="3">
        <v>4</v>
      </c>
      <c r="Y62" s="3">
        <v>749</v>
      </c>
      <c r="Z62" s="3">
        <v>1</v>
      </c>
      <c r="AA62" s="3">
        <v>0</v>
      </c>
      <c r="AB62" s="3">
        <v>0</v>
      </c>
      <c r="AC62" s="3">
        <v>82</v>
      </c>
      <c r="AD62" s="3">
        <v>31</v>
      </c>
      <c r="AE62" s="40">
        <f>VLOOKUP(C62,'Salary (2015-2016)'!D101:G531,4,FALSE)</f>
        <v>1415520</v>
      </c>
      <c r="AH62" s="32">
        <f t="shared" si="23"/>
        <v>61882.302000000003</v>
      </c>
      <c r="AI62" s="32">
        <f t="shared" si="24"/>
        <v>24853.579999999998</v>
      </c>
      <c r="AJ62" s="32">
        <f t="shared" si="21"/>
        <v>37028.722000000009</v>
      </c>
      <c r="AK62" s="43">
        <f t="shared" si="25"/>
        <v>17.742559655007192</v>
      </c>
      <c r="AL62" s="41">
        <f t="shared" si="26"/>
        <v>678.25586966938192</v>
      </c>
      <c r="AM62" s="35">
        <f t="shared" si="22"/>
        <v>38.227622330578939</v>
      </c>
    </row>
    <row r="63" spans="1:39">
      <c r="A63" s="1" t="s">
        <v>1690</v>
      </c>
      <c r="B63" s="1" t="s">
        <v>1689</v>
      </c>
      <c r="C63" s="3" t="s">
        <v>102</v>
      </c>
      <c r="D63" s="3" t="s">
        <v>103</v>
      </c>
      <c r="E63" s="3" t="s">
        <v>56</v>
      </c>
      <c r="F63" s="3">
        <v>75</v>
      </c>
      <c r="G63" s="3">
        <v>2077</v>
      </c>
      <c r="H63" s="3">
        <v>320</v>
      </c>
      <c r="I63" s="3">
        <v>724</v>
      </c>
      <c r="J63" s="27">
        <f t="shared" si="18"/>
        <v>404</v>
      </c>
      <c r="K63" s="3">
        <v>109</v>
      </c>
      <c r="L63" s="3">
        <v>304</v>
      </c>
      <c r="M63" s="3">
        <v>123</v>
      </c>
      <c r="N63" s="3">
        <v>151</v>
      </c>
      <c r="O63" s="27">
        <f t="shared" si="19"/>
        <v>28</v>
      </c>
      <c r="P63" s="3">
        <v>28</v>
      </c>
      <c r="Q63" s="3">
        <v>378</v>
      </c>
      <c r="R63" s="27">
        <f t="shared" si="20"/>
        <v>350</v>
      </c>
      <c r="S63" s="3">
        <v>171</v>
      </c>
      <c r="T63" s="3">
        <v>98</v>
      </c>
      <c r="U63" s="3">
        <v>138</v>
      </c>
      <c r="V63" s="3">
        <v>38</v>
      </c>
      <c r="W63" s="3">
        <v>176</v>
      </c>
      <c r="X63" s="3">
        <v>2</v>
      </c>
      <c r="Y63" s="3">
        <v>872</v>
      </c>
      <c r="Z63" s="3">
        <v>4</v>
      </c>
      <c r="AA63" s="3">
        <v>0</v>
      </c>
      <c r="AB63" s="3">
        <v>0</v>
      </c>
      <c r="AC63" s="3">
        <v>68</v>
      </c>
      <c r="AD63" s="3">
        <v>78</v>
      </c>
      <c r="AE63" s="40">
        <f>VLOOKUP(C63,'Salary (2015-2016)'!D102:G532,4,FALSE)</f>
        <v>2000000</v>
      </c>
      <c r="AH63" s="32">
        <f t="shared" si="23"/>
        <v>57840.310999999994</v>
      </c>
      <c r="AI63" s="32">
        <f t="shared" si="24"/>
        <v>26855.717999999997</v>
      </c>
      <c r="AJ63" s="32">
        <f t="shared" si="21"/>
        <v>30984.592999999997</v>
      </c>
      <c r="AK63" s="43">
        <f t="shared" si="25"/>
        <v>14.917955223880595</v>
      </c>
      <c r="AL63" s="41">
        <f t="shared" si="26"/>
        <v>962.92729898892628</v>
      </c>
      <c r="AM63" s="35">
        <f t="shared" si="22"/>
        <v>64.548209492375776</v>
      </c>
    </row>
    <row r="64" spans="1:39">
      <c r="A64" s="1" t="s">
        <v>1809</v>
      </c>
      <c r="B64" s="1" t="s">
        <v>1808</v>
      </c>
      <c r="C64" s="3" t="s">
        <v>310</v>
      </c>
      <c r="D64" s="3" t="s">
        <v>88</v>
      </c>
      <c r="E64" s="3" t="s">
        <v>86</v>
      </c>
      <c r="F64" s="3">
        <v>68</v>
      </c>
      <c r="G64" s="3">
        <v>2067</v>
      </c>
      <c r="H64" s="3">
        <v>329</v>
      </c>
      <c r="I64" s="3">
        <v>903</v>
      </c>
      <c r="J64" s="27">
        <f t="shared" si="18"/>
        <v>574</v>
      </c>
      <c r="K64" s="3">
        <v>74</v>
      </c>
      <c r="L64" s="3">
        <v>232</v>
      </c>
      <c r="M64" s="3">
        <v>140</v>
      </c>
      <c r="N64" s="3">
        <v>209</v>
      </c>
      <c r="O64" s="27">
        <f t="shared" si="19"/>
        <v>69</v>
      </c>
      <c r="P64" s="3">
        <v>32</v>
      </c>
      <c r="Q64" s="3">
        <v>232</v>
      </c>
      <c r="R64" s="27">
        <f t="shared" si="20"/>
        <v>200</v>
      </c>
      <c r="S64" s="3">
        <v>372</v>
      </c>
      <c r="T64" s="3">
        <v>65</v>
      </c>
      <c r="U64" s="3">
        <v>217</v>
      </c>
      <c r="V64" s="3">
        <v>35</v>
      </c>
      <c r="W64" s="3">
        <v>141</v>
      </c>
      <c r="X64" s="3">
        <v>1</v>
      </c>
      <c r="Y64" s="3">
        <v>872</v>
      </c>
      <c r="Z64" s="3">
        <v>0</v>
      </c>
      <c r="AA64" s="3">
        <v>0</v>
      </c>
      <c r="AB64" s="3">
        <v>0</v>
      </c>
      <c r="AC64" s="3">
        <v>66</v>
      </c>
      <c r="AD64" s="3">
        <v>-118</v>
      </c>
      <c r="AE64" s="40">
        <f>VLOOKUP(C64,'Salary (2015-2016)'!D104:G534,4,FALSE)</f>
        <v>3102240</v>
      </c>
      <c r="AH64" s="32">
        <f t="shared" si="23"/>
        <v>60622.987000000008</v>
      </c>
      <c r="AI64" s="32">
        <f t="shared" si="24"/>
        <v>37998.521999999997</v>
      </c>
      <c r="AJ64" s="32">
        <f t="shared" si="21"/>
        <v>22624.465000000011</v>
      </c>
      <c r="AK64" s="43">
        <f t="shared" si="25"/>
        <v>10.945556361877122</v>
      </c>
      <c r="AL64" s="41">
        <f t="shared" si="26"/>
        <v>1500.8417997097242</v>
      </c>
      <c r="AM64" s="35">
        <f t="shared" si="22"/>
        <v>137.11882247823311</v>
      </c>
    </row>
    <row r="65" spans="1:39">
      <c r="A65" s="1" t="s">
        <v>1653</v>
      </c>
      <c r="B65" s="1" t="s">
        <v>2032</v>
      </c>
      <c r="C65" s="3" t="s">
        <v>278</v>
      </c>
      <c r="D65" s="3" t="s">
        <v>91</v>
      </c>
      <c r="E65" s="3" t="s">
        <v>86</v>
      </c>
      <c r="F65" s="3">
        <v>78</v>
      </c>
      <c r="G65" s="3">
        <v>2047</v>
      </c>
      <c r="H65" s="3">
        <v>300</v>
      </c>
      <c r="I65" s="3">
        <v>728</v>
      </c>
      <c r="J65" s="27">
        <f t="shared" si="18"/>
        <v>428</v>
      </c>
      <c r="K65" s="3">
        <v>76</v>
      </c>
      <c r="L65" s="3">
        <v>226</v>
      </c>
      <c r="M65" s="3">
        <v>238</v>
      </c>
      <c r="N65" s="3">
        <v>292</v>
      </c>
      <c r="O65" s="27">
        <f t="shared" si="19"/>
        <v>54</v>
      </c>
      <c r="P65" s="3">
        <v>42</v>
      </c>
      <c r="Q65" s="3">
        <v>253</v>
      </c>
      <c r="R65" s="27">
        <f t="shared" si="20"/>
        <v>211</v>
      </c>
      <c r="S65" s="3">
        <v>234</v>
      </c>
      <c r="T65" s="3">
        <v>59</v>
      </c>
      <c r="U65" s="3">
        <v>151</v>
      </c>
      <c r="V65" s="3">
        <v>42</v>
      </c>
      <c r="W65" s="3">
        <v>165</v>
      </c>
      <c r="X65" s="3">
        <v>0</v>
      </c>
      <c r="Y65" s="3">
        <v>914</v>
      </c>
      <c r="Z65" s="3">
        <v>1</v>
      </c>
      <c r="AA65" s="3">
        <v>0</v>
      </c>
      <c r="AB65" s="3">
        <v>0</v>
      </c>
      <c r="AC65" s="3">
        <v>13</v>
      </c>
      <c r="AD65" s="3">
        <v>86</v>
      </c>
      <c r="AE65" s="40">
        <f>VLOOKUP(C65,'Salary (2015-2016)'!D108:G538,4,FALSE)</f>
        <v>2139000</v>
      </c>
      <c r="AH65" s="32">
        <f t="shared" si="23"/>
        <v>58545.12000000001</v>
      </c>
      <c r="AI65" s="32">
        <f t="shared" si="24"/>
        <v>28830.391</v>
      </c>
      <c r="AJ65" s="32">
        <f t="shared" si="21"/>
        <v>29714.72900000001</v>
      </c>
      <c r="AK65" s="43">
        <f t="shared" si="25"/>
        <v>14.516233023937474</v>
      </c>
      <c r="AL65" s="41">
        <f t="shared" si="26"/>
        <v>1044.943820224719</v>
      </c>
      <c r="AM65" s="35">
        <f t="shared" si="22"/>
        <v>71.984503038880121</v>
      </c>
    </row>
    <row r="66" spans="1:39">
      <c r="A66" s="1" t="s">
        <v>1509</v>
      </c>
      <c r="B66" s="1" t="s">
        <v>1508</v>
      </c>
      <c r="C66" s="3" t="s">
        <v>97</v>
      </c>
      <c r="D66" s="3" t="s">
        <v>108</v>
      </c>
      <c r="E66" s="3" t="s">
        <v>59</v>
      </c>
      <c r="F66" s="3">
        <v>66</v>
      </c>
      <c r="G66" s="3">
        <v>2043</v>
      </c>
      <c r="H66" s="3">
        <v>295</v>
      </c>
      <c r="I66" s="3">
        <v>633</v>
      </c>
      <c r="J66" s="27">
        <f t="shared" si="18"/>
        <v>338</v>
      </c>
      <c r="K66" s="3">
        <v>82</v>
      </c>
      <c r="L66" s="3">
        <v>214</v>
      </c>
      <c r="M66" s="3">
        <v>102</v>
      </c>
      <c r="N66" s="3">
        <v>134</v>
      </c>
      <c r="O66" s="27">
        <f t="shared" si="19"/>
        <v>32</v>
      </c>
      <c r="P66" s="3">
        <v>77</v>
      </c>
      <c r="Q66" s="3">
        <v>325</v>
      </c>
      <c r="R66" s="27">
        <f t="shared" si="20"/>
        <v>248</v>
      </c>
      <c r="S66" s="3">
        <v>117</v>
      </c>
      <c r="T66" s="3">
        <v>41</v>
      </c>
      <c r="U66" s="3">
        <v>58</v>
      </c>
      <c r="V66" s="3">
        <v>10</v>
      </c>
      <c r="W66" s="3">
        <v>136</v>
      </c>
      <c r="X66" s="3">
        <v>1</v>
      </c>
      <c r="Y66" s="3">
        <v>774</v>
      </c>
      <c r="Z66" s="3">
        <v>0</v>
      </c>
      <c r="AA66" s="3">
        <v>0</v>
      </c>
      <c r="AB66" s="3">
        <v>0</v>
      </c>
      <c r="AC66" s="3">
        <v>59</v>
      </c>
      <c r="AD66" s="3">
        <v>448</v>
      </c>
      <c r="AE66" s="40">
        <f>VLOOKUP(C66,'Salary (2015-2016)'!D109:G539,4,FALSE)</f>
        <v>3873398</v>
      </c>
      <c r="AH66" s="32">
        <f t="shared" si="23"/>
        <v>47689.566000000006</v>
      </c>
      <c r="AI66" s="32">
        <f t="shared" si="24"/>
        <v>19350.822</v>
      </c>
      <c r="AJ66" s="32">
        <f t="shared" si="21"/>
        <v>28338.744000000006</v>
      </c>
      <c r="AK66" s="43">
        <f t="shared" si="25"/>
        <v>13.87114243759178</v>
      </c>
      <c r="AL66" s="41">
        <f t="shared" si="26"/>
        <v>1895.9363680861479</v>
      </c>
      <c r="AM66" s="35">
        <f t="shared" si="22"/>
        <v>136.68206325587326</v>
      </c>
    </row>
    <row r="67" spans="1:39">
      <c r="A67" s="1" t="s">
        <v>1532</v>
      </c>
      <c r="B67" s="1" t="s">
        <v>1531</v>
      </c>
      <c r="C67" s="3" t="s">
        <v>60</v>
      </c>
      <c r="D67" s="3" t="s">
        <v>55</v>
      </c>
      <c r="E67" s="3" t="s">
        <v>61</v>
      </c>
      <c r="F67" s="3">
        <v>80</v>
      </c>
      <c r="G67" s="3">
        <v>2019</v>
      </c>
      <c r="H67" s="3">
        <v>261</v>
      </c>
      <c r="I67" s="3">
        <v>426</v>
      </c>
      <c r="J67" s="27">
        <f t="shared" si="18"/>
        <v>165</v>
      </c>
      <c r="K67" s="3">
        <v>0</v>
      </c>
      <c r="L67" s="3">
        <v>0</v>
      </c>
      <c r="M67" s="3">
        <v>114</v>
      </c>
      <c r="N67" s="3">
        <v>196</v>
      </c>
      <c r="O67" s="27">
        <f t="shared" si="19"/>
        <v>82</v>
      </c>
      <c r="P67" s="3">
        <v>218</v>
      </c>
      <c r="Q67" s="3">
        <v>531</v>
      </c>
      <c r="R67" s="27">
        <f t="shared" si="20"/>
        <v>313</v>
      </c>
      <c r="S67" s="3">
        <v>61</v>
      </c>
      <c r="T67" s="3">
        <v>42</v>
      </c>
      <c r="U67" s="3">
        <v>84</v>
      </c>
      <c r="V67" s="3">
        <v>89</v>
      </c>
      <c r="W67" s="3">
        <v>223</v>
      </c>
      <c r="X67" s="3">
        <v>2</v>
      </c>
      <c r="Y67" s="3">
        <v>636</v>
      </c>
      <c r="Z67" s="3">
        <v>2</v>
      </c>
      <c r="AA67" s="3">
        <v>0</v>
      </c>
      <c r="AB67" s="3">
        <v>0</v>
      </c>
      <c r="AC67" s="3">
        <v>80</v>
      </c>
      <c r="AD67" s="3">
        <v>477</v>
      </c>
      <c r="AE67" s="40">
        <f>VLOOKUP(C67,'Salary (2015-2016)'!D114:G544,4,FALSE)</f>
        <v>2279040</v>
      </c>
      <c r="AH67" s="32">
        <f t="shared" si="23"/>
        <v>48776.431999999993</v>
      </c>
      <c r="AI67" s="32">
        <f t="shared" si="24"/>
        <v>16470.962</v>
      </c>
      <c r="AJ67" s="32">
        <f t="shared" si="21"/>
        <v>32305.469999999994</v>
      </c>
      <c r="AK67" s="43">
        <f t="shared" si="25"/>
        <v>16.000728083209506</v>
      </c>
      <c r="AL67" s="41">
        <f t="shared" si="26"/>
        <v>1128.7964338781576</v>
      </c>
      <c r="AM67" s="35">
        <f t="shared" si="22"/>
        <v>70.546566881707676</v>
      </c>
    </row>
    <row r="68" spans="1:39">
      <c r="A68" s="1" t="s">
        <v>2008</v>
      </c>
      <c r="B68" s="1" t="s">
        <v>2007</v>
      </c>
      <c r="C68" s="3" t="s">
        <v>332</v>
      </c>
      <c r="D68" s="3" t="s">
        <v>96</v>
      </c>
      <c r="E68" s="3" t="s">
        <v>61</v>
      </c>
      <c r="F68" s="3">
        <v>76</v>
      </c>
      <c r="G68" s="3">
        <v>2005</v>
      </c>
      <c r="H68" s="3">
        <v>219</v>
      </c>
      <c r="I68" s="3">
        <v>470</v>
      </c>
      <c r="J68" s="27">
        <f t="shared" si="18"/>
        <v>251</v>
      </c>
      <c r="K68" s="3">
        <v>0</v>
      </c>
      <c r="L68" s="3">
        <v>3</v>
      </c>
      <c r="M68" s="3">
        <v>212</v>
      </c>
      <c r="N68" s="3">
        <v>276</v>
      </c>
      <c r="O68" s="27">
        <f t="shared" si="19"/>
        <v>64</v>
      </c>
      <c r="P68" s="3">
        <v>249</v>
      </c>
      <c r="Q68" s="3">
        <v>718</v>
      </c>
      <c r="R68" s="27">
        <f t="shared" si="20"/>
        <v>469</v>
      </c>
      <c r="S68" s="3">
        <v>128</v>
      </c>
      <c r="T68" s="3">
        <v>64</v>
      </c>
      <c r="U68" s="3">
        <v>119</v>
      </c>
      <c r="V68" s="3">
        <v>22</v>
      </c>
      <c r="W68" s="3">
        <v>181</v>
      </c>
      <c r="X68" s="3">
        <v>1</v>
      </c>
      <c r="Y68" s="3">
        <v>650</v>
      </c>
      <c r="Z68" s="3">
        <v>7</v>
      </c>
      <c r="AA68" s="3">
        <v>0</v>
      </c>
      <c r="AB68" s="3">
        <v>0</v>
      </c>
      <c r="AC68" s="3">
        <v>69</v>
      </c>
      <c r="AD68" s="3">
        <v>3</v>
      </c>
      <c r="AE68" s="40">
        <f>VLOOKUP(C68,'Salary (2015-2016)'!D118:G548,4,FALSE)</f>
        <v>5200000</v>
      </c>
      <c r="AH68" s="32">
        <f t="shared" si="23"/>
        <v>54151.566999999995</v>
      </c>
      <c r="AI68" s="32">
        <f t="shared" si="24"/>
        <v>20644.750999999997</v>
      </c>
      <c r="AJ68" s="32">
        <f t="shared" si="21"/>
        <v>33506.815999999999</v>
      </c>
      <c r="AK68" s="43">
        <f t="shared" si="25"/>
        <v>16.711628927680795</v>
      </c>
      <c r="AL68" s="41">
        <f t="shared" si="26"/>
        <v>2593.5162094763091</v>
      </c>
      <c r="AM68" s="35">
        <f t="shared" si="22"/>
        <v>155.1923047537552</v>
      </c>
    </row>
    <row r="69" spans="1:39">
      <c r="A69" s="1" t="s">
        <v>1748</v>
      </c>
      <c r="B69" s="1" t="s">
        <v>1747</v>
      </c>
      <c r="C69" s="3" t="s">
        <v>162</v>
      </c>
      <c r="D69" s="3" t="s">
        <v>71</v>
      </c>
      <c r="E69" s="3" t="s">
        <v>47</v>
      </c>
      <c r="F69" s="3">
        <v>80</v>
      </c>
      <c r="G69" s="3">
        <v>1973</v>
      </c>
      <c r="H69" s="3">
        <v>186</v>
      </c>
      <c r="I69" s="3">
        <v>413</v>
      </c>
      <c r="J69" s="27">
        <f t="shared" si="18"/>
        <v>227</v>
      </c>
      <c r="K69" s="3">
        <v>55</v>
      </c>
      <c r="L69" s="3">
        <v>174</v>
      </c>
      <c r="M69" s="3">
        <v>57</v>
      </c>
      <c r="N69" s="3">
        <v>82</v>
      </c>
      <c r="O69" s="27">
        <f t="shared" si="19"/>
        <v>25</v>
      </c>
      <c r="P69" s="3">
        <v>57</v>
      </c>
      <c r="Q69" s="3">
        <v>236</v>
      </c>
      <c r="R69" s="27">
        <f t="shared" si="20"/>
        <v>179</v>
      </c>
      <c r="S69" s="3">
        <v>77</v>
      </c>
      <c r="T69" s="3">
        <v>42</v>
      </c>
      <c r="U69" s="3">
        <v>41</v>
      </c>
      <c r="V69" s="3">
        <v>33</v>
      </c>
      <c r="W69" s="3">
        <v>173</v>
      </c>
      <c r="X69" s="3">
        <v>1</v>
      </c>
      <c r="Y69" s="3">
        <v>484</v>
      </c>
      <c r="Z69" s="3">
        <v>0</v>
      </c>
      <c r="AA69" s="3">
        <v>0</v>
      </c>
      <c r="AB69" s="3">
        <v>0</v>
      </c>
      <c r="AC69" s="3">
        <v>46</v>
      </c>
      <c r="AD69" s="3">
        <v>-292</v>
      </c>
      <c r="AE69" s="40">
        <f>VLOOKUP(C69,'Salary (2015-2016)'!D121:G551,4,FALSE)</f>
        <v>2850000</v>
      </c>
      <c r="AH69" s="32">
        <f t="shared" si="23"/>
        <v>32589.516000000003</v>
      </c>
      <c r="AI69" s="32">
        <f t="shared" si="24"/>
        <v>14579.284</v>
      </c>
      <c r="AJ69" s="32">
        <f t="shared" si="21"/>
        <v>18010.232000000004</v>
      </c>
      <c r="AK69" s="43">
        <f t="shared" si="25"/>
        <v>9.1283487075519538</v>
      </c>
      <c r="AL69" s="41">
        <f t="shared" si="26"/>
        <v>1444.500760263558</v>
      </c>
      <c r="AM69" s="35">
        <f t="shared" si="22"/>
        <v>158.24338076266864</v>
      </c>
    </row>
    <row r="70" spans="1:39">
      <c r="A70" s="1" t="s">
        <v>2025</v>
      </c>
      <c r="B70" s="1" t="s">
        <v>2024</v>
      </c>
      <c r="C70" s="3" t="s">
        <v>320</v>
      </c>
      <c r="D70" s="3" t="s">
        <v>75</v>
      </c>
      <c r="E70" s="3" t="s">
        <v>61</v>
      </c>
      <c r="F70" s="3">
        <v>67</v>
      </c>
      <c r="G70" s="3">
        <v>1963</v>
      </c>
      <c r="H70" s="3">
        <v>306</v>
      </c>
      <c r="I70" s="3">
        <v>587</v>
      </c>
      <c r="J70" s="27">
        <f t="shared" si="18"/>
        <v>281</v>
      </c>
      <c r="K70" s="3">
        <v>1</v>
      </c>
      <c r="L70" s="3">
        <v>2</v>
      </c>
      <c r="M70" s="3">
        <v>134</v>
      </c>
      <c r="N70" s="3">
        <v>227</v>
      </c>
      <c r="O70" s="27">
        <f t="shared" si="19"/>
        <v>93</v>
      </c>
      <c r="P70" s="3">
        <v>154</v>
      </c>
      <c r="Q70" s="3">
        <v>541</v>
      </c>
      <c r="R70" s="27">
        <f t="shared" si="20"/>
        <v>387</v>
      </c>
      <c r="S70" s="3">
        <v>122</v>
      </c>
      <c r="T70" s="3">
        <v>118</v>
      </c>
      <c r="U70" s="3">
        <v>158</v>
      </c>
      <c r="V70" s="3">
        <v>100</v>
      </c>
      <c r="W70" s="3">
        <v>192</v>
      </c>
      <c r="X70" s="3">
        <v>1</v>
      </c>
      <c r="Y70" s="3">
        <v>747</v>
      </c>
      <c r="Z70" s="3">
        <v>1</v>
      </c>
      <c r="AA70" s="3">
        <v>0</v>
      </c>
      <c r="AB70" s="3">
        <v>0</v>
      </c>
      <c r="AC70" s="3">
        <v>62</v>
      </c>
      <c r="AD70" s="3">
        <v>-458</v>
      </c>
      <c r="AE70" s="40">
        <f>VLOOKUP(C70,'Salary (2015-2016)'!D123:G553,4,FALSE)</f>
        <v>3457800</v>
      </c>
      <c r="AH70" s="32">
        <f t="shared" si="23"/>
        <v>58853.755999999994</v>
      </c>
      <c r="AI70" s="32">
        <f t="shared" si="24"/>
        <v>24693.987000000001</v>
      </c>
      <c r="AJ70" s="32">
        <f t="shared" si="21"/>
        <v>34159.768999999993</v>
      </c>
      <c r="AK70" s="43">
        <f t="shared" si="25"/>
        <v>17.401818135506872</v>
      </c>
      <c r="AL70" s="41">
        <f t="shared" si="26"/>
        <v>1761.4875191034132</v>
      </c>
      <c r="AM70" s="35">
        <f t="shared" si="22"/>
        <v>101.22433790462696</v>
      </c>
    </row>
    <row r="71" spans="1:39">
      <c r="A71" s="1" t="s">
        <v>1681</v>
      </c>
      <c r="B71" s="1" t="s">
        <v>1680</v>
      </c>
      <c r="C71" s="3" t="s">
        <v>199</v>
      </c>
      <c r="D71" s="3" t="s">
        <v>124</v>
      </c>
      <c r="E71" s="3" t="s">
        <v>61</v>
      </c>
      <c r="F71" s="3">
        <v>61</v>
      </c>
      <c r="G71" s="3">
        <v>1930</v>
      </c>
      <c r="H71" s="3">
        <v>198</v>
      </c>
      <c r="I71" s="3">
        <v>354</v>
      </c>
      <c r="J71" s="27">
        <f t="shared" si="18"/>
        <v>156</v>
      </c>
      <c r="K71" s="3">
        <v>0</v>
      </c>
      <c r="L71" s="3">
        <v>0</v>
      </c>
      <c r="M71" s="3">
        <v>161</v>
      </c>
      <c r="N71" s="3">
        <v>283</v>
      </c>
      <c r="O71" s="27">
        <f t="shared" si="19"/>
        <v>122</v>
      </c>
      <c r="P71" s="3">
        <v>208</v>
      </c>
      <c r="Q71" s="3">
        <v>668</v>
      </c>
      <c r="R71" s="27">
        <f t="shared" si="20"/>
        <v>460</v>
      </c>
      <c r="S71" s="3">
        <v>89</v>
      </c>
      <c r="T71" s="3">
        <v>45</v>
      </c>
      <c r="U71" s="3">
        <v>114</v>
      </c>
      <c r="V71" s="3">
        <v>130</v>
      </c>
      <c r="W71" s="3">
        <v>163</v>
      </c>
      <c r="X71" s="3">
        <v>2</v>
      </c>
      <c r="Y71" s="3">
        <v>557</v>
      </c>
      <c r="Z71" s="3">
        <v>4</v>
      </c>
      <c r="AA71" s="3">
        <v>0</v>
      </c>
      <c r="AB71" s="3">
        <v>0</v>
      </c>
      <c r="AC71" s="3">
        <v>60</v>
      </c>
      <c r="AD71" s="3">
        <v>149</v>
      </c>
      <c r="AE71" s="40">
        <f>VLOOKUP(C71,'Salary (2015-2016)'!D126:G556,4,FALSE)</f>
        <v>1175880</v>
      </c>
      <c r="AH71" s="32">
        <f t="shared" si="23"/>
        <v>50075.282999999996</v>
      </c>
      <c r="AI71" s="32">
        <f t="shared" si="24"/>
        <v>17508.362000000001</v>
      </c>
      <c r="AJ71" s="32">
        <f t="shared" si="21"/>
        <v>32566.920999999995</v>
      </c>
      <c r="AK71" s="43">
        <f t="shared" si="25"/>
        <v>16.874052331606215</v>
      </c>
      <c r="AL71" s="41">
        <f t="shared" si="26"/>
        <v>609.26424870466326</v>
      </c>
      <c r="AM71" s="35">
        <f t="shared" si="22"/>
        <v>36.106575749055317</v>
      </c>
    </row>
    <row r="72" spans="1:39">
      <c r="A72" s="1" t="s">
        <v>1998</v>
      </c>
      <c r="B72" s="1" t="s">
        <v>2035</v>
      </c>
      <c r="C72" s="3" t="s">
        <v>1171</v>
      </c>
      <c r="D72" s="3" t="s">
        <v>69</v>
      </c>
      <c r="E72" s="3" t="s">
        <v>47</v>
      </c>
      <c r="F72" s="3">
        <v>81</v>
      </c>
      <c r="G72" s="3">
        <v>1917</v>
      </c>
      <c r="H72" s="3">
        <v>351</v>
      </c>
      <c r="I72" s="3">
        <v>807</v>
      </c>
      <c r="J72" s="27">
        <f t="shared" si="18"/>
        <v>456</v>
      </c>
      <c r="K72" s="3">
        <v>29</v>
      </c>
      <c r="L72" s="3">
        <v>104</v>
      </c>
      <c r="M72" s="3">
        <v>103</v>
      </c>
      <c r="N72" s="3">
        <v>161</v>
      </c>
      <c r="O72" s="27">
        <f t="shared" si="19"/>
        <v>58</v>
      </c>
      <c r="P72" s="3">
        <v>194</v>
      </c>
      <c r="Q72" s="3">
        <v>673</v>
      </c>
      <c r="R72" s="27">
        <f t="shared" si="20"/>
        <v>479</v>
      </c>
      <c r="S72" s="3">
        <v>187</v>
      </c>
      <c r="T72" s="3">
        <v>75</v>
      </c>
      <c r="U72" s="3">
        <v>102</v>
      </c>
      <c r="V72" s="3">
        <v>47</v>
      </c>
      <c r="W72" s="3">
        <v>209</v>
      </c>
      <c r="X72" s="3">
        <v>2</v>
      </c>
      <c r="Y72" s="3">
        <v>834</v>
      </c>
      <c r="Z72" s="3">
        <v>2</v>
      </c>
      <c r="AA72" s="3">
        <v>0</v>
      </c>
      <c r="AB72" s="3">
        <v>0</v>
      </c>
      <c r="AC72" s="3">
        <v>73</v>
      </c>
      <c r="AD72" s="3">
        <v>202</v>
      </c>
      <c r="AE72" s="40">
        <f>VLOOKUP(C72,'Salary (2015-2016)'!D127:G557,4,FALSE)</f>
        <v>2569260</v>
      </c>
      <c r="AH72" s="32">
        <f t="shared" si="23"/>
        <v>63496.714999999997</v>
      </c>
      <c r="AI72" s="32">
        <f t="shared" si="24"/>
        <v>28122.777999999998</v>
      </c>
      <c r="AJ72" s="32">
        <f t="shared" si="21"/>
        <v>35373.936999999998</v>
      </c>
      <c r="AK72" s="43">
        <f t="shared" si="25"/>
        <v>18.452757955138235</v>
      </c>
      <c r="AL72" s="41">
        <f t="shared" si="26"/>
        <v>1340.2503912363068</v>
      </c>
      <c r="AM72" s="35">
        <f t="shared" si="22"/>
        <v>72.631440486819443</v>
      </c>
    </row>
    <row r="73" spans="1:39">
      <c r="A73" s="1" t="s">
        <v>1525</v>
      </c>
      <c r="B73" s="1" t="s">
        <v>1524</v>
      </c>
      <c r="C73" s="3" t="s">
        <v>158</v>
      </c>
      <c r="D73" s="3" t="s">
        <v>75</v>
      </c>
      <c r="E73" s="3" t="s">
        <v>59</v>
      </c>
      <c r="F73" s="3">
        <v>67</v>
      </c>
      <c r="G73" s="3">
        <v>1902</v>
      </c>
      <c r="H73" s="3">
        <v>274</v>
      </c>
      <c r="I73" s="3">
        <v>712</v>
      </c>
      <c r="J73" s="27">
        <f t="shared" si="18"/>
        <v>438</v>
      </c>
      <c r="K73" s="3">
        <v>170</v>
      </c>
      <c r="L73" s="3">
        <v>482</v>
      </c>
      <c r="M73" s="3">
        <v>140</v>
      </c>
      <c r="N73" s="3">
        <v>177</v>
      </c>
      <c r="O73" s="27">
        <f t="shared" si="19"/>
        <v>37</v>
      </c>
      <c r="P73" s="3">
        <v>65</v>
      </c>
      <c r="Q73" s="3">
        <v>419</v>
      </c>
      <c r="R73" s="27">
        <f t="shared" si="20"/>
        <v>354</v>
      </c>
      <c r="S73" s="3">
        <v>97</v>
      </c>
      <c r="T73" s="3">
        <v>105</v>
      </c>
      <c r="U73" s="3">
        <v>143</v>
      </c>
      <c r="V73" s="3">
        <v>40</v>
      </c>
      <c r="W73" s="3">
        <v>232</v>
      </c>
      <c r="X73" s="3">
        <v>4</v>
      </c>
      <c r="Y73" s="3">
        <v>858</v>
      </c>
      <c r="Z73" s="3">
        <v>0</v>
      </c>
      <c r="AA73" s="3">
        <v>0</v>
      </c>
      <c r="AB73" s="3">
        <v>0</v>
      </c>
      <c r="AC73" s="3">
        <v>49</v>
      </c>
      <c r="AD73" s="3">
        <v>-284</v>
      </c>
      <c r="AE73" s="40">
        <f>VLOOKUP(C73,'Salary (2015-2016)'!D129:G559,4,FALSE)</f>
        <v>1000000</v>
      </c>
      <c r="AH73" s="32">
        <f t="shared" si="23"/>
        <v>57240.412000000004</v>
      </c>
      <c r="AI73" s="32">
        <f t="shared" si="24"/>
        <v>29600.225999999999</v>
      </c>
      <c r="AJ73" s="32">
        <f t="shared" si="21"/>
        <v>27640.186000000005</v>
      </c>
      <c r="AK73" s="43">
        <f t="shared" si="25"/>
        <v>14.532169295478447</v>
      </c>
      <c r="AL73" s="41">
        <f t="shared" si="26"/>
        <v>525.76235541535232</v>
      </c>
      <c r="AM73" s="35">
        <f t="shared" si="22"/>
        <v>36.179206608812251</v>
      </c>
    </row>
    <row r="74" spans="1:39">
      <c r="A74" s="1" t="s">
        <v>2037</v>
      </c>
      <c r="B74" s="1" t="s">
        <v>2036</v>
      </c>
      <c r="C74" s="3" t="s">
        <v>143</v>
      </c>
      <c r="D74" s="3" t="s">
        <v>119</v>
      </c>
      <c r="E74" s="3" t="s">
        <v>59</v>
      </c>
      <c r="F74" s="3">
        <v>69</v>
      </c>
      <c r="G74" s="3">
        <v>1883</v>
      </c>
      <c r="H74" s="3">
        <v>300</v>
      </c>
      <c r="I74" s="3">
        <v>623</v>
      </c>
      <c r="J74" s="27">
        <f t="shared" ref="J74:J100" si="27">I74-H74</f>
        <v>323</v>
      </c>
      <c r="K74" s="3">
        <v>112</v>
      </c>
      <c r="L74" s="3">
        <v>274</v>
      </c>
      <c r="M74" s="3">
        <v>103</v>
      </c>
      <c r="N74" s="3">
        <v>159</v>
      </c>
      <c r="O74" s="27">
        <f t="shared" ref="O74:O100" si="28">N74-M74</f>
        <v>56</v>
      </c>
      <c r="P74" s="3">
        <v>58</v>
      </c>
      <c r="Q74" s="3">
        <v>410</v>
      </c>
      <c r="R74" s="27">
        <f t="shared" ref="R74:R100" si="29">Q74-P74</f>
        <v>352</v>
      </c>
      <c r="S74" s="3">
        <v>95</v>
      </c>
      <c r="T74" s="3">
        <v>56</v>
      </c>
      <c r="U74" s="3">
        <v>94</v>
      </c>
      <c r="V74" s="3">
        <v>17</v>
      </c>
      <c r="W74" s="3">
        <v>154</v>
      </c>
      <c r="X74" s="3">
        <v>1</v>
      </c>
      <c r="Y74" s="3">
        <v>815</v>
      </c>
      <c r="Z74" s="3">
        <v>4</v>
      </c>
      <c r="AA74" s="3">
        <v>0</v>
      </c>
      <c r="AB74" s="3">
        <v>0</v>
      </c>
      <c r="AC74" s="3">
        <v>21</v>
      </c>
      <c r="AD74" s="3">
        <v>9</v>
      </c>
      <c r="AE74" s="40">
        <f>VLOOKUP(C74,'Salary (2015-2016)'!D130:G560,4,FALSE)</f>
        <v>2836186</v>
      </c>
      <c r="AH74" s="32">
        <f t="shared" si="23"/>
        <v>50823.48000000001</v>
      </c>
      <c r="AI74" s="32">
        <f t="shared" si="24"/>
        <v>21494.579999999998</v>
      </c>
      <c r="AJ74" s="32">
        <f t="shared" ref="AJ74:AJ100" si="30">AH74-AI74</f>
        <v>29328.900000000012</v>
      </c>
      <c r="AK74" s="43">
        <f t="shared" si="25"/>
        <v>15.575624004248544</v>
      </c>
      <c r="AL74" s="41">
        <f t="shared" si="26"/>
        <v>1506.2060541688795</v>
      </c>
      <c r="AM74" s="35">
        <f t="shared" si="22"/>
        <v>96.702774396584914</v>
      </c>
    </row>
    <row r="75" spans="1:39">
      <c r="A75" s="1" t="s">
        <v>1661</v>
      </c>
      <c r="B75" s="1" t="s">
        <v>1590</v>
      </c>
      <c r="C75" s="3" t="s">
        <v>200</v>
      </c>
      <c r="D75" s="3" t="s">
        <v>64</v>
      </c>
      <c r="E75" s="3" t="s">
        <v>47</v>
      </c>
      <c r="F75" s="3">
        <v>78</v>
      </c>
      <c r="G75" s="3">
        <v>1861</v>
      </c>
      <c r="H75" s="3">
        <v>274</v>
      </c>
      <c r="I75" s="3">
        <v>580</v>
      </c>
      <c r="J75" s="27">
        <f t="shared" si="27"/>
        <v>306</v>
      </c>
      <c r="K75" s="3">
        <v>42</v>
      </c>
      <c r="L75" s="3">
        <v>141</v>
      </c>
      <c r="M75" s="3">
        <v>129</v>
      </c>
      <c r="N75" s="3">
        <v>193</v>
      </c>
      <c r="O75" s="27">
        <f t="shared" si="28"/>
        <v>64</v>
      </c>
      <c r="P75" s="3">
        <v>154</v>
      </c>
      <c r="Q75" s="3">
        <v>507</v>
      </c>
      <c r="R75" s="27">
        <f t="shared" si="29"/>
        <v>353</v>
      </c>
      <c r="S75" s="3">
        <v>125</v>
      </c>
      <c r="T75" s="3">
        <v>59</v>
      </c>
      <c r="U75" s="3">
        <v>66</v>
      </c>
      <c r="V75" s="3">
        <v>55</v>
      </c>
      <c r="W75" s="3">
        <v>153</v>
      </c>
      <c r="X75" s="3">
        <v>1</v>
      </c>
      <c r="Y75" s="3">
        <v>719</v>
      </c>
      <c r="Z75" s="3">
        <v>0</v>
      </c>
      <c r="AA75" s="3">
        <v>0</v>
      </c>
      <c r="AB75" s="3">
        <v>0</v>
      </c>
      <c r="AC75" s="3">
        <v>37</v>
      </c>
      <c r="AD75" s="3">
        <v>-74</v>
      </c>
      <c r="AE75" s="40">
        <f>VLOOKUP(C75,'Salary (2015-2016)'!D136:G566,4,FALSE)</f>
        <v>4171680</v>
      </c>
      <c r="AH75" s="32">
        <f t="shared" si="23"/>
        <v>52652.967999999993</v>
      </c>
      <c r="AI75" s="32">
        <f t="shared" si="24"/>
        <v>19462.788</v>
      </c>
      <c r="AJ75" s="32">
        <f t="shared" si="30"/>
        <v>33190.179999999993</v>
      </c>
      <c r="AK75" s="43">
        <f t="shared" si="25"/>
        <v>17.834594304137557</v>
      </c>
      <c r="AL75" s="41">
        <f t="shared" si="26"/>
        <v>2241.6335303600213</v>
      </c>
      <c r="AM75" s="35">
        <f t="shared" ref="AM75:AM100" si="31">AL75/AK75</f>
        <v>125.69018908604896</v>
      </c>
    </row>
    <row r="76" spans="1:39">
      <c r="A76" s="1" t="s">
        <v>1696</v>
      </c>
      <c r="B76" s="1" t="s">
        <v>1695</v>
      </c>
      <c r="C76" s="3" t="s">
        <v>295</v>
      </c>
      <c r="D76" s="3" t="s">
        <v>85</v>
      </c>
      <c r="E76" s="3" t="s">
        <v>59</v>
      </c>
      <c r="F76" s="3">
        <v>81</v>
      </c>
      <c r="G76" s="3">
        <v>1860</v>
      </c>
      <c r="H76" s="3">
        <v>291</v>
      </c>
      <c r="I76" s="3">
        <v>644</v>
      </c>
      <c r="J76" s="27">
        <f t="shared" si="27"/>
        <v>353</v>
      </c>
      <c r="K76" s="3">
        <v>110</v>
      </c>
      <c r="L76" s="3">
        <v>259</v>
      </c>
      <c r="M76" s="3">
        <v>72</v>
      </c>
      <c r="N76" s="3">
        <v>84</v>
      </c>
      <c r="O76" s="27">
        <f t="shared" si="28"/>
        <v>12</v>
      </c>
      <c r="P76" s="3">
        <v>37</v>
      </c>
      <c r="Q76" s="3">
        <v>195</v>
      </c>
      <c r="R76" s="27">
        <f t="shared" si="29"/>
        <v>158</v>
      </c>
      <c r="S76" s="3">
        <v>59</v>
      </c>
      <c r="T76" s="3">
        <v>14</v>
      </c>
      <c r="U76" s="3">
        <v>52</v>
      </c>
      <c r="V76" s="3">
        <v>6</v>
      </c>
      <c r="W76" s="3">
        <v>127</v>
      </c>
      <c r="X76" s="3">
        <v>0</v>
      </c>
      <c r="Y76" s="3">
        <v>764</v>
      </c>
      <c r="Z76" s="3">
        <v>0</v>
      </c>
      <c r="AA76" s="3">
        <v>0</v>
      </c>
      <c r="AB76" s="3">
        <v>0</v>
      </c>
      <c r="AC76" s="3">
        <v>4</v>
      </c>
      <c r="AD76" s="3">
        <v>-66</v>
      </c>
      <c r="AE76" s="40">
        <f>VLOOKUP(C76,'Salary (2015-2016)'!D137:G567,4,FALSE)</f>
        <v>2380440</v>
      </c>
      <c r="AH76" s="32">
        <f t="shared" si="23"/>
        <v>40875.296999999999</v>
      </c>
      <c r="AI76" s="32">
        <f t="shared" si="24"/>
        <v>19058.903999999999</v>
      </c>
      <c r="AJ76" s="32">
        <f t="shared" si="30"/>
        <v>21816.393</v>
      </c>
      <c r="AK76" s="43">
        <f t="shared" si="25"/>
        <v>11.729243548387096</v>
      </c>
      <c r="AL76" s="41">
        <f t="shared" si="26"/>
        <v>1279.8064516129032</v>
      </c>
      <c r="AM76" s="35">
        <f t="shared" si="31"/>
        <v>109.11244585665467</v>
      </c>
    </row>
    <row r="77" spans="1:39">
      <c r="A77" s="1" t="s">
        <v>1784</v>
      </c>
      <c r="B77" s="1" t="s">
        <v>1783</v>
      </c>
      <c r="C77" s="3" t="s">
        <v>273</v>
      </c>
      <c r="D77" s="3" t="s">
        <v>110</v>
      </c>
      <c r="E77" s="3" t="s">
        <v>61</v>
      </c>
      <c r="F77" s="3">
        <v>78</v>
      </c>
      <c r="G77" s="3">
        <v>1820</v>
      </c>
      <c r="H77" s="3">
        <v>264</v>
      </c>
      <c r="I77" s="3">
        <v>623</v>
      </c>
      <c r="J77" s="27">
        <f t="shared" si="27"/>
        <v>359</v>
      </c>
      <c r="K77" s="3">
        <v>1</v>
      </c>
      <c r="L77" s="3">
        <v>7</v>
      </c>
      <c r="M77" s="3">
        <v>174</v>
      </c>
      <c r="N77" s="3">
        <v>239</v>
      </c>
      <c r="O77" s="27">
        <f t="shared" si="28"/>
        <v>65</v>
      </c>
      <c r="P77" s="3">
        <v>178</v>
      </c>
      <c r="Q77" s="3">
        <v>594</v>
      </c>
      <c r="R77" s="27">
        <f t="shared" si="29"/>
        <v>416</v>
      </c>
      <c r="S77" s="3">
        <v>97</v>
      </c>
      <c r="T77" s="3">
        <v>38</v>
      </c>
      <c r="U77" s="3">
        <v>145</v>
      </c>
      <c r="V77" s="3">
        <v>62</v>
      </c>
      <c r="W77" s="3">
        <v>230</v>
      </c>
      <c r="X77" s="3">
        <v>3</v>
      </c>
      <c r="Y77" s="3">
        <v>703</v>
      </c>
      <c r="Z77" s="3">
        <v>1</v>
      </c>
      <c r="AA77" s="3">
        <v>0</v>
      </c>
      <c r="AB77" s="3">
        <v>0</v>
      </c>
      <c r="AC77" s="3">
        <v>46</v>
      </c>
      <c r="AD77" s="3">
        <v>-289</v>
      </c>
      <c r="AE77" s="40">
        <f>VLOOKUP(C77,'Salary (2015-2016)'!D140:G570,4,FALSE)</f>
        <v>3807120</v>
      </c>
      <c r="AH77" s="32">
        <f t="shared" si="23"/>
        <v>51818.493999999999</v>
      </c>
      <c r="AI77" s="32">
        <f t="shared" si="24"/>
        <v>27140.209999999995</v>
      </c>
      <c r="AJ77" s="32">
        <f t="shared" si="30"/>
        <v>24678.284000000003</v>
      </c>
      <c r="AK77" s="43">
        <f t="shared" si="25"/>
        <v>13.559496703296706</v>
      </c>
      <c r="AL77" s="41">
        <f t="shared" si="26"/>
        <v>2091.8241758241757</v>
      </c>
      <c r="AM77" s="35">
        <f t="shared" si="31"/>
        <v>154.27004568064777</v>
      </c>
    </row>
    <row r="78" spans="1:39">
      <c r="A78" s="1" t="s">
        <v>1770</v>
      </c>
      <c r="B78" s="1" t="s">
        <v>1820</v>
      </c>
      <c r="C78" s="3" t="s">
        <v>286</v>
      </c>
      <c r="D78" s="3" t="s">
        <v>79</v>
      </c>
      <c r="E78" s="3" t="s">
        <v>61</v>
      </c>
      <c r="F78" s="3">
        <v>71</v>
      </c>
      <c r="G78" s="3">
        <v>1818</v>
      </c>
      <c r="H78" s="3">
        <v>264</v>
      </c>
      <c r="I78" s="3">
        <v>448</v>
      </c>
      <c r="J78" s="27">
        <f t="shared" si="27"/>
        <v>184</v>
      </c>
      <c r="K78" s="3">
        <v>0</v>
      </c>
      <c r="L78" s="3">
        <v>0</v>
      </c>
      <c r="M78" s="3">
        <v>132</v>
      </c>
      <c r="N78" s="3">
        <v>225</v>
      </c>
      <c r="O78" s="27">
        <f t="shared" si="28"/>
        <v>93</v>
      </c>
      <c r="P78" s="3">
        <v>138</v>
      </c>
      <c r="Q78" s="3">
        <v>507</v>
      </c>
      <c r="R78" s="27">
        <f t="shared" si="29"/>
        <v>369</v>
      </c>
      <c r="S78" s="3">
        <v>104</v>
      </c>
      <c r="T78" s="3">
        <v>65</v>
      </c>
      <c r="U78" s="3">
        <v>100</v>
      </c>
      <c r="V78" s="3">
        <v>75</v>
      </c>
      <c r="W78" s="3">
        <v>220</v>
      </c>
      <c r="X78" s="3">
        <v>4</v>
      </c>
      <c r="Y78" s="3">
        <v>660</v>
      </c>
      <c r="Z78" s="3">
        <v>0</v>
      </c>
      <c r="AA78" s="3">
        <v>0</v>
      </c>
      <c r="AB78" s="3">
        <v>0</v>
      </c>
      <c r="AC78" s="3">
        <v>71</v>
      </c>
      <c r="AD78" s="3">
        <v>112</v>
      </c>
      <c r="AE78" s="40">
        <f>VLOOKUP(C78,'Salary (2015-2016)'!D141:G571,4,FALSE)</f>
        <v>4000000</v>
      </c>
      <c r="AH78" s="32">
        <f t="shared" ref="AH78:AH109" si="32">(H78*$AG$2)+(T78*$AG$3)+(K78*$AG$4)+(M78*$AG$5)+(V78*$AG$6)+(P78*$AG$7)+(S78*$AG$8)+(R78*$AG$9)</f>
        <v>49747.846000000005</v>
      </c>
      <c r="AI78" s="32">
        <f t="shared" ref="AI78:AI109" si="33">(W78*$AG$11)+(O78*$AG$12)+(J78*$AG$13)+(U78*$AG$14)</f>
        <v>18247.402999999998</v>
      </c>
      <c r="AJ78" s="32">
        <f t="shared" si="30"/>
        <v>31500.443000000007</v>
      </c>
      <c r="AK78" s="43">
        <f t="shared" ref="AK78:AK109" si="34">(1/G78)*AJ78</f>
        <v>17.326976347634766</v>
      </c>
      <c r="AL78" s="41">
        <f t="shared" ref="AL78:AL109" si="35">AE78/G78</f>
        <v>2200.2200220022</v>
      </c>
      <c r="AM78" s="35">
        <f t="shared" si="31"/>
        <v>126.98234116897973</v>
      </c>
    </row>
    <row r="79" spans="1:39">
      <c r="A79" s="1" t="s">
        <v>1763</v>
      </c>
      <c r="B79" s="1" t="s">
        <v>1762</v>
      </c>
      <c r="C79" s="3" t="s">
        <v>114</v>
      </c>
      <c r="D79" s="3" t="s">
        <v>84</v>
      </c>
      <c r="E79" s="3" t="s">
        <v>47</v>
      </c>
      <c r="F79" s="3">
        <v>82</v>
      </c>
      <c r="G79" s="3">
        <v>1810</v>
      </c>
      <c r="H79" s="3">
        <v>156</v>
      </c>
      <c r="I79" s="3">
        <v>288</v>
      </c>
      <c r="J79" s="27">
        <f t="shared" si="27"/>
        <v>132</v>
      </c>
      <c r="K79" s="3">
        <v>0</v>
      </c>
      <c r="L79" s="3">
        <v>1</v>
      </c>
      <c r="M79" s="3">
        <v>142</v>
      </c>
      <c r="N79" s="3">
        <v>226</v>
      </c>
      <c r="O79" s="27">
        <f t="shared" si="28"/>
        <v>84</v>
      </c>
      <c r="P79" s="3">
        <v>182</v>
      </c>
      <c r="Q79" s="3">
        <v>655</v>
      </c>
      <c r="R79" s="27">
        <f t="shared" si="29"/>
        <v>473</v>
      </c>
      <c r="S79" s="3">
        <v>29</v>
      </c>
      <c r="T79" s="3">
        <v>19</v>
      </c>
      <c r="U79" s="3">
        <v>71</v>
      </c>
      <c r="V79" s="3">
        <v>133</v>
      </c>
      <c r="W79" s="3">
        <v>225</v>
      </c>
      <c r="X79" s="3">
        <v>2</v>
      </c>
      <c r="Y79" s="3">
        <v>454</v>
      </c>
      <c r="Z79" s="3">
        <v>3</v>
      </c>
      <c r="AA79" s="3">
        <v>0</v>
      </c>
      <c r="AB79" s="3">
        <v>0</v>
      </c>
      <c r="AC79" s="3">
        <v>22</v>
      </c>
      <c r="AD79" s="3">
        <v>80</v>
      </c>
      <c r="AE79" s="40">
        <f>VLOOKUP(C79,'Salary (2015-2016)'!D142:G572,4,FALSE)</f>
        <v>2814000</v>
      </c>
      <c r="AH79" s="32">
        <f t="shared" si="32"/>
        <v>41384.887000000002</v>
      </c>
      <c r="AI79" s="32">
        <f t="shared" si="33"/>
        <v>14551.561</v>
      </c>
      <c r="AJ79" s="32">
        <f t="shared" si="30"/>
        <v>26833.326000000001</v>
      </c>
      <c r="AK79" s="43">
        <f t="shared" si="34"/>
        <v>14.825041988950279</v>
      </c>
      <c r="AL79" s="41">
        <f t="shared" si="35"/>
        <v>1554.6961325966852</v>
      </c>
      <c r="AM79" s="35">
        <f t="shared" si="31"/>
        <v>104.86959387740453</v>
      </c>
    </row>
    <row r="80" spans="1:39">
      <c r="A80" s="1" t="s">
        <v>1959</v>
      </c>
      <c r="B80" s="1" t="s">
        <v>1958</v>
      </c>
      <c r="C80" s="3" t="s">
        <v>378</v>
      </c>
      <c r="D80" s="3" t="s">
        <v>75</v>
      </c>
      <c r="E80" s="3" t="s">
        <v>56</v>
      </c>
      <c r="F80" s="3">
        <v>73</v>
      </c>
      <c r="G80" s="3">
        <v>1798</v>
      </c>
      <c r="H80" s="3">
        <v>210</v>
      </c>
      <c r="I80" s="3">
        <v>542</v>
      </c>
      <c r="J80" s="27">
        <f t="shared" si="27"/>
        <v>332</v>
      </c>
      <c r="K80" s="3">
        <v>106</v>
      </c>
      <c r="L80" s="3">
        <v>324</v>
      </c>
      <c r="M80" s="3">
        <v>91</v>
      </c>
      <c r="N80" s="3">
        <v>118</v>
      </c>
      <c r="O80" s="27">
        <f t="shared" si="28"/>
        <v>27</v>
      </c>
      <c r="P80" s="3">
        <v>23</v>
      </c>
      <c r="Q80" s="3">
        <v>183</v>
      </c>
      <c r="R80" s="27">
        <f t="shared" si="29"/>
        <v>160</v>
      </c>
      <c r="S80" s="3">
        <v>139</v>
      </c>
      <c r="T80" s="3">
        <v>44</v>
      </c>
      <c r="U80" s="3">
        <v>93</v>
      </c>
      <c r="V80" s="3">
        <v>20</v>
      </c>
      <c r="W80" s="3">
        <v>111</v>
      </c>
      <c r="X80" s="3">
        <v>0</v>
      </c>
      <c r="Y80" s="3">
        <v>617</v>
      </c>
      <c r="Z80" s="3">
        <v>0</v>
      </c>
      <c r="AA80" s="3">
        <v>0</v>
      </c>
      <c r="AB80" s="3">
        <v>0</v>
      </c>
      <c r="AC80" s="3">
        <v>35</v>
      </c>
      <c r="AD80" s="3">
        <v>-389</v>
      </c>
      <c r="AE80" s="40">
        <f>VLOOKUP(C80,'Salary (2015-2016)'!D145:G575,4,FALSE)</f>
        <v>2869440</v>
      </c>
      <c r="AH80" s="32">
        <f t="shared" si="32"/>
        <v>39020.097999999998</v>
      </c>
      <c r="AI80" s="32">
        <f t="shared" si="33"/>
        <v>20472.271999999997</v>
      </c>
      <c r="AJ80" s="32">
        <f t="shared" si="30"/>
        <v>18547.826000000001</v>
      </c>
      <c r="AK80" s="43">
        <f t="shared" si="34"/>
        <v>10.315809788654061</v>
      </c>
      <c r="AL80" s="41">
        <f t="shared" si="35"/>
        <v>1595.9065628476085</v>
      </c>
      <c r="AM80" s="35">
        <f t="shared" si="31"/>
        <v>154.7049233694558</v>
      </c>
    </row>
    <row r="81" spans="1:39">
      <c r="A81" s="1" t="s">
        <v>1979</v>
      </c>
      <c r="B81" s="1" t="s">
        <v>1826</v>
      </c>
      <c r="C81" s="3" t="s">
        <v>419</v>
      </c>
      <c r="D81" s="3" t="s">
        <v>91</v>
      </c>
      <c r="E81" s="3" t="s">
        <v>47</v>
      </c>
      <c r="F81" s="3">
        <v>73</v>
      </c>
      <c r="G81" s="3">
        <v>1773</v>
      </c>
      <c r="H81" s="3">
        <v>231</v>
      </c>
      <c r="I81" s="3">
        <v>437</v>
      </c>
      <c r="J81" s="27">
        <f t="shared" si="27"/>
        <v>206</v>
      </c>
      <c r="K81" s="3">
        <v>1</v>
      </c>
      <c r="L81" s="3">
        <v>10</v>
      </c>
      <c r="M81" s="3">
        <v>175</v>
      </c>
      <c r="N81" s="3">
        <v>232</v>
      </c>
      <c r="O81" s="27">
        <f t="shared" si="28"/>
        <v>57</v>
      </c>
      <c r="P81" s="3">
        <v>138</v>
      </c>
      <c r="Q81" s="3">
        <v>456</v>
      </c>
      <c r="R81" s="27">
        <f t="shared" si="29"/>
        <v>318</v>
      </c>
      <c r="S81" s="3">
        <v>71</v>
      </c>
      <c r="T81" s="3">
        <v>57</v>
      </c>
      <c r="U81" s="3">
        <v>68</v>
      </c>
      <c r="V81" s="3">
        <v>63</v>
      </c>
      <c r="W81" s="3">
        <v>204</v>
      </c>
      <c r="X81" s="3">
        <v>4</v>
      </c>
      <c r="Y81" s="3">
        <v>638</v>
      </c>
      <c r="Z81" s="3">
        <v>0</v>
      </c>
      <c r="AA81" s="3">
        <v>0</v>
      </c>
      <c r="AB81" s="3">
        <v>0</v>
      </c>
      <c r="AC81" s="3">
        <v>60</v>
      </c>
      <c r="AD81" s="3">
        <v>161</v>
      </c>
      <c r="AE81" s="40">
        <f>VLOOKUP(C81,'Salary (2015-2016)'!D148:G578,4,FALSE)</f>
        <v>4204200</v>
      </c>
      <c r="AH81" s="32">
        <f t="shared" si="32"/>
        <v>46183.054000000004</v>
      </c>
      <c r="AI81" s="32">
        <f t="shared" si="33"/>
        <v>16386.819</v>
      </c>
      <c r="AJ81" s="32">
        <f t="shared" si="30"/>
        <v>29796.235000000004</v>
      </c>
      <c r="AK81" s="43">
        <f t="shared" si="34"/>
        <v>16.805547095318673</v>
      </c>
      <c r="AL81" s="41">
        <f t="shared" si="35"/>
        <v>2371.2351945854484</v>
      </c>
      <c r="AM81" s="35">
        <f t="shared" si="31"/>
        <v>141.09836360197855</v>
      </c>
    </row>
    <row r="82" spans="1:39">
      <c r="A82" s="1" t="s">
        <v>2040</v>
      </c>
      <c r="B82" s="1" t="s">
        <v>2039</v>
      </c>
      <c r="C82" s="3" t="s">
        <v>270</v>
      </c>
      <c r="D82" s="3" t="s">
        <v>58</v>
      </c>
      <c r="E82" s="3" t="s">
        <v>86</v>
      </c>
      <c r="F82" s="3">
        <v>78</v>
      </c>
      <c r="G82" s="3">
        <v>1752</v>
      </c>
      <c r="H82" s="3">
        <v>222</v>
      </c>
      <c r="I82" s="3">
        <v>504</v>
      </c>
      <c r="J82" s="27">
        <f t="shared" si="27"/>
        <v>282</v>
      </c>
      <c r="K82" s="3">
        <v>39</v>
      </c>
      <c r="L82" s="3">
        <v>109</v>
      </c>
      <c r="M82" s="3">
        <v>83</v>
      </c>
      <c r="N82" s="3">
        <v>107</v>
      </c>
      <c r="O82" s="27">
        <f t="shared" si="28"/>
        <v>24</v>
      </c>
      <c r="P82" s="3">
        <v>28</v>
      </c>
      <c r="Q82" s="3">
        <v>180</v>
      </c>
      <c r="R82" s="27">
        <f t="shared" si="29"/>
        <v>152</v>
      </c>
      <c r="S82" s="3">
        <v>343</v>
      </c>
      <c r="T82" s="3">
        <v>95</v>
      </c>
      <c r="U82" s="3">
        <v>146</v>
      </c>
      <c r="V82" s="3">
        <v>12</v>
      </c>
      <c r="W82" s="3">
        <v>121</v>
      </c>
      <c r="X82" s="3">
        <v>0</v>
      </c>
      <c r="Y82" s="3">
        <v>566</v>
      </c>
      <c r="Z82" s="3">
        <v>0</v>
      </c>
      <c r="AA82" s="3">
        <v>0</v>
      </c>
      <c r="AB82" s="3">
        <v>0</v>
      </c>
      <c r="AC82" s="3">
        <v>17</v>
      </c>
      <c r="AD82" s="3">
        <v>-349</v>
      </c>
      <c r="AE82" s="40">
        <f>VLOOKUP(C82,'Salary (2015-2016)'!D150:G580,4,FALSE)</f>
        <v>1500000</v>
      </c>
      <c r="AH82" s="32">
        <f t="shared" si="32"/>
        <v>45796.167999999998</v>
      </c>
      <c r="AI82" s="32">
        <f t="shared" si="33"/>
        <v>21480.78</v>
      </c>
      <c r="AJ82" s="32">
        <f t="shared" si="30"/>
        <v>24315.387999999999</v>
      </c>
      <c r="AK82" s="43">
        <f t="shared" si="34"/>
        <v>13.878646118721459</v>
      </c>
      <c r="AL82" s="41">
        <f t="shared" si="35"/>
        <v>856.16438356164383</v>
      </c>
      <c r="AM82" s="35">
        <f t="shared" si="31"/>
        <v>61.689330229893933</v>
      </c>
    </row>
    <row r="83" spans="1:39">
      <c r="A83" s="1" t="s">
        <v>1967</v>
      </c>
      <c r="B83" s="1" t="s">
        <v>1966</v>
      </c>
      <c r="C83" s="3" t="s">
        <v>356</v>
      </c>
      <c r="D83" s="3" t="s">
        <v>84</v>
      </c>
      <c r="E83" s="3" t="s">
        <v>59</v>
      </c>
      <c r="F83" s="3">
        <v>73</v>
      </c>
      <c r="G83" s="3">
        <v>1751</v>
      </c>
      <c r="H83" s="3">
        <v>270</v>
      </c>
      <c r="I83" s="3">
        <v>626</v>
      </c>
      <c r="J83" s="27">
        <f t="shared" si="27"/>
        <v>356</v>
      </c>
      <c r="K83" s="3">
        <v>131</v>
      </c>
      <c r="L83" s="3">
        <v>338</v>
      </c>
      <c r="M83" s="3">
        <v>49</v>
      </c>
      <c r="N83" s="3">
        <v>62</v>
      </c>
      <c r="O83" s="27">
        <f t="shared" si="28"/>
        <v>13</v>
      </c>
      <c r="P83" s="3">
        <v>21</v>
      </c>
      <c r="Q83" s="3">
        <v>185</v>
      </c>
      <c r="R83" s="27">
        <f t="shared" si="29"/>
        <v>164</v>
      </c>
      <c r="S83" s="3">
        <v>57</v>
      </c>
      <c r="T83" s="3">
        <v>54</v>
      </c>
      <c r="U83" s="3">
        <v>46</v>
      </c>
      <c r="V83" s="3">
        <v>25</v>
      </c>
      <c r="W83" s="3">
        <v>120</v>
      </c>
      <c r="X83" s="3">
        <v>1</v>
      </c>
      <c r="Y83" s="3">
        <v>720</v>
      </c>
      <c r="Z83" s="3">
        <v>0</v>
      </c>
      <c r="AA83" s="3">
        <v>0</v>
      </c>
      <c r="AB83" s="3">
        <v>0</v>
      </c>
      <c r="AC83" s="3">
        <v>7</v>
      </c>
      <c r="AD83" s="3">
        <v>242</v>
      </c>
      <c r="AE83" s="40">
        <f>VLOOKUP(C83,'Salary (2015-2016)'!D151:G581,4,FALSE)</f>
        <v>3553917</v>
      </c>
      <c r="AH83" s="32">
        <f t="shared" si="32"/>
        <v>41372.986999999994</v>
      </c>
      <c r="AI83" s="32">
        <f t="shared" si="33"/>
        <v>18752.965</v>
      </c>
      <c r="AJ83" s="32">
        <f t="shared" si="30"/>
        <v>22620.021999999994</v>
      </c>
      <c r="AK83" s="43">
        <f t="shared" si="34"/>
        <v>12.918344945745284</v>
      </c>
      <c r="AL83" s="41">
        <f t="shared" si="35"/>
        <v>2029.6499143346659</v>
      </c>
      <c r="AM83" s="35">
        <f t="shared" si="31"/>
        <v>157.11377292205998</v>
      </c>
    </row>
    <row r="84" spans="1:39">
      <c r="A84" s="1" t="s">
        <v>1538</v>
      </c>
      <c r="B84" s="1" t="s">
        <v>1537</v>
      </c>
      <c r="C84" s="3" t="s">
        <v>255</v>
      </c>
      <c r="D84" s="3" t="s">
        <v>88</v>
      </c>
      <c r="E84" s="3" t="s">
        <v>61</v>
      </c>
      <c r="F84" s="3">
        <v>80</v>
      </c>
      <c r="G84" s="3">
        <v>1733</v>
      </c>
      <c r="H84" s="3">
        <v>306</v>
      </c>
      <c r="I84" s="3">
        <v>599</v>
      </c>
      <c r="J84" s="27">
        <f t="shared" si="27"/>
        <v>293</v>
      </c>
      <c r="K84" s="3">
        <v>28</v>
      </c>
      <c r="L84" s="3">
        <v>84</v>
      </c>
      <c r="M84" s="3">
        <v>154</v>
      </c>
      <c r="N84" s="3">
        <v>190</v>
      </c>
      <c r="O84" s="27">
        <f t="shared" si="28"/>
        <v>36</v>
      </c>
      <c r="P84" s="3">
        <v>181</v>
      </c>
      <c r="Q84" s="3">
        <v>560</v>
      </c>
      <c r="R84" s="27">
        <f t="shared" si="29"/>
        <v>379</v>
      </c>
      <c r="S84" s="3">
        <v>189</v>
      </c>
      <c r="T84" s="3">
        <v>79</v>
      </c>
      <c r="U84" s="3">
        <v>104</v>
      </c>
      <c r="V84" s="3">
        <v>50</v>
      </c>
      <c r="W84" s="3">
        <v>208</v>
      </c>
      <c r="X84" s="3">
        <v>3</v>
      </c>
      <c r="Y84" s="3">
        <v>794</v>
      </c>
      <c r="Z84" s="3">
        <v>1</v>
      </c>
      <c r="AA84" s="3">
        <v>0</v>
      </c>
      <c r="AB84" s="3">
        <v>0</v>
      </c>
      <c r="AC84" s="3">
        <v>55</v>
      </c>
      <c r="AD84" s="3">
        <v>92</v>
      </c>
      <c r="AE84" s="40">
        <f>VLOOKUP(C84,'Salary (2015-2016)'!D154:G584,4,FALSE)</f>
        <v>1300000</v>
      </c>
      <c r="AH84" s="32">
        <f t="shared" si="32"/>
        <v>60390.445</v>
      </c>
      <c r="AI84" s="32">
        <f t="shared" si="33"/>
        <v>21383.425999999999</v>
      </c>
      <c r="AJ84" s="32">
        <f t="shared" si="30"/>
        <v>39007.019</v>
      </c>
      <c r="AK84" s="43">
        <f t="shared" si="34"/>
        <v>22.50837795729948</v>
      </c>
      <c r="AL84" s="41">
        <f t="shared" si="35"/>
        <v>750.14425851125213</v>
      </c>
      <c r="AM84" s="35">
        <f t="shared" si="31"/>
        <v>33.327335267532234</v>
      </c>
    </row>
    <row r="85" spans="1:39">
      <c r="A85" s="1" t="s">
        <v>1675</v>
      </c>
      <c r="B85" s="1" t="s">
        <v>1674</v>
      </c>
      <c r="C85" s="3" t="s">
        <v>259</v>
      </c>
      <c r="D85" s="3" t="s">
        <v>91</v>
      </c>
      <c r="E85" s="3" t="s">
        <v>47</v>
      </c>
      <c r="F85" s="3">
        <v>81</v>
      </c>
      <c r="G85" s="3">
        <v>1713</v>
      </c>
      <c r="H85" s="3">
        <v>215</v>
      </c>
      <c r="I85" s="3">
        <v>525</v>
      </c>
      <c r="J85" s="27">
        <f t="shared" si="27"/>
        <v>310</v>
      </c>
      <c r="K85" s="3">
        <v>68</v>
      </c>
      <c r="L85" s="3">
        <v>202</v>
      </c>
      <c r="M85" s="3">
        <v>108</v>
      </c>
      <c r="N85" s="3">
        <v>148</v>
      </c>
      <c r="O85" s="27">
        <f t="shared" si="28"/>
        <v>40</v>
      </c>
      <c r="P85" s="3">
        <v>69</v>
      </c>
      <c r="Q85" s="3">
        <v>336</v>
      </c>
      <c r="R85" s="27">
        <f t="shared" si="29"/>
        <v>267</v>
      </c>
      <c r="S85" s="3">
        <v>97</v>
      </c>
      <c r="T85" s="3">
        <v>37</v>
      </c>
      <c r="U85" s="3">
        <v>58</v>
      </c>
      <c r="V85" s="3">
        <v>43</v>
      </c>
      <c r="W85" s="3">
        <v>126</v>
      </c>
      <c r="X85" s="3">
        <v>0</v>
      </c>
      <c r="Y85" s="3">
        <v>606</v>
      </c>
      <c r="Z85" s="3">
        <v>0</v>
      </c>
      <c r="AA85" s="3">
        <v>0</v>
      </c>
      <c r="AB85" s="3">
        <v>0</v>
      </c>
      <c r="AC85" s="3">
        <v>3</v>
      </c>
      <c r="AD85" s="3">
        <v>-16</v>
      </c>
      <c r="AE85" s="40">
        <f>VLOOKUP(C85,'Salary (2015-2016)'!D156:G586,4,FALSE)</f>
        <v>2612520</v>
      </c>
      <c r="AH85" s="32">
        <f t="shared" si="32"/>
        <v>40723.292999999998</v>
      </c>
      <c r="AI85" s="32">
        <f t="shared" si="33"/>
        <v>18242.489999999998</v>
      </c>
      <c r="AJ85" s="32">
        <f t="shared" si="30"/>
        <v>22480.803</v>
      </c>
      <c r="AK85" s="43">
        <f t="shared" si="34"/>
        <v>13.123644483362522</v>
      </c>
      <c r="AL85" s="41">
        <f t="shared" si="35"/>
        <v>1525.1138353765325</v>
      </c>
      <c r="AM85" s="35">
        <f t="shared" si="31"/>
        <v>116.21115135433553</v>
      </c>
    </row>
    <row r="86" spans="1:39">
      <c r="A86" s="1" t="s">
        <v>1664</v>
      </c>
      <c r="B86" s="1" t="s">
        <v>1620</v>
      </c>
      <c r="C86" s="3" t="s">
        <v>252</v>
      </c>
      <c r="D86" s="3" t="s">
        <v>133</v>
      </c>
      <c r="E86" s="3" t="s">
        <v>59</v>
      </c>
      <c r="F86" s="3">
        <v>73</v>
      </c>
      <c r="G86" s="3">
        <v>1685</v>
      </c>
      <c r="H86" s="3">
        <v>225</v>
      </c>
      <c r="I86" s="3">
        <v>600</v>
      </c>
      <c r="J86" s="27">
        <f t="shared" si="27"/>
        <v>375</v>
      </c>
      <c r="K86" s="3">
        <v>63</v>
      </c>
      <c r="L86" s="3">
        <v>205</v>
      </c>
      <c r="M86" s="3">
        <v>80</v>
      </c>
      <c r="N86" s="3">
        <v>102</v>
      </c>
      <c r="O86" s="27">
        <f t="shared" si="28"/>
        <v>22</v>
      </c>
      <c r="P86" s="3">
        <v>58</v>
      </c>
      <c r="Q86" s="3">
        <v>306</v>
      </c>
      <c r="R86" s="27">
        <f t="shared" si="29"/>
        <v>248</v>
      </c>
      <c r="S86" s="3">
        <v>118</v>
      </c>
      <c r="T86" s="3">
        <v>55</v>
      </c>
      <c r="U86" s="3">
        <v>114</v>
      </c>
      <c r="V86" s="3">
        <v>12</v>
      </c>
      <c r="W86" s="3">
        <v>178</v>
      </c>
      <c r="X86" s="3">
        <v>2</v>
      </c>
      <c r="Y86" s="3">
        <v>593</v>
      </c>
      <c r="Z86" s="3">
        <v>2</v>
      </c>
      <c r="AA86" s="3">
        <v>0</v>
      </c>
      <c r="AB86" s="3">
        <v>0</v>
      </c>
      <c r="AC86" s="3">
        <v>6</v>
      </c>
      <c r="AD86" s="3">
        <v>-140</v>
      </c>
      <c r="AE86" s="40">
        <f>VLOOKUP(C86,'Salary (2015-2016)'!D159:G589,4,FALSE)</f>
        <v>2841960</v>
      </c>
      <c r="AH86" s="32">
        <f t="shared" si="32"/>
        <v>39784.898000000001</v>
      </c>
      <c r="AI86" s="32">
        <f t="shared" si="33"/>
        <v>24339.481999999996</v>
      </c>
      <c r="AJ86" s="32">
        <f t="shared" si="30"/>
        <v>15445.416000000005</v>
      </c>
      <c r="AK86" s="43">
        <f t="shared" si="34"/>
        <v>9.1664189910979257</v>
      </c>
      <c r="AL86" s="41">
        <f t="shared" si="35"/>
        <v>1686.6231454005936</v>
      </c>
      <c r="AM86" s="35">
        <f t="shared" si="31"/>
        <v>184.00022375570845</v>
      </c>
    </row>
    <row r="87" spans="1:39">
      <c r="A87" s="1" t="s">
        <v>1754</v>
      </c>
      <c r="B87" s="1" t="s">
        <v>1987</v>
      </c>
      <c r="C87" s="3" t="s">
        <v>311</v>
      </c>
      <c r="D87" s="3" t="s">
        <v>65</v>
      </c>
      <c r="E87" s="3" t="s">
        <v>59</v>
      </c>
      <c r="F87" s="3">
        <v>82</v>
      </c>
      <c r="G87" s="3">
        <v>1678</v>
      </c>
      <c r="H87" s="3">
        <v>317</v>
      </c>
      <c r="I87" s="3">
        <v>681</v>
      </c>
      <c r="J87" s="27">
        <f t="shared" si="27"/>
        <v>364</v>
      </c>
      <c r="K87" s="3">
        <v>44</v>
      </c>
      <c r="L87" s="3">
        <v>152</v>
      </c>
      <c r="M87" s="3">
        <v>185</v>
      </c>
      <c r="N87" s="3">
        <v>242</v>
      </c>
      <c r="O87" s="27">
        <f t="shared" si="28"/>
        <v>57</v>
      </c>
      <c r="P87" s="3">
        <v>100</v>
      </c>
      <c r="Q87" s="3">
        <v>267</v>
      </c>
      <c r="R87" s="27">
        <f t="shared" si="29"/>
        <v>167</v>
      </c>
      <c r="S87" s="3">
        <v>52</v>
      </c>
      <c r="T87" s="3">
        <v>24</v>
      </c>
      <c r="U87" s="3">
        <v>70</v>
      </c>
      <c r="V87" s="3">
        <v>7</v>
      </c>
      <c r="W87" s="3">
        <v>94</v>
      </c>
      <c r="X87" s="3">
        <v>0</v>
      </c>
      <c r="Y87" s="3">
        <v>863</v>
      </c>
      <c r="Z87" s="3">
        <v>0</v>
      </c>
      <c r="AA87" s="3">
        <v>0</v>
      </c>
      <c r="AB87" s="3">
        <v>0</v>
      </c>
      <c r="AC87" s="3">
        <v>0</v>
      </c>
      <c r="AD87" s="3">
        <v>-273</v>
      </c>
      <c r="AE87" s="40">
        <f>VLOOKUP(C87,'Salary (2015-2016)'!D162:G592,4,FALSE)</f>
        <v>2056920</v>
      </c>
      <c r="AH87" s="32">
        <f t="shared" si="32"/>
        <v>47923.233999999997</v>
      </c>
      <c r="AI87" s="32">
        <f t="shared" si="33"/>
        <v>20797.493000000002</v>
      </c>
      <c r="AJ87" s="32">
        <f t="shared" si="30"/>
        <v>27125.740999999995</v>
      </c>
      <c r="AK87" s="43">
        <f t="shared" si="34"/>
        <v>16.165519070321807</v>
      </c>
      <c r="AL87" s="41">
        <f t="shared" si="35"/>
        <v>1225.8164481525625</v>
      </c>
      <c r="AM87" s="35">
        <f t="shared" si="31"/>
        <v>75.829080577006195</v>
      </c>
    </row>
    <row r="88" spans="1:39">
      <c r="A88" s="1" t="s">
        <v>2042</v>
      </c>
      <c r="B88" s="1" t="s">
        <v>2041</v>
      </c>
      <c r="C88" s="3" t="s">
        <v>367</v>
      </c>
      <c r="D88" s="3" t="s">
        <v>105</v>
      </c>
      <c r="E88" s="3" t="s">
        <v>86</v>
      </c>
      <c r="F88" s="3">
        <v>82</v>
      </c>
      <c r="G88" s="3">
        <v>1667</v>
      </c>
      <c r="H88" s="3">
        <v>280</v>
      </c>
      <c r="I88" s="3">
        <v>592</v>
      </c>
      <c r="J88" s="27">
        <f t="shared" si="27"/>
        <v>312</v>
      </c>
      <c r="K88" s="3">
        <v>36</v>
      </c>
      <c r="L88" s="3">
        <v>111</v>
      </c>
      <c r="M88" s="3">
        <v>214</v>
      </c>
      <c r="N88" s="3">
        <v>283</v>
      </c>
      <c r="O88" s="27">
        <f t="shared" si="28"/>
        <v>69</v>
      </c>
      <c r="P88" s="3">
        <v>26</v>
      </c>
      <c r="Q88" s="3">
        <v>204</v>
      </c>
      <c r="R88" s="27">
        <f t="shared" si="29"/>
        <v>178</v>
      </c>
      <c r="S88" s="3">
        <v>240</v>
      </c>
      <c r="T88" s="3">
        <v>47</v>
      </c>
      <c r="U88" s="3">
        <v>115</v>
      </c>
      <c r="V88" s="3">
        <v>5</v>
      </c>
      <c r="W88" s="3">
        <v>102</v>
      </c>
      <c r="X88" s="3">
        <v>0</v>
      </c>
      <c r="Y88" s="3">
        <v>810</v>
      </c>
      <c r="Z88" s="3">
        <v>0</v>
      </c>
      <c r="AA88" s="3">
        <v>0</v>
      </c>
      <c r="AB88" s="3">
        <v>0</v>
      </c>
      <c r="AC88" s="3">
        <v>5</v>
      </c>
      <c r="AD88" s="3">
        <v>-53</v>
      </c>
      <c r="AE88" s="40">
        <f>VLOOKUP(C88,'Salary (2015-2016)'!D165:G595,4,FALSE)</f>
        <v>2170465</v>
      </c>
      <c r="AH88" s="32">
        <f t="shared" si="32"/>
        <v>50631.256999999991</v>
      </c>
      <c r="AI88" s="32">
        <f t="shared" si="33"/>
        <v>21563.462</v>
      </c>
      <c r="AJ88" s="32">
        <f t="shared" si="30"/>
        <v>29067.794999999991</v>
      </c>
      <c r="AK88" s="43">
        <f t="shared" si="34"/>
        <v>17.437189562087575</v>
      </c>
      <c r="AL88" s="41">
        <f t="shared" si="35"/>
        <v>1302.0185962807439</v>
      </c>
      <c r="AM88" s="35">
        <f t="shared" si="31"/>
        <v>74.669062445225066</v>
      </c>
    </row>
    <row r="89" spans="1:39">
      <c r="A89" s="1" t="s">
        <v>1739</v>
      </c>
      <c r="B89" s="1" t="s">
        <v>1738</v>
      </c>
      <c r="C89" s="3" t="s">
        <v>372</v>
      </c>
      <c r="D89" s="3" t="s">
        <v>69</v>
      </c>
      <c r="E89" s="3" t="s">
        <v>86</v>
      </c>
      <c r="F89" s="3">
        <v>61</v>
      </c>
      <c r="G89" s="3">
        <v>1666</v>
      </c>
      <c r="H89" s="3">
        <v>184</v>
      </c>
      <c r="I89" s="3">
        <v>529</v>
      </c>
      <c r="J89" s="27">
        <f t="shared" si="27"/>
        <v>345</v>
      </c>
      <c r="K89" s="3">
        <v>61</v>
      </c>
      <c r="L89" s="3">
        <v>241</v>
      </c>
      <c r="M89" s="3">
        <v>129</v>
      </c>
      <c r="N89" s="3">
        <v>166</v>
      </c>
      <c r="O89" s="27">
        <f t="shared" si="28"/>
        <v>37</v>
      </c>
      <c r="P89" s="3">
        <v>76</v>
      </c>
      <c r="Q89" s="3">
        <v>255</v>
      </c>
      <c r="R89" s="27">
        <f t="shared" si="29"/>
        <v>179</v>
      </c>
      <c r="S89" s="3">
        <v>186</v>
      </c>
      <c r="T89" s="3">
        <v>91</v>
      </c>
      <c r="U89" s="3">
        <v>80</v>
      </c>
      <c r="V89" s="3">
        <v>18</v>
      </c>
      <c r="W89" s="3">
        <v>183</v>
      </c>
      <c r="X89" s="3">
        <v>1</v>
      </c>
      <c r="Y89" s="3">
        <v>558</v>
      </c>
      <c r="Z89" s="3">
        <v>2</v>
      </c>
      <c r="AA89" s="3">
        <v>0</v>
      </c>
      <c r="AB89" s="3">
        <v>0</v>
      </c>
      <c r="AC89" s="3">
        <v>10</v>
      </c>
      <c r="AD89" s="3">
        <v>78</v>
      </c>
      <c r="AE89" s="40">
        <f>VLOOKUP(C89,'Salary (2015-2016)'!D167:G597,4,FALSE)</f>
        <v>3431040</v>
      </c>
      <c r="AH89" s="32">
        <f t="shared" si="32"/>
        <v>42678.583999999995</v>
      </c>
      <c r="AI89" s="32">
        <f t="shared" si="33"/>
        <v>21718.519</v>
      </c>
      <c r="AJ89" s="32">
        <f t="shared" si="30"/>
        <v>20960.064999999995</v>
      </c>
      <c r="AK89" s="43">
        <f t="shared" si="34"/>
        <v>12.581071428571425</v>
      </c>
      <c r="AL89" s="41">
        <f t="shared" si="35"/>
        <v>2059.4477791116446</v>
      </c>
      <c r="AM89" s="35">
        <f t="shared" si="31"/>
        <v>163.69414884925217</v>
      </c>
    </row>
    <row r="90" spans="1:39">
      <c r="A90" s="1" t="s">
        <v>1595</v>
      </c>
      <c r="B90" s="1" t="s">
        <v>1620</v>
      </c>
      <c r="C90" s="3" t="s">
        <v>254</v>
      </c>
      <c r="D90" s="3" t="s">
        <v>113</v>
      </c>
      <c r="E90" s="3" t="s">
        <v>56</v>
      </c>
      <c r="F90" s="3">
        <v>80</v>
      </c>
      <c r="G90" s="3">
        <v>1664</v>
      </c>
      <c r="H90" s="3">
        <v>208</v>
      </c>
      <c r="I90" s="3">
        <v>515</v>
      </c>
      <c r="J90" s="27">
        <f t="shared" si="27"/>
        <v>307</v>
      </c>
      <c r="K90" s="3">
        <v>103</v>
      </c>
      <c r="L90" s="3">
        <v>309</v>
      </c>
      <c r="M90" s="3">
        <v>30</v>
      </c>
      <c r="N90" s="3">
        <v>46</v>
      </c>
      <c r="O90" s="27">
        <f t="shared" si="28"/>
        <v>16</v>
      </c>
      <c r="P90" s="3">
        <v>37</v>
      </c>
      <c r="Q90" s="3">
        <v>248</v>
      </c>
      <c r="R90" s="27">
        <f t="shared" si="29"/>
        <v>211</v>
      </c>
      <c r="S90" s="3">
        <v>49</v>
      </c>
      <c r="T90" s="3">
        <v>89</v>
      </c>
      <c r="U90" s="3">
        <v>54</v>
      </c>
      <c r="V90" s="3">
        <v>56</v>
      </c>
      <c r="W90" s="3">
        <v>173</v>
      </c>
      <c r="X90" s="3">
        <v>1</v>
      </c>
      <c r="Y90" s="3">
        <v>549</v>
      </c>
      <c r="Z90" s="3">
        <v>0</v>
      </c>
      <c r="AA90" s="3">
        <v>0</v>
      </c>
      <c r="AB90" s="3">
        <v>0</v>
      </c>
      <c r="AC90" s="3">
        <v>9</v>
      </c>
      <c r="AD90" s="3">
        <v>135</v>
      </c>
      <c r="AE90" s="40">
        <f>VLOOKUP(C90,'Salary (2015-2016)'!D169:G599,4,FALSE)</f>
        <v>1100602</v>
      </c>
      <c r="AH90" s="32">
        <f t="shared" si="32"/>
        <v>37849.453999999998</v>
      </c>
      <c r="AI90" s="32">
        <f t="shared" si="33"/>
        <v>18234.326000000001</v>
      </c>
      <c r="AJ90" s="32">
        <f t="shared" si="30"/>
        <v>19615.127999999997</v>
      </c>
      <c r="AK90" s="43">
        <f t="shared" si="34"/>
        <v>11.787937499999998</v>
      </c>
      <c r="AL90" s="41">
        <f t="shared" si="35"/>
        <v>661.41947115384619</v>
      </c>
      <c r="AM90" s="35">
        <f t="shared" si="31"/>
        <v>56.109855617562133</v>
      </c>
    </row>
    <row r="91" spans="1:39">
      <c r="A91" s="1" t="s">
        <v>1599</v>
      </c>
      <c r="B91" s="1" t="s">
        <v>1598</v>
      </c>
      <c r="C91" s="3" t="s">
        <v>301</v>
      </c>
      <c r="D91" s="3" t="s">
        <v>67</v>
      </c>
      <c r="E91" s="3" t="s">
        <v>86</v>
      </c>
      <c r="F91" s="3">
        <v>81</v>
      </c>
      <c r="G91" s="3">
        <v>1659</v>
      </c>
      <c r="H91" s="3">
        <v>260</v>
      </c>
      <c r="I91" s="3">
        <v>612</v>
      </c>
      <c r="J91" s="27">
        <f t="shared" si="27"/>
        <v>352</v>
      </c>
      <c r="K91" s="3">
        <v>123</v>
      </c>
      <c r="L91" s="3">
        <v>320</v>
      </c>
      <c r="M91" s="3">
        <v>47</v>
      </c>
      <c r="N91" s="3">
        <v>58</v>
      </c>
      <c r="O91" s="27">
        <f t="shared" si="28"/>
        <v>11</v>
      </c>
      <c r="P91" s="3">
        <v>27</v>
      </c>
      <c r="Q91" s="3">
        <v>158</v>
      </c>
      <c r="R91" s="27">
        <f t="shared" si="29"/>
        <v>131</v>
      </c>
      <c r="S91" s="3">
        <v>226</v>
      </c>
      <c r="T91" s="3">
        <v>59</v>
      </c>
      <c r="U91" s="3">
        <v>76</v>
      </c>
      <c r="V91" s="3">
        <v>6</v>
      </c>
      <c r="W91" s="3">
        <v>102</v>
      </c>
      <c r="X91" s="3">
        <v>0</v>
      </c>
      <c r="Y91" s="3">
        <v>690</v>
      </c>
      <c r="Z91" s="3">
        <v>0</v>
      </c>
      <c r="AA91" s="3">
        <v>0</v>
      </c>
      <c r="AB91" s="3">
        <v>0</v>
      </c>
      <c r="AC91" s="3">
        <v>3</v>
      </c>
      <c r="AD91" s="3">
        <v>389</v>
      </c>
      <c r="AE91" s="40">
        <f>VLOOKUP(C91,'Salary (2015-2016)'!D170:G600,4,FALSE)</f>
        <v>3578947</v>
      </c>
      <c r="AH91" s="32">
        <f t="shared" si="32"/>
        <v>45141.237999999998</v>
      </c>
      <c r="AI91" s="32">
        <f t="shared" si="33"/>
        <v>19863.800999999999</v>
      </c>
      <c r="AJ91" s="32">
        <f t="shared" si="30"/>
        <v>25277.436999999998</v>
      </c>
      <c r="AK91" s="43">
        <f t="shared" si="34"/>
        <v>15.236550331525013</v>
      </c>
      <c r="AL91" s="41">
        <f t="shared" si="35"/>
        <v>2157.2917420132612</v>
      </c>
      <c r="AM91" s="35">
        <f t="shared" si="31"/>
        <v>141.58662525793264</v>
      </c>
    </row>
    <row r="92" spans="1:39">
      <c r="A92" s="1" t="s">
        <v>2004</v>
      </c>
      <c r="B92" s="1" t="s">
        <v>2003</v>
      </c>
      <c r="C92" s="3" t="s">
        <v>1157</v>
      </c>
      <c r="D92" s="3" t="s">
        <v>126</v>
      </c>
      <c r="E92" s="3" t="s">
        <v>56</v>
      </c>
      <c r="F92" s="3">
        <v>81</v>
      </c>
      <c r="G92" s="3">
        <v>1640</v>
      </c>
      <c r="H92" s="3">
        <v>168</v>
      </c>
      <c r="I92" s="3">
        <v>481</v>
      </c>
      <c r="J92" s="27">
        <f t="shared" si="27"/>
        <v>313</v>
      </c>
      <c r="K92" s="3">
        <v>75</v>
      </c>
      <c r="L92" s="3">
        <v>250</v>
      </c>
      <c r="M92" s="3">
        <v>61</v>
      </c>
      <c r="N92" s="3">
        <v>74</v>
      </c>
      <c r="O92" s="27">
        <f t="shared" si="28"/>
        <v>13</v>
      </c>
      <c r="P92" s="3">
        <v>24</v>
      </c>
      <c r="Q92" s="3">
        <v>156</v>
      </c>
      <c r="R92" s="27">
        <f t="shared" si="29"/>
        <v>132</v>
      </c>
      <c r="S92" s="3">
        <v>160</v>
      </c>
      <c r="T92" s="3">
        <v>39</v>
      </c>
      <c r="U92" s="3">
        <v>86</v>
      </c>
      <c r="V92" s="3">
        <v>29</v>
      </c>
      <c r="W92" s="3">
        <v>131</v>
      </c>
      <c r="X92" s="3">
        <v>0</v>
      </c>
      <c r="Y92" s="3">
        <v>472</v>
      </c>
      <c r="Z92" s="3">
        <v>0</v>
      </c>
      <c r="AA92" s="3">
        <v>0</v>
      </c>
      <c r="AB92" s="3">
        <v>0</v>
      </c>
      <c r="AC92" s="3">
        <v>8</v>
      </c>
      <c r="AD92" s="3">
        <v>26</v>
      </c>
      <c r="AE92" s="40">
        <f>VLOOKUP(C92,'Salary (2015-2016)'!D173:G603,4,FALSE)</f>
        <v>3135000</v>
      </c>
      <c r="AH92" s="32">
        <f t="shared" si="32"/>
        <v>32840.896999999997</v>
      </c>
      <c r="AI92" s="32">
        <f t="shared" si="33"/>
        <v>19412.589</v>
      </c>
      <c r="AJ92" s="32">
        <f t="shared" si="30"/>
        <v>13428.307999999997</v>
      </c>
      <c r="AK92" s="43">
        <f t="shared" si="34"/>
        <v>8.1879926829268275</v>
      </c>
      <c r="AL92" s="41">
        <f t="shared" si="35"/>
        <v>1911.5853658536585</v>
      </c>
      <c r="AM92" s="35">
        <f t="shared" si="31"/>
        <v>233.46202663805451</v>
      </c>
    </row>
    <row r="93" spans="1:39">
      <c r="A93" s="1" t="s">
        <v>2044</v>
      </c>
      <c r="B93" s="1" t="s">
        <v>2043</v>
      </c>
      <c r="C93" s="3" t="s">
        <v>1170</v>
      </c>
      <c r="D93" s="3" t="s">
        <v>84</v>
      </c>
      <c r="E93" s="3" t="s">
        <v>47</v>
      </c>
      <c r="F93" s="3">
        <v>76</v>
      </c>
      <c r="G93" s="3">
        <v>1635</v>
      </c>
      <c r="H93" s="3">
        <v>269</v>
      </c>
      <c r="I93" s="3">
        <v>598</v>
      </c>
      <c r="J93" s="27">
        <f t="shared" si="27"/>
        <v>329</v>
      </c>
      <c r="K93" s="3">
        <v>65</v>
      </c>
      <c r="L93" s="3">
        <v>161</v>
      </c>
      <c r="M93" s="3">
        <v>61</v>
      </c>
      <c r="N93" s="3">
        <v>84</v>
      </c>
      <c r="O93" s="27">
        <f t="shared" si="28"/>
        <v>23</v>
      </c>
      <c r="P93" s="3">
        <v>85</v>
      </c>
      <c r="Q93" s="3">
        <v>360</v>
      </c>
      <c r="R93" s="27">
        <f t="shared" si="29"/>
        <v>275</v>
      </c>
      <c r="S93" s="3">
        <v>67</v>
      </c>
      <c r="T93" s="3">
        <v>46</v>
      </c>
      <c r="U93" s="3">
        <v>68</v>
      </c>
      <c r="V93" s="3">
        <v>27</v>
      </c>
      <c r="W93" s="3">
        <v>178</v>
      </c>
      <c r="X93" s="3">
        <v>0</v>
      </c>
      <c r="Y93" s="3">
        <v>664</v>
      </c>
      <c r="Z93" s="3">
        <v>0</v>
      </c>
      <c r="AA93" s="3">
        <v>0</v>
      </c>
      <c r="AB93" s="3">
        <v>0</v>
      </c>
      <c r="AC93" s="3">
        <v>76</v>
      </c>
      <c r="AD93" s="3">
        <v>-24</v>
      </c>
      <c r="AE93" s="40">
        <f>VLOOKUP(C93,'Salary (2015-2016)'!D174:G604,4,FALSE)</f>
        <v>2900000</v>
      </c>
      <c r="AH93" s="32">
        <f t="shared" si="32"/>
        <v>42567.865999999995</v>
      </c>
      <c r="AI93" s="32">
        <f t="shared" si="33"/>
        <v>20077.570999999996</v>
      </c>
      <c r="AJ93" s="32">
        <f t="shared" si="30"/>
        <v>22490.294999999998</v>
      </c>
      <c r="AK93" s="43">
        <f t="shared" si="34"/>
        <v>13.755532110091741</v>
      </c>
      <c r="AL93" s="41">
        <f t="shared" si="35"/>
        <v>1773.7003058103976</v>
      </c>
      <c r="AM93" s="35">
        <f t="shared" si="31"/>
        <v>128.94450695288793</v>
      </c>
    </row>
    <row r="94" spans="1:39">
      <c r="A94" s="1" t="s">
        <v>2046</v>
      </c>
      <c r="B94" s="1" t="s">
        <v>2045</v>
      </c>
      <c r="C94" s="3" t="s">
        <v>1158</v>
      </c>
      <c r="D94" s="3" t="s">
        <v>71</v>
      </c>
      <c r="E94" s="3" t="s">
        <v>59</v>
      </c>
      <c r="F94" s="3">
        <v>73</v>
      </c>
      <c r="G94" s="3">
        <v>1633</v>
      </c>
      <c r="H94" s="3">
        <v>131</v>
      </c>
      <c r="I94" s="3">
        <v>254</v>
      </c>
      <c r="J94" s="27">
        <f t="shared" si="27"/>
        <v>123</v>
      </c>
      <c r="K94" s="3">
        <v>17</v>
      </c>
      <c r="L94" s="3">
        <v>61</v>
      </c>
      <c r="M94" s="3">
        <v>44</v>
      </c>
      <c r="N94" s="3">
        <v>66</v>
      </c>
      <c r="O94" s="27">
        <f t="shared" si="28"/>
        <v>22</v>
      </c>
      <c r="P94" s="3">
        <v>60</v>
      </c>
      <c r="Q94" s="3">
        <v>245</v>
      </c>
      <c r="R94" s="27">
        <f t="shared" si="29"/>
        <v>185</v>
      </c>
      <c r="S94" s="3">
        <v>73</v>
      </c>
      <c r="T94" s="3">
        <v>63</v>
      </c>
      <c r="U94" s="3">
        <v>55</v>
      </c>
      <c r="V94" s="3">
        <v>13</v>
      </c>
      <c r="W94" s="3">
        <v>169</v>
      </c>
      <c r="X94" s="3">
        <v>2</v>
      </c>
      <c r="Y94" s="3">
        <v>323</v>
      </c>
      <c r="Z94" s="3">
        <v>1</v>
      </c>
      <c r="AA94" s="3">
        <v>0</v>
      </c>
      <c r="AB94" s="3">
        <v>0</v>
      </c>
      <c r="AC94" s="3">
        <v>38</v>
      </c>
      <c r="AD94" s="3">
        <v>-199</v>
      </c>
      <c r="AE94" s="40">
        <f>VLOOKUP(C94,'Salary (2015-2016)'!D175:G605,4,FALSE)</f>
        <v>1320000</v>
      </c>
      <c r="AH94" s="32">
        <f t="shared" si="32"/>
        <v>25703.856</v>
      </c>
      <c r="AI94" s="32">
        <f t="shared" si="33"/>
        <v>11129.113000000001</v>
      </c>
      <c r="AJ94" s="32">
        <f t="shared" si="30"/>
        <v>14574.742999999999</v>
      </c>
      <c r="AK94" s="43">
        <f t="shared" si="34"/>
        <v>8.9251334966319646</v>
      </c>
      <c r="AL94" s="41">
        <f t="shared" si="35"/>
        <v>808.32823025107166</v>
      </c>
      <c r="AM94" s="35">
        <f t="shared" si="31"/>
        <v>90.567634708893337</v>
      </c>
    </row>
    <row r="95" spans="1:39">
      <c r="A95" s="1" t="s">
        <v>1626</v>
      </c>
      <c r="B95" s="1" t="s">
        <v>1625</v>
      </c>
      <c r="C95" s="3" t="s">
        <v>179</v>
      </c>
      <c r="D95" s="3" t="s">
        <v>58</v>
      </c>
      <c r="E95" s="3" t="s">
        <v>56</v>
      </c>
      <c r="F95" s="3">
        <v>76</v>
      </c>
      <c r="G95" s="3">
        <v>1614</v>
      </c>
      <c r="H95" s="3">
        <v>218</v>
      </c>
      <c r="I95" s="3">
        <v>561</v>
      </c>
      <c r="J95" s="27">
        <f t="shared" si="27"/>
        <v>343</v>
      </c>
      <c r="K95" s="3">
        <v>96</v>
      </c>
      <c r="L95" s="3">
        <v>268</v>
      </c>
      <c r="M95" s="3">
        <v>54</v>
      </c>
      <c r="N95" s="3">
        <v>63</v>
      </c>
      <c r="O95" s="27">
        <f t="shared" si="28"/>
        <v>9</v>
      </c>
      <c r="P95" s="3">
        <v>20</v>
      </c>
      <c r="Q95" s="3">
        <v>174</v>
      </c>
      <c r="R95" s="27">
        <f t="shared" si="29"/>
        <v>154</v>
      </c>
      <c r="S95" s="3">
        <v>82</v>
      </c>
      <c r="T95" s="3">
        <v>48</v>
      </c>
      <c r="U95" s="3">
        <v>45</v>
      </c>
      <c r="V95" s="3">
        <v>5</v>
      </c>
      <c r="W95" s="3">
        <v>82</v>
      </c>
      <c r="X95" s="3">
        <v>0</v>
      </c>
      <c r="Y95" s="3">
        <v>586</v>
      </c>
      <c r="Z95" s="3">
        <v>0</v>
      </c>
      <c r="AA95" s="3">
        <v>0</v>
      </c>
      <c r="AB95" s="3">
        <v>0</v>
      </c>
      <c r="AC95" s="3">
        <v>41</v>
      </c>
      <c r="AD95" s="3">
        <v>-318</v>
      </c>
      <c r="AE95" s="40">
        <f>VLOOKUP(C95,'Salary (2015-2016)'!D180:G610,4,FALSE)</f>
        <v>1500000</v>
      </c>
      <c r="AH95" s="32">
        <f t="shared" si="32"/>
        <v>34901.879999999997</v>
      </c>
      <c r="AI95" s="32">
        <f t="shared" si="33"/>
        <v>17456.621999999999</v>
      </c>
      <c r="AJ95" s="32">
        <f t="shared" si="30"/>
        <v>17445.257999999998</v>
      </c>
      <c r="AK95" s="43">
        <f t="shared" si="34"/>
        <v>10.80871003717472</v>
      </c>
      <c r="AL95" s="41">
        <f t="shared" si="35"/>
        <v>929.36802973977694</v>
      </c>
      <c r="AM95" s="35">
        <f t="shared" si="31"/>
        <v>85.983251150541889</v>
      </c>
    </row>
    <row r="96" spans="1:39">
      <c r="A96" s="1" t="s">
        <v>1611</v>
      </c>
      <c r="B96" s="1" t="s">
        <v>1610</v>
      </c>
      <c r="C96" s="3" t="s">
        <v>364</v>
      </c>
      <c r="D96" s="3" t="s">
        <v>103</v>
      </c>
      <c r="E96" s="3" t="s">
        <v>86</v>
      </c>
      <c r="F96" s="3">
        <v>80</v>
      </c>
      <c r="G96" s="3">
        <v>1614</v>
      </c>
      <c r="H96" s="3">
        <v>329</v>
      </c>
      <c r="I96" s="3">
        <v>782</v>
      </c>
      <c r="J96" s="27">
        <f t="shared" si="27"/>
        <v>453</v>
      </c>
      <c r="K96" s="3">
        <v>77</v>
      </c>
      <c r="L96" s="3">
        <v>239</v>
      </c>
      <c r="M96" s="3">
        <v>144</v>
      </c>
      <c r="N96" s="3">
        <v>182</v>
      </c>
      <c r="O96" s="27">
        <f t="shared" si="28"/>
        <v>38</v>
      </c>
      <c r="P96" s="3">
        <v>25</v>
      </c>
      <c r="Q96" s="3">
        <v>205</v>
      </c>
      <c r="R96" s="27">
        <f t="shared" si="29"/>
        <v>180</v>
      </c>
      <c r="S96" s="3">
        <v>349</v>
      </c>
      <c r="T96" s="3">
        <v>71</v>
      </c>
      <c r="U96" s="3">
        <v>184</v>
      </c>
      <c r="V96" s="3">
        <v>9</v>
      </c>
      <c r="W96" s="3">
        <v>138</v>
      </c>
      <c r="X96" s="3">
        <v>0</v>
      </c>
      <c r="Y96" s="3">
        <v>879</v>
      </c>
      <c r="Z96" s="3">
        <v>0</v>
      </c>
      <c r="AA96" s="3">
        <v>0</v>
      </c>
      <c r="AB96" s="3">
        <v>0</v>
      </c>
      <c r="AC96" s="3">
        <v>6</v>
      </c>
      <c r="AD96" s="3">
        <v>226</v>
      </c>
      <c r="AE96" s="40">
        <f>VLOOKUP(C96,'Salary (2015-2016)'!D181:G611,4,FALSE)</f>
        <v>1763400</v>
      </c>
      <c r="AH96" s="32">
        <f t="shared" si="32"/>
        <v>58904.038999999997</v>
      </c>
      <c r="AI96" s="32">
        <f t="shared" si="33"/>
        <v>30803.588</v>
      </c>
      <c r="AJ96" s="32">
        <f t="shared" si="30"/>
        <v>28100.450999999997</v>
      </c>
      <c r="AK96" s="43">
        <f t="shared" si="34"/>
        <v>17.410440520446095</v>
      </c>
      <c r="AL96" s="41">
        <f t="shared" si="35"/>
        <v>1092.5650557620818</v>
      </c>
      <c r="AM96" s="35">
        <f t="shared" si="31"/>
        <v>62.75344121701108</v>
      </c>
    </row>
    <row r="97" spans="1:39">
      <c r="A97" s="1" t="s">
        <v>1712</v>
      </c>
      <c r="B97" s="1" t="s">
        <v>1711</v>
      </c>
      <c r="C97" s="3" t="s">
        <v>294</v>
      </c>
      <c r="D97" s="3" t="s">
        <v>75</v>
      </c>
      <c r="E97" s="3" t="s">
        <v>86</v>
      </c>
      <c r="F97" s="3">
        <v>81</v>
      </c>
      <c r="G97" s="3">
        <v>1609</v>
      </c>
      <c r="H97" s="3">
        <v>218</v>
      </c>
      <c r="I97" s="3">
        <v>464</v>
      </c>
      <c r="J97" s="27">
        <f t="shared" si="27"/>
        <v>246</v>
      </c>
      <c r="K97" s="3">
        <v>31</v>
      </c>
      <c r="L97" s="3">
        <v>89</v>
      </c>
      <c r="M97" s="3">
        <v>26</v>
      </c>
      <c r="N97" s="3">
        <v>41</v>
      </c>
      <c r="O97" s="27">
        <f t="shared" si="28"/>
        <v>15</v>
      </c>
      <c r="P97" s="3">
        <v>43</v>
      </c>
      <c r="Q97" s="3">
        <v>250</v>
      </c>
      <c r="R97" s="27">
        <f t="shared" si="29"/>
        <v>207</v>
      </c>
      <c r="S97" s="3">
        <v>367</v>
      </c>
      <c r="T97" s="3">
        <v>95</v>
      </c>
      <c r="U97" s="3">
        <v>140</v>
      </c>
      <c r="V97" s="3">
        <v>10</v>
      </c>
      <c r="W97" s="3">
        <v>114</v>
      </c>
      <c r="X97" s="3">
        <v>0</v>
      </c>
      <c r="Y97" s="3">
        <v>493</v>
      </c>
      <c r="Z97" s="3">
        <v>0</v>
      </c>
      <c r="AA97" s="3">
        <v>0</v>
      </c>
      <c r="AB97" s="3">
        <v>0</v>
      </c>
      <c r="AC97" s="3">
        <v>17</v>
      </c>
      <c r="AD97" s="3">
        <v>-288</v>
      </c>
      <c r="AE97" s="40">
        <f>VLOOKUP(C97,'Salary (2015-2016)'!D182:G612,4,FALSE)</f>
        <v>525093</v>
      </c>
      <c r="AH97" s="32">
        <f t="shared" si="32"/>
        <v>44518.91</v>
      </c>
      <c r="AI97" s="32">
        <f t="shared" si="33"/>
        <v>19445.521000000001</v>
      </c>
      <c r="AJ97" s="32">
        <f t="shared" si="30"/>
        <v>25073.389000000003</v>
      </c>
      <c r="AK97" s="43">
        <f t="shared" si="34"/>
        <v>15.583212554381603</v>
      </c>
      <c r="AL97" s="41">
        <f t="shared" si="35"/>
        <v>326.34742075823493</v>
      </c>
      <c r="AM97" s="35">
        <f t="shared" si="31"/>
        <v>20.942242789756104</v>
      </c>
    </row>
    <row r="98" spans="1:39">
      <c r="A98" s="1" t="s">
        <v>1511</v>
      </c>
      <c r="B98" s="1" t="s">
        <v>1836</v>
      </c>
      <c r="C98" s="3" t="s">
        <v>354</v>
      </c>
      <c r="D98" s="3" t="s">
        <v>55</v>
      </c>
      <c r="E98" s="3" t="s">
        <v>56</v>
      </c>
      <c r="F98" s="3">
        <v>70</v>
      </c>
      <c r="G98" s="3">
        <v>1552</v>
      </c>
      <c r="H98" s="3">
        <v>136</v>
      </c>
      <c r="I98" s="3">
        <v>274</v>
      </c>
      <c r="J98" s="27">
        <f t="shared" si="27"/>
        <v>138</v>
      </c>
      <c r="K98" s="3">
        <v>32</v>
      </c>
      <c r="L98" s="3">
        <v>103</v>
      </c>
      <c r="M98" s="3">
        <v>33</v>
      </c>
      <c r="N98" s="3">
        <v>54</v>
      </c>
      <c r="O98" s="27">
        <f t="shared" si="28"/>
        <v>21</v>
      </c>
      <c r="P98" s="3">
        <v>78</v>
      </c>
      <c r="Q98" s="3">
        <v>250</v>
      </c>
      <c r="R98" s="27">
        <f t="shared" si="29"/>
        <v>172</v>
      </c>
      <c r="S98" s="3">
        <v>47</v>
      </c>
      <c r="T98" s="3">
        <v>54</v>
      </c>
      <c r="U98" s="3">
        <v>35</v>
      </c>
      <c r="V98" s="3">
        <v>42</v>
      </c>
      <c r="W98" s="3">
        <v>133</v>
      </c>
      <c r="X98" s="3">
        <v>0</v>
      </c>
      <c r="Y98" s="3">
        <v>337</v>
      </c>
      <c r="Z98" s="3">
        <v>1</v>
      </c>
      <c r="AA98" s="3">
        <v>0</v>
      </c>
      <c r="AB98" s="3">
        <v>0</v>
      </c>
      <c r="AC98" s="3">
        <v>70</v>
      </c>
      <c r="AD98" s="3">
        <v>261</v>
      </c>
      <c r="AE98" s="40">
        <f>VLOOKUP(C98,'Salary (2015-2016)'!D187:G617,4,FALSE)</f>
        <v>1210800</v>
      </c>
      <c r="AH98" s="32">
        <f t="shared" si="32"/>
        <v>26658.53</v>
      </c>
      <c r="AI98" s="32">
        <f t="shared" si="33"/>
        <v>10000.668</v>
      </c>
      <c r="AJ98" s="32">
        <f t="shared" si="30"/>
        <v>16657.862000000001</v>
      </c>
      <c r="AK98" s="43">
        <f t="shared" si="34"/>
        <v>10.733158505154639</v>
      </c>
      <c r="AL98" s="41">
        <f t="shared" si="35"/>
        <v>780.15463917525778</v>
      </c>
      <c r="AM98" s="35">
        <f t="shared" si="31"/>
        <v>72.686398770742613</v>
      </c>
    </row>
    <row r="99" spans="1:39">
      <c r="A99" s="1" t="s">
        <v>2048</v>
      </c>
      <c r="B99" s="1" t="s">
        <v>2047</v>
      </c>
      <c r="C99" s="3" t="s">
        <v>100</v>
      </c>
      <c r="D99" s="3" t="s">
        <v>81</v>
      </c>
      <c r="E99" s="3" t="s">
        <v>86</v>
      </c>
      <c r="F99" s="3">
        <v>52</v>
      </c>
      <c r="G99" s="3">
        <v>1506</v>
      </c>
      <c r="H99" s="3">
        <v>185</v>
      </c>
      <c r="I99" s="3">
        <v>437</v>
      </c>
      <c r="J99" s="27">
        <f t="shared" si="27"/>
        <v>252</v>
      </c>
      <c r="K99" s="3">
        <v>101</v>
      </c>
      <c r="L99" s="3">
        <v>230</v>
      </c>
      <c r="M99" s="3">
        <v>70</v>
      </c>
      <c r="N99" s="3">
        <v>90</v>
      </c>
      <c r="O99" s="27">
        <f t="shared" si="28"/>
        <v>20</v>
      </c>
      <c r="P99" s="3">
        <v>21</v>
      </c>
      <c r="Q99" s="3">
        <v>141</v>
      </c>
      <c r="R99" s="27">
        <f t="shared" si="29"/>
        <v>120</v>
      </c>
      <c r="S99" s="3">
        <v>163</v>
      </c>
      <c r="T99" s="3">
        <v>47</v>
      </c>
      <c r="U99" s="3">
        <v>73</v>
      </c>
      <c r="V99" s="3">
        <v>12</v>
      </c>
      <c r="W99" s="3">
        <v>111</v>
      </c>
      <c r="X99" s="3">
        <v>0</v>
      </c>
      <c r="Y99" s="3">
        <v>541</v>
      </c>
      <c r="Z99" s="3">
        <v>1</v>
      </c>
      <c r="AA99" s="3">
        <v>0</v>
      </c>
      <c r="AB99" s="3">
        <v>0</v>
      </c>
      <c r="AC99" s="3">
        <v>18</v>
      </c>
      <c r="AD99" s="3">
        <v>-185</v>
      </c>
      <c r="AE99" s="40">
        <f>VLOOKUP(C99,'Salary (2015-2016)'!D192:G622,4,FALSE)</f>
        <v>3000000</v>
      </c>
      <c r="AH99" s="32">
        <f t="shared" si="32"/>
        <v>35643.577000000005</v>
      </c>
      <c r="AI99" s="32">
        <f t="shared" si="33"/>
        <v>16118.494999999999</v>
      </c>
      <c r="AJ99" s="32">
        <f t="shared" si="30"/>
        <v>19525.082000000006</v>
      </c>
      <c r="AK99" s="43">
        <f t="shared" si="34"/>
        <v>12.964861885790176</v>
      </c>
      <c r="AL99" s="41">
        <f t="shared" si="35"/>
        <v>1992.0318725099601</v>
      </c>
      <c r="AM99" s="35">
        <f t="shared" si="31"/>
        <v>153.64852244922704</v>
      </c>
    </row>
    <row r="100" spans="1:39">
      <c r="A100" s="1" t="s">
        <v>2050</v>
      </c>
      <c r="B100" s="1" t="s">
        <v>2049</v>
      </c>
      <c r="C100" s="3" t="s">
        <v>318</v>
      </c>
      <c r="D100" s="3" t="s">
        <v>124</v>
      </c>
      <c r="E100" s="3" t="s">
        <v>86</v>
      </c>
      <c r="F100" s="3">
        <v>81</v>
      </c>
      <c r="G100" s="3">
        <v>1501</v>
      </c>
      <c r="H100" s="3">
        <v>180</v>
      </c>
      <c r="I100" s="3">
        <v>418</v>
      </c>
      <c r="J100" s="27">
        <f t="shared" si="27"/>
        <v>238</v>
      </c>
      <c r="K100" s="3">
        <v>64</v>
      </c>
      <c r="L100" s="3">
        <v>162</v>
      </c>
      <c r="M100" s="3">
        <v>52</v>
      </c>
      <c r="N100" s="3">
        <v>70</v>
      </c>
      <c r="O100" s="27">
        <f t="shared" si="28"/>
        <v>18</v>
      </c>
      <c r="P100" s="3">
        <v>17</v>
      </c>
      <c r="Q100" s="3">
        <v>120</v>
      </c>
      <c r="R100" s="27">
        <f t="shared" si="29"/>
        <v>103</v>
      </c>
      <c r="S100" s="3">
        <v>173</v>
      </c>
      <c r="T100" s="3">
        <v>62</v>
      </c>
      <c r="U100" s="3">
        <v>109</v>
      </c>
      <c r="V100" s="3">
        <v>2</v>
      </c>
      <c r="W100" s="3">
        <v>122</v>
      </c>
      <c r="X100" s="3">
        <v>1</v>
      </c>
      <c r="Y100" s="3">
        <v>476</v>
      </c>
      <c r="Z100" s="3">
        <v>0</v>
      </c>
      <c r="AA100" s="3">
        <v>0</v>
      </c>
      <c r="AB100" s="3">
        <v>0</v>
      </c>
      <c r="AC100" s="3">
        <v>53</v>
      </c>
      <c r="AD100" s="3">
        <v>80</v>
      </c>
      <c r="AE100" s="40">
        <f>VLOOKUP(C100,'Salary (2015-2016)'!D193:G623,4,FALSE)</f>
        <v>900000</v>
      </c>
      <c r="AH100" s="32">
        <f t="shared" si="32"/>
        <v>32812.353999999999</v>
      </c>
      <c r="AI100" s="32">
        <f t="shared" si="33"/>
        <v>17658.859</v>
      </c>
      <c r="AJ100" s="32">
        <f t="shared" si="30"/>
        <v>15153.494999999999</v>
      </c>
      <c r="AK100" s="43">
        <f t="shared" si="34"/>
        <v>10.095599600266489</v>
      </c>
      <c r="AL100" s="41">
        <f t="shared" si="35"/>
        <v>599.60026648900737</v>
      </c>
      <c r="AM100" s="35">
        <f t="shared" si="31"/>
        <v>59.392239216101636</v>
      </c>
    </row>
    <row r="101" spans="1:39">
      <c r="A101" s="1" t="s">
        <v>1628</v>
      </c>
      <c r="B101" s="1" t="s">
        <v>1627</v>
      </c>
      <c r="C101" s="3" t="s">
        <v>140</v>
      </c>
      <c r="D101" s="3" t="s">
        <v>78</v>
      </c>
      <c r="E101" s="3" t="s">
        <v>61</v>
      </c>
      <c r="F101" s="3">
        <v>77</v>
      </c>
      <c r="G101" s="3">
        <v>1468</v>
      </c>
      <c r="H101" s="3">
        <v>231</v>
      </c>
      <c r="I101" s="3">
        <v>397</v>
      </c>
      <c r="J101" s="27">
        <f t="shared" ref="J101:J123" si="36">I101-H101</f>
        <v>166</v>
      </c>
      <c r="K101" s="3">
        <v>0</v>
      </c>
      <c r="L101" s="3">
        <v>1</v>
      </c>
      <c r="M101" s="3">
        <v>80</v>
      </c>
      <c r="N101" s="3">
        <v>211</v>
      </c>
      <c r="O101" s="27">
        <f t="shared" ref="O101:O123" si="37">N101-M101</f>
        <v>131</v>
      </c>
      <c r="P101" s="3">
        <v>194</v>
      </c>
      <c r="Q101" s="3">
        <v>494</v>
      </c>
      <c r="R101" s="27">
        <f t="shared" ref="R101:R123" si="38">Q101-P101</f>
        <v>300</v>
      </c>
      <c r="S101" s="3">
        <v>47</v>
      </c>
      <c r="T101" s="3">
        <v>59</v>
      </c>
      <c r="U101" s="3">
        <v>60</v>
      </c>
      <c r="V101" s="3">
        <v>92</v>
      </c>
      <c r="W101" s="3">
        <v>190</v>
      </c>
      <c r="X101" s="3">
        <v>3</v>
      </c>
      <c r="Y101" s="3">
        <v>542</v>
      </c>
      <c r="Z101" s="3">
        <v>0</v>
      </c>
      <c r="AA101" s="3">
        <v>0</v>
      </c>
      <c r="AB101" s="3">
        <v>0</v>
      </c>
      <c r="AC101" s="3">
        <v>35</v>
      </c>
      <c r="AD101" s="3">
        <v>101</v>
      </c>
      <c r="AE101" s="40">
        <f>VLOOKUP(C101,'Salary (2015-2016)'!D196:G626,4,FALSE)</f>
        <v>1242720</v>
      </c>
      <c r="AH101" s="32">
        <f t="shared" si="32"/>
        <v>44022.991999999998</v>
      </c>
      <c r="AI101" s="32">
        <f t="shared" si="33"/>
        <v>15634.341</v>
      </c>
      <c r="AJ101" s="32">
        <f t="shared" ref="AJ101:AJ123" si="39">AH101-AI101</f>
        <v>28388.650999999998</v>
      </c>
      <c r="AK101" s="43">
        <f t="shared" si="34"/>
        <v>19.338318119891007</v>
      </c>
      <c r="AL101" s="41">
        <f t="shared" si="35"/>
        <v>846.53950953678475</v>
      </c>
      <c r="AM101" s="35">
        <f t="shared" ref="AM101:AM123" si="40">AL101/AK101</f>
        <v>43.775239619522608</v>
      </c>
    </row>
    <row r="102" spans="1:39">
      <c r="A102" s="1" t="s">
        <v>2051</v>
      </c>
      <c r="B102" s="1" t="s">
        <v>1533</v>
      </c>
      <c r="C102" s="3" t="s">
        <v>1349</v>
      </c>
      <c r="D102" s="3" t="s">
        <v>65</v>
      </c>
      <c r="E102" s="3" t="s">
        <v>59</v>
      </c>
      <c r="F102" s="3">
        <v>77</v>
      </c>
      <c r="G102" s="3">
        <v>1462</v>
      </c>
      <c r="H102" s="3">
        <v>102</v>
      </c>
      <c r="I102" s="3">
        <v>229</v>
      </c>
      <c r="J102" s="27">
        <f t="shared" si="36"/>
        <v>127</v>
      </c>
      <c r="K102" s="3">
        <v>4</v>
      </c>
      <c r="L102" s="3">
        <v>23</v>
      </c>
      <c r="M102" s="3">
        <v>13</v>
      </c>
      <c r="N102" s="3">
        <v>19</v>
      </c>
      <c r="O102" s="27">
        <f t="shared" si="37"/>
        <v>6</v>
      </c>
      <c r="P102" s="3">
        <v>32</v>
      </c>
      <c r="Q102" s="3">
        <v>147</v>
      </c>
      <c r="R102" s="27">
        <f t="shared" si="38"/>
        <v>115</v>
      </c>
      <c r="S102" s="3">
        <v>73</v>
      </c>
      <c r="T102" s="3">
        <v>36</v>
      </c>
      <c r="U102" s="3">
        <v>27</v>
      </c>
      <c r="V102" s="3">
        <v>13</v>
      </c>
      <c r="W102" s="3">
        <v>62</v>
      </c>
      <c r="X102" s="3">
        <v>0</v>
      </c>
      <c r="Y102" s="3">
        <v>221</v>
      </c>
      <c r="Z102" s="3">
        <v>0</v>
      </c>
      <c r="AA102" s="3">
        <v>0</v>
      </c>
      <c r="AB102" s="3">
        <v>0</v>
      </c>
      <c r="AC102" s="3">
        <v>44</v>
      </c>
      <c r="AD102" s="3">
        <v>-124</v>
      </c>
      <c r="AE102" s="40">
        <f>VLOOKUP(C102,'Salary (2015-2016)'!D199:G629,4,FALSE)</f>
        <v>947276</v>
      </c>
      <c r="AH102" s="32">
        <f t="shared" si="32"/>
        <v>17505.400999999998</v>
      </c>
      <c r="AI102" s="32">
        <f t="shared" si="33"/>
        <v>7617.683</v>
      </c>
      <c r="AJ102" s="32">
        <f t="shared" si="39"/>
        <v>9887.7179999999971</v>
      </c>
      <c r="AK102" s="43">
        <f t="shared" si="34"/>
        <v>6.7631450068399435</v>
      </c>
      <c r="AL102" s="41">
        <f t="shared" si="35"/>
        <v>647.93160054719567</v>
      </c>
      <c r="AM102" s="35">
        <f t="shared" si="40"/>
        <v>95.803298597310359</v>
      </c>
    </row>
    <row r="103" spans="1:39">
      <c r="A103" s="1" t="s">
        <v>1807</v>
      </c>
      <c r="B103" s="1" t="s">
        <v>1806</v>
      </c>
      <c r="C103" s="3" t="s">
        <v>214</v>
      </c>
      <c r="D103" s="3" t="s">
        <v>73</v>
      </c>
      <c r="E103" s="3" t="s">
        <v>59</v>
      </c>
      <c r="F103" s="3">
        <v>78</v>
      </c>
      <c r="G103" s="3">
        <v>1454</v>
      </c>
      <c r="H103" s="3">
        <v>195</v>
      </c>
      <c r="I103" s="3">
        <v>411</v>
      </c>
      <c r="J103" s="27">
        <f t="shared" si="36"/>
        <v>216</v>
      </c>
      <c r="K103" s="3">
        <v>39</v>
      </c>
      <c r="L103" s="3">
        <v>140</v>
      </c>
      <c r="M103" s="3">
        <v>69</v>
      </c>
      <c r="N103" s="3">
        <v>111</v>
      </c>
      <c r="O103" s="27">
        <f t="shared" si="37"/>
        <v>42</v>
      </c>
      <c r="P103" s="3">
        <v>101</v>
      </c>
      <c r="Q103" s="3">
        <v>280</v>
      </c>
      <c r="R103" s="27">
        <f t="shared" si="38"/>
        <v>179</v>
      </c>
      <c r="S103" s="3">
        <v>67</v>
      </c>
      <c r="T103" s="3">
        <v>49</v>
      </c>
      <c r="U103" s="3">
        <v>62</v>
      </c>
      <c r="V103" s="3">
        <v>35</v>
      </c>
      <c r="W103" s="3">
        <v>124</v>
      </c>
      <c r="X103" s="3">
        <v>0</v>
      </c>
      <c r="Y103" s="3">
        <v>498</v>
      </c>
      <c r="Z103" s="3">
        <v>1</v>
      </c>
      <c r="AA103" s="3">
        <v>0</v>
      </c>
      <c r="AB103" s="3">
        <v>0</v>
      </c>
      <c r="AC103" s="3">
        <v>14</v>
      </c>
      <c r="AD103" s="3">
        <v>36</v>
      </c>
      <c r="AE103" s="40">
        <f>VLOOKUP(C103,'Salary (2015-2016)'!D200:G630,4,FALSE)</f>
        <v>2894059</v>
      </c>
      <c r="AH103" s="32">
        <f t="shared" si="32"/>
        <v>34929.983000000007</v>
      </c>
      <c r="AI103" s="32">
        <f t="shared" si="33"/>
        <v>14780.051999999998</v>
      </c>
      <c r="AJ103" s="32">
        <f t="shared" si="39"/>
        <v>20149.931000000011</v>
      </c>
      <c r="AK103" s="43">
        <f t="shared" si="34"/>
        <v>13.858274415405786</v>
      </c>
      <c r="AL103" s="41">
        <f t="shared" si="35"/>
        <v>1990.4119669876204</v>
      </c>
      <c r="AM103" s="35">
        <f t="shared" si="40"/>
        <v>143.62624864571487</v>
      </c>
    </row>
    <row r="104" spans="1:39">
      <c r="A104" s="1" t="s">
        <v>1977</v>
      </c>
      <c r="B104" s="1" t="s">
        <v>1976</v>
      </c>
      <c r="C104" s="3" t="s">
        <v>1164</v>
      </c>
      <c r="D104" s="3" t="s">
        <v>79</v>
      </c>
      <c r="E104" s="3" t="s">
        <v>86</v>
      </c>
      <c r="F104" s="3">
        <v>66</v>
      </c>
      <c r="G104" s="3">
        <v>1415</v>
      </c>
      <c r="H104" s="3">
        <v>139</v>
      </c>
      <c r="I104" s="3">
        <v>354</v>
      </c>
      <c r="J104" s="27">
        <f t="shared" si="36"/>
        <v>215</v>
      </c>
      <c r="K104" s="3">
        <v>36</v>
      </c>
      <c r="L104" s="3">
        <v>108</v>
      </c>
      <c r="M104" s="3">
        <v>59</v>
      </c>
      <c r="N104" s="3">
        <v>86</v>
      </c>
      <c r="O104" s="27">
        <f t="shared" si="37"/>
        <v>27</v>
      </c>
      <c r="P104" s="3">
        <v>26</v>
      </c>
      <c r="Q104" s="3">
        <v>120</v>
      </c>
      <c r="R104" s="27">
        <f t="shared" si="38"/>
        <v>94</v>
      </c>
      <c r="S104" s="3">
        <v>237</v>
      </c>
      <c r="T104" s="3">
        <v>53</v>
      </c>
      <c r="U104" s="3">
        <v>95</v>
      </c>
      <c r="V104" s="3">
        <v>7</v>
      </c>
      <c r="W104" s="3">
        <v>87</v>
      </c>
      <c r="X104" s="3">
        <v>0</v>
      </c>
      <c r="Y104" s="3">
        <v>373</v>
      </c>
      <c r="Z104" s="3">
        <v>0</v>
      </c>
      <c r="AA104" s="3">
        <v>0</v>
      </c>
      <c r="AB104" s="3">
        <v>0</v>
      </c>
      <c r="AC104" s="3">
        <v>13</v>
      </c>
      <c r="AD104" s="3">
        <v>-157</v>
      </c>
      <c r="AE104" s="40">
        <f>VLOOKUP(C104,'Salary (2015-2016)'!D206:G636,4,FALSE)</f>
        <v>211744</v>
      </c>
      <c r="AH104" s="32">
        <f t="shared" si="32"/>
        <v>30319.314999999999</v>
      </c>
      <c r="AI104" s="32">
        <f t="shared" si="33"/>
        <v>15582.66</v>
      </c>
      <c r="AJ104" s="32">
        <f t="shared" si="39"/>
        <v>14736.654999999999</v>
      </c>
      <c r="AK104" s="43">
        <f t="shared" si="34"/>
        <v>10.414597173144875</v>
      </c>
      <c r="AL104" s="41">
        <f t="shared" si="35"/>
        <v>149.64240282685512</v>
      </c>
      <c r="AM104" s="35">
        <f t="shared" si="40"/>
        <v>14.36852528609783</v>
      </c>
    </row>
    <row r="105" spans="1:39">
      <c r="A105" s="1" t="s">
        <v>1727</v>
      </c>
      <c r="B105" s="1" t="s">
        <v>2052</v>
      </c>
      <c r="C105" s="3" t="s">
        <v>407</v>
      </c>
      <c r="D105" s="3" t="s">
        <v>67</v>
      </c>
      <c r="E105" s="3" t="s">
        <v>47</v>
      </c>
      <c r="F105" s="3">
        <v>78</v>
      </c>
      <c r="G105" s="3">
        <v>1408</v>
      </c>
      <c r="H105" s="3">
        <v>244</v>
      </c>
      <c r="I105" s="3">
        <v>448</v>
      </c>
      <c r="J105" s="27">
        <f t="shared" si="36"/>
        <v>204</v>
      </c>
      <c r="K105" s="3">
        <v>3</v>
      </c>
      <c r="L105" s="3">
        <v>7</v>
      </c>
      <c r="M105" s="3">
        <v>63</v>
      </c>
      <c r="N105" s="3">
        <v>80</v>
      </c>
      <c r="O105" s="27">
        <f t="shared" si="37"/>
        <v>17</v>
      </c>
      <c r="P105" s="3">
        <v>72</v>
      </c>
      <c r="Q105" s="3">
        <v>309</v>
      </c>
      <c r="R105" s="27">
        <f t="shared" si="38"/>
        <v>237</v>
      </c>
      <c r="S105" s="3">
        <v>143</v>
      </c>
      <c r="T105" s="3">
        <v>44</v>
      </c>
      <c r="U105" s="3">
        <v>67</v>
      </c>
      <c r="V105" s="3">
        <v>55</v>
      </c>
      <c r="W105" s="3">
        <v>142</v>
      </c>
      <c r="X105" s="3">
        <v>1</v>
      </c>
      <c r="Y105" s="3">
        <v>554</v>
      </c>
      <c r="Z105" s="3">
        <v>2</v>
      </c>
      <c r="AA105" s="3">
        <v>0</v>
      </c>
      <c r="AB105" s="3">
        <v>0</v>
      </c>
      <c r="AC105" s="3">
        <v>19</v>
      </c>
      <c r="AD105" s="3">
        <v>334</v>
      </c>
      <c r="AE105" s="40">
        <f>VLOOKUP(C105,'Salary (2015-2016)'!D209:G639,4,FALSE)</f>
        <v>1499187</v>
      </c>
      <c r="AH105" s="32">
        <f t="shared" si="32"/>
        <v>39861.514000000003</v>
      </c>
      <c r="AI105" s="32">
        <f t="shared" si="33"/>
        <v>14386.114</v>
      </c>
      <c r="AJ105" s="32">
        <f t="shared" si="39"/>
        <v>25475.4</v>
      </c>
      <c r="AK105" s="43">
        <f t="shared" si="34"/>
        <v>18.093323863636364</v>
      </c>
      <c r="AL105" s="41">
        <f t="shared" si="35"/>
        <v>1064.7634943181818</v>
      </c>
      <c r="AM105" s="35">
        <f t="shared" si="40"/>
        <v>58.848418474292842</v>
      </c>
    </row>
    <row r="106" spans="1:39">
      <c r="A106" s="1" t="s">
        <v>1578</v>
      </c>
      <c r="B106" s="1" t="s">
        <v>1694</v>
      </c>
      <c r="C106" s="3" t="s">
        <v>330</v>
      </c>
      <c r="D106" s="3" t="s">
        <v>69</v>
      </c>
      <c r="E106" s="3" t="s">
        <v>61</v>
      </c>
      <c r="F106" s="3">
        <v>69</v>
      </c>
      <c r="G106" s="3">
        <v>1396</v>
      </c>
      <c r="H106" s="3">
        <v>253</v>
      </c>
      <c r="I106" s="3">
        <v>556</v>
      </c>
      <c r="J106" s="27">
        <f t="shared" si="36"/>
        <v>303</v>
      </c>
      <c r="K106" s="3">
        <v>85</v>
      </c>
      <c r="L106" s="3">
        <v>210</v>
      </c>
      <c r="M106" s="3">
        <v>96</v>
      </c>
      <c r="N106" s="3">
        <v>128</v>
      </c>
      <c r="O106" s="27">
        <f t="shared" si="37"/>
        <v>32</v>
      </c>
      <c r="P106" s="3">
        <v>72</v>
      </c>
      <c r="Q106" s="3">
        <v>281</v>
      </c>
      <c r="R106" s="27">
        <f t="shared" si="38"/>
        <v>209</v>
      </c>
      <c r="S106" s="3">
        <v>105</v>
      </c>
      <c r="T106" s="3">
        <v>52</v>
      </c>
      <c r="U106" s="3">
        <v>74</v>
      </c>
      <c r="V106" s="3">
        <v>33</v>
      </c>
      <c r="W106" s="3">
        <v>163</v>
      </c>
      <c r="X106" s="3">
        <v>3</v>
      </c>
      <c r="Y106" s="3">
        <v>687</v>
      </c>
      <c r="Z106" s="3">
        <v>1</v>
      </c>
      <c r="AA106" s="3">
        <v>0</v>
      </c>
      <c r="AB106" s="3">
        <v>0</v>
      </c>
      <c r="AC106" s="3">
        <v>8</v>
      </c>
      <c r="AD106" s="3">
        <v>225</v>
      </c>
      <c r="AE106" s="40">
        <f>VLOOKUP(C106,'Salary (2015-2016)'!D210:G640,4,FALSE)</f>
        <v>2165160</v>
      </c>
      <c r="AH106" s="32">
        <f t="shared" si="32"/>
        <v>44264.136999999995</v>
      </c>
      <c r="AI106" s="32">
        <f t="shared" si="33"/>
        <v>19305.222000000002</v>
      </c>
      <c r="AJ106" s="32">
        <f t="shared" si="39"/>
        <v>24958.914999999994</v>
      </c>
      <c r="AK106" s="43">
        <f t="shared" si="34"/>
        <v>17.878878939828073</v>
      </c>
      <c r="AL106" s="41">
        <f t="shared" si="35"/>
        <v>1550.974212034384</v>
      </c>
      <c r="AM106" s="35">
        <f t="shared" si="40"/>
        <v>86.748963246198841</v>
      </c>
    </row>
    <row r="107" spans="1:39">
      <c r="A107" s="1" t="s">
        <v>1788</v>
      </c>
      <c r="B107" s="1" t="s">
        <v>1787</v>
      </c>
      <c r="C107" s="3" t="s">
        <v>284</v>
      </c>
      <c r="D107" s="3" t="s">
        <v>124</v>
      </c>
      <c r="E107" s="3" t="s">
        <v>47</v>
      </c>
      <c r="F107" s="3">
        <v>80</v>
      </c>
      <c r="G107" s="3">
        <v>1383</v>
      </c>
      <c r="H107" s="3">
        <v>191</v>
      </c>
      <c r="I107" s="3">
        <v>436</v>
      </c>
      <c r="J107" s="27">
        <f t="shared" si="36"/>
        <v>245</v>
      </c>
      <c r="K107" s="3">
        <v>49</v>
      </c>
      <c r="L107" s="3">
        <v>127</v>
      </c>
      <c r="M107" s="3">
        <v>57</v>
      </c>
      <c r="N107" s="3">
        <v>82</v>
      </c>
      <c r="O107" s="27">
        <f t="shared" si="37"/>
        <v>25</v>
      </c>
      <c r="P107" s="3">
        <v>59</v>
      </c>
      <c r="Q107" s="3">
        <v>299</v>
      </c>
      <c r="R107" s="27">
        <f t="shared" si="38"/>
        <v>240</v>
      </c>
      <c r="S107" s="3">
        <v>62</v>
      </c>
      <c r="T107" s="3">
        <v>26</v>
      </c>
      <c r="U107" s="3">
        <v>65</v>
      </c>
      <c r="V107" s="3">
        <v>18</v>
      </c>
      <c r="W107" s="3">
        <v>114</v>
      </c>
      <c r="X107" s="3">
        <v>0</v>
      </c>
      <c r="Y107" s="3">
        <v>488</v>
      </c>
      <c r="Z107" s="3">
        <v>0</v>
      </c>
      <c r="AA107" s="3">
        <v>0</v>
      </c>
      <c r="AB107" s="3">
        <v>0</v>
      </c>
      <c r="AC107" s="3">
        <v>33</v>
      </c>
      <c r="AD107" s="3">
        <v>-35</v>
      </c>
      <c r="AE107" s="40">
        <f>VLOOKUP(C107,'Salary (2015-2016)'!D212:G642,4,FALSE)</f>
        <v>2239800</v>
      </c>
      <c r="AH107" s="32">
        <f t="shared" si="32"/>
        <v>31713.673999999999</v>
      </c>
      <c r="AI107" s="32">
        <f t="shared" si="33"/>
        <v>15564.966</v>
      </c>
      <c r="AJ107" s="32">
        <f t="shared" si="39"/>
        <v>16148.707999999999</v>
      </c>
      <c r="AK107" s="43">
        <f t="shared" si="34"/>
        <v>11.676578452639189</v>
      </c>
      <c r="AL107" s="41">
        <f t="shared" si="35"/>
        <v>1619.5227765726681</v>
      </c>
      <c r="AM107" s="35">
        <f t="shared" si="40"/>
        <v>138.69840237373791</v>
      </c>
    </row>
    <row r="108" spans="1:39">
      <c r="A108" s="1" t="s">
        <v>1677</v>
      </c>
      <c r="B108" s="1" t="s">
        <v>1629</v>
      </c>
      <c r="C108" s="3" t="s">
        <v>395</v>
      </c>
      <c r="D108" s="3" t="s">
        <v>79</v>
      </c>
      <c r="E108" s="3" t="s">
        <v>47</v>
      </c>
      <c r="F108" s="3">
        <v>60</v>
      </c>
      <c r="G108" s="3">
        <v>1368</v>
      </c>
      <c r="H108" s="3">
        <v>264</v>
      </c>
      <c r="I108" s="3">
        <v>530</v>
      </c>
      <c r="J108" s="27">
        <f t="shared" si="36"/>
        <v>266</v>
      </c>
      <c r="K108" s="3">
        <v>3</v>
      </c>
      <c r="L108" s="3">
        <v>13</v>
      </c>
      <c r="M108" s="3">
        <v>88</v>
      </c>
      <c r="N108" s="3">
        <v>121</v>
      </c>
      <c r="O108" s="27">
        <f t="shared" si="37"/>
        <v>33</v>
      </c>
      <c r="P108" s="3">
        <v>68</v>
      </c>
      <c r="Q108" s="3">
        <v>332</v>
      </c>
      <c r="R108" s="27">
        <f t="shared" si="38"/>
        <v>264</v>
      </c>
      <c r="S108" s="3">
        <v>41</v>
      </c>
      <c r="T108" s="3">
        <v>25</v>
      </c>
      <c r="U108" s="3">
        <v>67</v>
      </c>
      <c r="V108" s="3">
        <v>86</v>
      </c>
      <c r="W108" s="3">
        <v>158</v>
      </c>
      <c r="X108" s="3">
        <v>1</v>
      </c>
      <c r="Y108" s="3">
        <v>619</v>
      </c>
      <c r="Z108" s="3">
        <v>0</v>
      </c>
      <c r="AA108" s="3">
        <v>0</v>
      </c>
      <c r="AB108" s="3">
        <v>0</v>
      </c>
      <c r="AC108" s="3">
        <v>30</v>
      </c>
      <c r="AD108" s="3">
        <v>-69</v>
      </c>
      <c r="AE108" s="40">
        <f>VLOOKUP(C108,'Salary (2015-2016)'!D215:G645,4,FALSE)</f>
        <v>2357760</v>
      </c>
      <c r="AH108" s="32">
        <f t="shared" si="32"/>
        <v>39644.960999999996</v>
      </c>
      <c r="AI108" s="32">
        <f t="shared" si="33"/>
        <v>17412.133999999998</v>
      </c>
      <c r="AJ108" s="32">
        <f t="shared" si="39"/>
        <v>22232.826999999997</v>
      </c>
      <c r="AK108" s="43">
        <f t="shared" si="34"/>
        <v>16.252066520467835</v>
      </c>
      <c r="AL108" s="41">
        <f t="shared" si="35"/>
        <v>1723.5087719298247</v>
      </c>
      <c r="AM108" s="35">
        <f t="shared" si="40"/>
        <v>106.04859202115864</v>
      </c>
    </row>
    <row r="109" spans="1:39">
      <c r="A109" s="1" t="s">
        <v>1788</v>
      </c>
      <c r="B109" s="1" t="s">
        <v>2053</v>
      </c>
      <c r="C109" s="3" t="s">
        <v>134</v>
      </c>
      <c r="D109" s="3" t="s">
        <v>124</v>
      </c>
      <c r="E109" s="3" t="s">
        <v>86</v>
      </c>
      <c r="F109" s="3">
        <v>64</v>
      </c>
      <c r="G109" s="3">
        <v>1362</v>
      </c>
      <c r="H109" s="3">
        <v>262</v>
      </c>
      <c r="I109" s="3">
        <v>634</v>
      </c>
      <c r="J109" s="27">
        <f t="shared" si="36"/>
        <v>372</v>
      </c>
      <c r="K109" s="3">
        <v>88</v>
      </c>
      <c r="L109" s="3">
        <v>256</v>
      </c>
      <c r="M109" s="3">
        <v>67</v>
      </c>
      <c r="N109" s="3">
        <v>82</v>
      </c>
      <c r="O109" s="27">
        <f t="shared" si="37"/>
        <v>15</v>
      </c>
      <c r="P109" s="3">
        <v>18</v>
      </c>
      <c r="Q109" s="3">
        <v>112</v>
      </c>
      <c r="R109" s="27">
        <f t="shared" si="38"/>
        <v>94</v>
      </c>
      <c r="S109" s="3">
        <v>148</v>
      </c>
      <c r="T109" s="3">
        <v>35</v>
      </c>
      <c r="U109" s="3">
        <v>80</v>
      </c>
      <c r="V109" s="3">
        <v>6</v>
      </c>
      <c r="W109" s="3">
        <v>86</v>
      </c>
      <c r="X109" s="3">
        <v>0</v>
      </c>
      <c r="Y109" s="3">
        <v>679</v>
      </c>
      <c r="Z109" s="3">
        <v>0</v>
      </c>
      <c r="AA109" s="3">
        <v>0</v>
      </c>
      <c r="AB109" s="3">
        <v>0</v>
      </c>
      <c r="AC109" s="3">
        <v>0</v>
      </c>
      <c r="AD109" s="3">
        <v>-1</v>
      </c>
      <c r="AE109" s="40">
        <f>VLOOKUP(C109,'Salary (2015-2016)'!D216:G646,4,FALSE)</f>
        <v>2658240</v>
      </c>
      <c r="AH109" s="32">
        <f t="shared" si="32"/>
        <v>39543.259999999995</v>
      </c>
      <c r="AI109" s="32">
        <f t="shared" si="33"/>
        <v>20668.769</v>
      </c>
      <c r="AJ109" s="32">
        <f t="shared" si="39"/>
        <v>18874.490999999995</v>
      </c>
      <c r="AK109" s="43">
        <f t="shared" si="34"/>
        <v>13.857922907488982</v>
      </c>
      <c r="AL109" s="41">
        <f t="shared" si="35"/>
        <v>1951.7180616740088</v>
      </c>
      <c r="AM109" s="35">
        <f t="shared" si="40"/>
        <v>140.83770523930954</v>
      </c>
    </row>
    <row r="110" spans="1:39">
      <c r="A110" s="1" t="s">
        <v>1673</v>
      </c>
      <c r="B110" s="1" t="s">
        <v>1798</v>
      </c>
      <c r="C110" s="3" t="s">
        <v>387</v>
      </c>
      <c r="D110" s="3" t="s">
        <v>92</v>
      </c>
      <c r="E110" s="3" t="s">
        <v>59</v>
      </c>
      <c r="F110" s="3">
        <v>59</v>
      </c>
      <c r="G110" s="3">
        <v>1323</v>
      </c>
      <c r="H110" s="3">
        <v>169</v>
      </c>
      <c r="I110" s="3">
        <v>382</v>
      </c>
      <c r="J110" s="27">
        <f t="shared" si="36"/>
        <v>213</v>
      </c>
      <c r="K110" s="3">
        <v>44</v>
      </c>
      <c r="L110" s="3">
        <v>109</v>
      </c>
      <c r="M110" s="3">
        <v>102</v>
      </c>
      <c r="N110" s="3">
        <v>119</v>
      </c>
      <c r="O110" s="27">
        <f t="shared" si="37"/>
        <v>17</v>
      </c>
      <c r="P110" s="3">
        <v>34</v>
      </c>
      <c r="Q110" s="3">
        <v>131</v>
      </c>
      <c r="R110" s="27">
        <f t="shared" si="38"/>
        <v>97</v>
      </c>
      <c r="S110" s="3">
        <v>53</v>
      </c>
      <c r="T110" s="3">
        <v>22</v>
      </c>
      <c r="U110" s="3">
        <v>57</v>
      </c>
      <c r="V110" s="3">
        <v>7</v>
      </c>
      <c r="W110" s="3">
        <v>109</v>
      </c>
      <c r="X110" s="3">
        <v>2</v>
      </c>
      <c r="Y110" s="3">
        <v>484</v>
      </c>
      <c r="Z110" s="3">
        <v>0</v>
      </c>
      <c r="AA110" s="3">
        <v>0</v>
      </c>
      <c r="AB110" s="3">
        <v>0</v>
      </c>
      <c r="AC110" s="3">
        <v>5</v>
      </c>
      <c r="AD110" s="3">
        <v>-40</v>
      </c>
      <c r="AE110" s="40">
        <f>VLOOKUP(C110,'Salary (2015-2016)'!D222:G652,4,FALSE)</f>
        <v>1636842</v>
      </c>
      <c r="AH110" s="32">
        <f t="shared" ref="AH110:AH125" si="41">(H110*$AG$2)+(T110*$AG$3)+(K110*$AG$4)+(M110*$AG$5)+(V110*$AG$6)+(P110*$AG$7)+(S110*$AG$8)+(R110*$AG$9)</f>
        <v>27631.272000000001</v>
      </c>
      <c r="AI110" s="32">
        <f t="shared" ref="AI110:AI125" si="42">(W110*$AG$11)+(O110*$AG$12)+(J110*$AG$13)+(U110*$AG$14)</f>
        <v>13633.112000000001</v>
      </c>
      <c r="AJ110" s="32">
        <f t="shared" si="39"/>
        <v>13998.16</v>
      </c>
      <c r="AK110" s="43">
        <f t="shared" ref="AK110:AK125" si="43">(1/G110)*AJ110</f>
        <v>10.580619803476946</v>
      </c>
      <c r="AL110" s="41">
        <f t="shared" ref="AL110:AL125" si="44">AE110/G110</f>
        <v>1237.219954648526</v>
      </c>
      <c r="AM110" s="35">
        <f t="shared" si="40"/>
        <v>116.93265400595507</v>
      </c>
    </row>
    <row r="111" spans="1:39">
      <c r="A111" s="1" t="s">
        <v>1957</v>
      </c>
      <c r="B111" s="1" t="s">
        <v>2057</v>
      </c>
      <c r="C111" s="3" t="s">
        <v>1347</v>
      </c>
      <c r="D111" s="3" t="s">
        <v>130</v>
      </c>
      <c r="E111" s="3" t="s">
        <v>47</v>
      </c>
      <c r="F111" s="3">
        <v>66</v>
      </c>
      <c r="G111" s="3">
        <v>1313</v>
      </c>
      <c r="H111" s="3">
        <v>145</v>
      </c>
      <c r="I111" s="3">
        <v>408</v>
      </c>
      <c r="J111" s="27">
        <f t="shared" si="36"/>
        <v>263</v>
      </c>
      <c r="K111" s="3">
        <v>70</v>
      </c>
      <c r="L111" s="3">
        <v>241</v>
      </c>
      <c r="M111" s="3">
        <v>50</v>
      </c>
      <c r="N111" s="3">
        <v>64</v>
      </c>
      <c r="O111" s="27">
        <f t="shared" si="37"/>
        <v>14</v>
      </c>
      <c r="P111" s="3">
        <v>25</v>
      </c>
      <c r="Q111" s="3">
        <v>174</v>
      </c>
      <c r="R111" s="27">
        <f t="shared" si="38"/>
        <v>149</v>
      </c>
      <c r="S111" s="3">
        <v>39</v>
      </c>
      <c r="T111" s="3">
        <v>32</v>
      </c>
      <c r="U111" s="3">
        <v>41</v>
      </c>
      <c r="V111" s="3">
        <v>11</v>
      </c>
      <c r="W111" s="3">
        <v>137</v>
      </c>
      <c r="X111" s="3">
        <v>0</v>
      </c>
      <c r="Y111" s="3">
        <v>410</v>
      </c>
      <c r="Z111" s="3">
        <v>1</v>
      </c>
      <c r="AA111" s="3">
        <v>0</v>
      </c>
      <c r="AB111" s="3">
        <v>0</v>
      </c>
      <c r="AC111" s="3">
        <v>52</v>
      </c>
      <c r="AD111" s="3">
        <v>-192</v>
      </c>
      <c r="AE111" s="40">
        <f>VLOOKUP(C111,'Salary (2015-2016)'!D225:G655,4,FALSE)</f>
        <v>1201440</v>
      </c>
      <c r="AH111" s="32">
        <f t="shared" si="41"/>
        <v>25101.48</v>
      </c>
      <c r="AI111" s="32">
        <f t="shared" si="42"/>
        <v>15150.858999999999</v>
      </c>
      <c r="AJ111" s="32">
        <f t="shared" si="39"/>
        <v>9950.621000000001</v>
      </c>
      <c r="AK111" s="43">
        <f t="shared" si="43"/>
        <v>7.5785384615384626</v>
      </c>
      <c r="AL111" s="41">
        <f t="shared" si="44"/>
        <v>915.03427265803498</v>
      </c>
      <c r="AM111" s="35">
        <f t="shared" si="40"/>
        <v>120.74020304863383</v>
      </c>
    </row>
    <row r="112" spans="1:39">
      <c r="A112" s="1" t="s">
        <v>1623</v>
      </c>
      <c r="B112" s="1" t="s">
        <v>1622</v>
      </c>
      <c r="C112" s="3" t="s">
        <v>377</v>
      </c>
      <c r="D112" s="3" t="s">
        <v>85</v>
      </c>
      <c r="E112" s="3" t="s">
        <v>59</v>
      </c>
      <c r="F112" s="3">
        <v>64</v>
      </c>
      <c r="G112" s="3">
        <v>1300</v>
      </c>
      <c r="H112" s="3">
        <v>126</v>
      </c>
      <c r="I112" s="3">
        <v>339</v>
      </c>
      <c r="J112" s="27">
        <f t="shared" si="36"/>
        <v>213</v>
      </c>
      <c r="K112" s="3">
        <v>56</v>
      </c>
      <c r="L112" s="3">
        <v>155</v>
      </c>
      <c r="M112" s="3">
        <v>30</v>
      </c>
      <c r="N112" s="3">
        <v>33</v>
      </c>
      <c r="O112" s="27">
        <f t="shared" si="37"/>
        <v>3</v>
      </c>
      <c r="P112" s="3">
        <v>19</v>
      </c>
      <c r="Q112" s="3">
        <v>199</v>
      </c>
      <c r="R112" s="27">
        <f t="shared" si="38"/>
        <v>180</v>
      </c>
      <c r="S112" s="3">
        <v>63</v>
      </c>
      <c r="T112" s="3">
        <v>16</v>
      </c>
      <c r="U112" s="3">
        <v>52</v>
      </c>
      <c r="V112" s="3">
        <v>17</v>
      </c>
      <c r="W112" s="3">
        <v>100</v>
      </c>
      <c r="X112" s="3">
        <v>0</v>
      </c>
      <c r="Y112" s="3">
        <v>338</v>
      </c>
      <c r="Z112" s="3">
        <v>0</v>
      </c>
      <c r="AA112" s="3">
        <v>0</v>
      </c>
      <c r="AB112" s="3">
        <v>0</v>
      </c>
      <c r="AC112" s="3">
        <v>33</v>
      </c>
      <c r="AD112" s="3">
        <v>96</v>
      </c>
      <c r="AE112" s="40">
        <f>VLOOKUP(C112,'Salary (2015-2016)'!D226:G656,4,FALSE)</f>
        <v>1535880</v>
      </c>
      <c r="AH112" s="32">
        <f t="shared" si="41"/>
        <v>22233.505000000005</v>
      </c>
      <c r="AI112" s="32">
        <f t="shared" si="42"/>
        <v>12927.787</v>
      </c>
      <c r="AJ112" s="32">
        <f t="shared" si="39"/>
        <v>9305.7180000000044</v>
      </c>
      <c r="AK112" s="43">
        <f t="shared" si="43"/>
        <v>7.1582446153846186</v>
      </c>
      <c r="AL112" s="41">
        <f t="shared" si="44"/>
        <v>1181.4461538461539</v>
      </c>
      <c r="AM112" s="35">
        <f t="shared" si="40"/>
        <v>165.04690986767486</v>
      </c>
    </row>
    <row r="113" spans="1:39">
      <c r="A113" s="1" t="s">
        <v>2059</v>
      </c>
      <c r="B113" s="1" t="s">
        <v>2058</v>
      </c>
      <c r="C113" s="3" t="s">
        <v>1155</v>
      </c>
      <c r="D113" s="3" t="s">
        <v>71</v>
      </c>
      <c r="E113" s="3" t="s">
        <v>86</v>
      </c>
      <c r="F113" s="3">
        <v>61</v>
      </c>
      <c r="G113" s="3">
        <v>1264</v>
      </c>
      <c r="H113" s="3">
        <v>184</v>
      </c>
      <c r="I113" s="3">
        <v>446</v>
      </c>
      <c r="J113" s="27">
        <f t="shared" si="36"/>
        <v>262</v>
      </c>
      <c r="K113" s="3">
        <v>81</v>
      </c>
      <c r="L113" s="3">
        <v>203</v>
      </c>
      <c r="M113" s="3">
        <v>84</v>
      </c>
      <c r="N113" s="3">
        <v>99</v>
      </c>
      <c r="O113" s="27">
        <f t="shared" si="37"/>
        <v>15</v>
      </c>
      <c r="P113" s="3">
        <v>25</v>
      </c>
      <c r="Q113" s="3">
        <v>143</v>
      </c>
      <c r="R113" s="27">
        <f t="shared" si="38"/>
        <v>118</v>
      </c>
      <c r="S113" s="3">
        <v>155</v>
      </c>
      <c r="T113" s="3">
        <v>70</v>
      </c>
      <c r="U113" s="3">
        <v>64</v>
      </c>
      <c r="V113" s="3">
        <v>5</v>
      </c>
      <c r="W113" s="3">
        <v>131</v>
      </c>
      <c r="X113" s="3">
        <v>1</v>
      </c>
      <c r="Y113" s="3">
        <v>533</v>
      </c>
      <c r="Z113" s="3">
        <v>1</v>
      </c>
      <c r="AA113" s="3">
        <v>0</v>
      </c>
      <c r="AB113" s="3">
        <v>0</v>
      </c>
      <c r="AC113" s="3">
        <v>18</v>
      </c>
      <c r="AD113" s="3">
        <v>-139</v>
      </c>
      <c r="AE113" s="40">
        <f>VLOOKUP(C113,'Salary (2015-2016)'!D232:G662,4,FALSE)</f>
        <v>1164858</v>
      </c>
      <c r="AH113" s="32">
        <f t="shared" si="41"/>
        <v>35993.587999999996</v>
      </c>
      <c r="AI113" s="32">
        <f t="shared" si="42"/>
        <v>16268.346999999998</v>
      </c>
      <c r="AJ113" s="32">
        <f t="shared" si="39"/>
        <v>19725.240999999998</v>
      </c>
      <c r="AK113" s="43">
        <f t="shared" si="43"/>
        <v>15.605412183544303</v>
      </c>
      <c r="AL113" s="41">
        <f t="shared" si="44"/>
        <v>921.56487341772151</v>
      </c>
      <c r="AM113" s="35">
        <f t="shared" si="40"/>
        <v>59.054183419102465</v>
      </c>
    </row>
    <row r="114" spans="1:39">
      <c r="A114" s="1" t="s">
        <v>1969</v>
      </c>
      <c r="B114" s="1" t="s">
        <v>1968</v>
      </c>
      <c r="C114" s="3" t="s">
        <v>275</v>
      </c>
      <c r="D114" s="3" t="s">
        <v>110</v>
      </c>
      <c r="E114" s="3" t="s">
        <v>47</v>
      </c>
      <c r="F114" s="3">
        <v>67</v>
      </c>
      <c r="G114" s="3">
        <v>1258</v>
      </c>
      <c r="H114" s="3">
        <v>224</v>
      </c>
      <c r="I114" s="3">
        <v>466</v>
      </c>
      <c r="J114" s="27">
        <f t="shared" si="36"/>
        <v>242</v>
      </c>
      <c r="K114" s="3">
        <v>42</v>
      </c>
      <c r="L114" s="3">
        <v>110</v>
      </c>
      <c r="M114" s="3">
        <v>77</v>
      </c>
      <c r="N114" s="3">
        <v>101</v>
      </c>
      <c r="O114" s="27">
        <f t="shared" si="37"/>
        <v>24</v>
      </c>
      <c r="P114" s="3">
        <v>76</v>
      </c>
      <c r="Q114" s="3">
        <v>373</v>
      </c>
      <c r="R114" s="27">
        <f t="shared" si="38"/>
        <v>297</v>
      </c>
      <c r="S114" s="3">
        <v>72</v>
      </c>
      <c r="T114" s="3">
        <v>38</v>
      </c>
      <c r="U114" s="3">
        <v>75</v>
      </c>
      <c r="V114" s="3">
        <v>30</v>
      </c>
      <c r="W114" s="3">
        <v>125</v>
      </c>
      <c r="X114" s="3">
        <v>1</v>
      </c>
      <c r="Y114" s="3">
        <v>567</v>
      </c>
      <c r="Z114" s="3">
        <v>0</v>
      </c>
      <c r="AA114" s="3">
        <v>0</v>
      </c>
      <c r="AB114" s="3">
        <v>0</v>
      </c>
      <c r="AC114" s="3">
        <v>27</v>
      </c>
      <c r="AD114" s="3">
        <v>-66</v>
      </c>
      <c r="AE114" s="40">
        <f>VLOOKUP(C114,'Salary (2015-2016)'!D234:G664,4,FALSE)</f>
        <v>1035000</v>
      </c>
      <c r="AH114" s="32">
        <f t="shared" si="41"/>
        <v>38091.648000000001</v>
      </c>
      <c r="AI114" s="32">
        <f t="shared" si="42"/>
        <v>16155.189</v>
      </c>
      <c r="AJ114" s="32">
        <f t="shared" si="39"/>
        <v>21936.459000000003</v>
      </c>
      <c r="AK114" s="43">
        <f t="shared" si="43"/>
        <v>17.437566772655011</v>
      </c>
      <c r="AL114" s="41">
        <f t="shared" si="44"/>
        <v>822.73449920508745</v>
      </c>
      <c r="AM114" s="35">
        <f t="shared" si="40"/>
        <v>47.181726093532227</v>
      </c>
    </row>
    <row r="115" spans="1:39">
      <c r="A115" s="1" t="s">
        <v>1527</v>
      </c>
      <c r="B115" s="1" t="s">
        <v>1643</v>
      </c>
      <c r="C115" s="3" t="s">
        <v>76</v>
      </c>
      <c r="D115" s="3" t="s">
        <v>67</v>
      </c>
      <c r="E115" s="3" t="s">
        <v>59</v>
      </c>
      <c r="F115" s="3">
        <v>78</v>
      </c>
      <c r="G115" s="3">
        <v>1247</v>
      </c>
      <c r="H115" s="3">
        <v>138</v>
      </c>
      <c r="I115" s="3">
        <v>296</v>
      </c>
      <c r="J115" s="27">
        <f t="shared" si="36"/>
        <v>158</v>
      </c>
      <c r="K115" s="3">
        <v>12</v>
      </c>
      <c r="L115" s="3">
        <v>37</v>
      </c>
      <c r="M115" s="3">
        <v>62</v>
      </c>
      <c r="N115" s="3">
        <v>83</v>
      </c>
      <c r="O115" s="27">
        <f t="shared" si="37"/>
        <v>21</v>
      </c>
      <c r="P115" s="3">
        <v>25</v>
      </c>
      <c r="Q115" s="3">
        <v>245</v>
      </c>
      <c r="R115" s="27">
        <f t="shared" si="38"/>
        <v>220</v>
      </c>
      <c r="S115" s="3">
        <v>123</v>
      </c>
      <c r="T115" s="3">
        <v>60</v>
      </c>
      <c r="U115" s="3">
        <v>59</v>
      </c>
      <c r="V115" s="3">
        <v>29</v>
      </c>
      <c r="W115" s="3">
        <v>97</v>
      </c>
      <c r="X115" s="3">
        <v>0</v>
      </c>
      <c r="Y115" s="3">
        <v>350</v>
      </c>
      <c r="Z115" s="3">
        <v>0</v>
      </c>
      <c r="AA115" s="3">
        <v>0</v>
      </c>
      <c r="AB115" s="3">
        <v>0</v>
      </c>
      <c r="AC115" s="3">
        <v>11</v>
      </c>
      <c r="AD115" s="3">
        <v>204</v>
      </c>
      <c r="AE115" s="40">
        <f>VLOOKUP(C115,'Salary (2015-2016)'!D235:G665,4,FALSE)</f>
        <v>1142880</v>
      </c>
      <c r="AH115" s="32">
        <f t="shared" si="41"/>
        <v>28231.945</v>
      </c>
      <c r="AI115" s="32">
        <f t="shared" si="42"/>
        <v>11459.732</v>
      </c>
      <c r="AJ115" s="32">
        <f t="shared" si="39"/>
        <v>16772.213</v>
      </c>
      <c r="AK115" s="43">
        <f t="shared" si="43"/>
        <v>13.450050521251002</v>
      </c>
      <c r="AL115" s="41">
        <f t="shared" si="44"/>
        <v>916.50360866078586</v>
      </c>
      <c r="AM115" s="35">
        <f t="shared" si="40"/>
        <v>68.141276288346688</v>
      </c>
    </row>
    <row r="116" spans="1:39">
      <c r="A116" s="1" t="s">
        <v>1716</v>
      </c>
      <c r="B116" s="1" t="s">
        <v>1715</v>
      </c>
      <c r="C116" s="3" t="s">
        <v>205</v>
      </c>
      <c r="D116" s="3" t="s">
        <v>92</v>
      </c>
      <c r="E116" s="3" t="s">
        <v>86</v>
      </c>
      <c r="F116" s="3">
        <v>76</v>
      </c>
      <c r="G116" s="3">
        <v>1241</v>
      </c>
      <c r="H116" s="3">
        <v>148</v>
      </c>
      <c r="I116" s="3">
        <v>382</v>
      </c>
      <c r="J116" s="27">
        <f t="shared" si="36"/>
        <v>234</v>
      </c>
      <c r="K116" s="3">
        <v>22</v>
      </c>
      <c r="L116" s="3">
        <v>99</v>
      </c>
      <c r="M116" s="3">
        <v>94</v>
      </c>
      <c r="N116" s="3">
        <v>121</v>
      </c>
      <c r="O116" s="27">
        <f t="shared" si="37"/>
        <v>27</v>
      </c>
      <c r="P116" s="3">
        <v>23</v>
      </c>
      <c r="Q116" s="3">
        <v>140</v>
      </c>
      <c r="R116" s="27">
        <f t="shared" si="38"/>
        <v>117</v>
      </c>
      <c r="S116" s="3">
        <v>173</v>
      </c>
      <c r="T116" s="3">
        <v>48</v>
      </c>
      <c r="U116" s="3">
        <v>85</v>
      </c>
      <c r="V116" s="3">
        <v>10</v>
      </c>
      <c r="W116" s="3">
        <v>95</v>
      </c>
      <c r="X116" s="3">
        <v>0</v>
      </c>
      <c r="Y116" s="3">
        <v>412</v>
      </c>
      <c r="Z116" s="3">
        <v>0</v>
      </c>
      <c r="AA116" s="3">
        <v>0</v>
      </c>
      <c r="AB116" s="3">
        <v>0</v>
      </c>
      <c r="AC116" s="3">
        <v>6</v>
      </c>
      <c r="AD116" s="3">
        <v>-182</v>
      </c>
      <c r="AE116" s="40">
        <f>VLOOKUP(C116,'Salary (2015-2016)'!D237:G667,4,FALSE)</f>
        <v>1572360</v>
      </c>
      <c r="AH116" s="32">
        <f t="shared" si="41"/>
        <v>29856.93</v>
      </c>
      <c r="AI116" s="32">
        <f t="shared" si="42"/>
        <v>15925.691999999999</v>
      </c>
      <c r="AJ116" s="32">
        <f t="shared" si="39"/>
        <v>13931.238000000001</v>
      </c>
      <c r="AK116" s="43">
        <f t="shared" si="43"/>
        <v>11.225816277195811</v>
      </c>
      <c r="AL116" s="41">
        <f t="shared" si="44"/>
        <v>1267.0104754230458</v>
      </c>
      <c r="AM116" s="35">
        <f t="shared" si="40"/>
        <v>112.8657768964969</v>
      </c>
    </row>
    <row r="117" spans="1:39">
      <c r="A117" s="1" t="s">
        <v>1518</v>
      </c>
      <c r="B117" s="1" t="s">
        <v>1517</v>
      </c>
      <c r="C117" s="3" t="s">
        <v>238</v>
      </c>
      <c r="D117" s="3" t="s">
        <v>124</v>
      </c>
      <c r="E117" s="3" t="s">
        <v>59</v>
      </c>
      <c r="F117" s="3">
        <v>81</v>
      </c>
      <c r="G117" s="3">
        <v>1241</v>
      </c>
      <c r="H117" s="3">
        <v>124</v>
      </c>
      <c r="I117" s="3">
        <v>291</v>
      </c>
      <c r="J117" s="27">
        <f t="shared" si="36"/>
        <v>167</v>
      </c>
      <c r="K117" s="3">
        <v>81</v>
      </c>
      <c r="L117" s="3">
        <v>210</v>
      </c>
      <c r="M117" s="3">
        <v>13</v>
      </c>
      <c r="N117" s="3">
        <v>18</v>
      </c>
      <c r="O117" s="27">
        <f t="shared" si="37"/>
        <v>5</v>
      </c>
      <c r="P117" s="3">
        <v>19</v>
      </c>
      <c r="Q117" s="3">
        <v>151</v>
      </c>
      <c r="R117" s="27">
        <f t="shared" si="38"/>
        <v>132</v>
      </c>
      <c r="S117" s="3">
        <v>96</v>
      </c>
      <c r="T117" s="3">
        <v>55</v>
      </c>
      <c r="U117" s="3">
        <v>65</v>
      </c>
      <c r="V117" s="3">
        <v>4</v>
      </c>
      <c r="W117" s="3">
        <v>98</v>
      </c>
      <c r="X117" s="3">
        <v>0</v>
      </c>
      <c r="Y117" s="3">
        <v>342</v>
      </c>
      <c r="Z117" s="3">
        <v>1</v>
      </c>
      <c r="AA117" s="3">
        <v>0</v>
      </c>
      <c r="AB117" s="3">
        <v>0</v>
      </c>
      <c r="AC117" s="3">
        <v>2</v>
      </c>
      <c r="AD117" s="3">
        <v>11</v>
      </c>
      <c r="AE117" s="40">
        <f>VLOOKUP(C117,'Salary (2015-2016)'!D238:G668,4,FALSE)</f>
        <v>2050000</v>
      </c>
      <c r="AH117" s="32">
        <f t="shared" si="41"/>
        <v>24590.163</v>
      </c>
      <c r="AI117" s="32">
        <f t="shared" si="42"/>
        <v>11831.541999999999</v>
      </c>
      <c r="AJ117" s="32">
        <f t="shared" si="39"/>
        <v>12758.621000000001</v>
      </c>
      <c r="AK117" s="43">
        <f t="shared" si="43"/>
        <v>10.280919419822723</v>
      </c>
      <c r="AL117" s="41">
        <f t="shared" si="44"/>
        <v>1651.8936341659951</v>
      </c>
      <c r="AM117" s="35">
        <f t="shared" si="40"/>
        <v>160.67567176734852</v>
      </c>
    </row>
    <row r="118" spans="1:39">
      <c r="A118" s="1" t="s">
        <v>2062</v>
      </c>
      <c r="B118" s="1" t="s">
        <v>2061</v>
      </c>
      <c r="C118" s="3" t="s">
        <v>1168</v>
      </c>
      <c r="D118" s="3" t="s">
        <v>110</v>
      </c>
      <c r="E118" s="3" t="s">
        <v>86</v>
      </c>
      <c r="F118" s="3">
        <v>62</v>
      </c>
      <c r="G118" s="3">
        <v>1210</v>
      </c>
      <c r="H118" s="3">
        <v>116</v>
      </c>
      <c r="I118" s="3">
        <v>302</v>
      </c>
      <c r="J118" s="27">
        <f t="shared" si="36"/>
        <v>186</v>
      </c>
      <c r="K118" s="3">
        <v>68</v>
      </c>
      <c r="L118" s="3">
        <v>195</v>
      </c>
      <c r="M118" s="3">
        <v>31</v>
      </c>
      <c r="N118" s="3">
        <v>41</v>
      </c>
      <c r="O118" s="27">
        <f t="shared" si="37"/>
        <v>10</v>
      </c>
      <c r="P118" s="3">
        <v>25</v>
      </c>
      <c r="Q118" s="3">
        <v>99</v>
      </c>
      <c r="R118" s="27">
        <f t="shared" si="38"/>
        <v>74</v>
      </c>
      <c r="S118" s="3">
        <v>147</v>
      </c>
      <c r="T118" s="3">
        <v>74</v>
      </c>
      <c r="U118" s="3">
        <v>70</v>
      </c>
      <c r="V118" s="3">
        <v>13</v>
      </c>
      <c r="W118" s="3">
        <v>161</v>
      </c>
      <c r="X118" s="3">
        <v>2</v>
      </c>
      <c r="Y118" s="3">
        <v>331</v>
      </c>
      <c r="Z118" s="3">
        <v>0</v>
      </c>
      <c r="AA118" s="3">
        <v>0</v>
      </c>
      <c r="AB118" s="3">
        <v>0</v>
      </c>
      <c r="AC118" s="3">
        <v>18</v>
      </c>
      <c r="AD118" s="3">
        <v>-72</v>
      </c>
      <c r="AE118" s="40">
        <f>VLOOKUP(C118,'Salary (2015-2016)'!D241:G671,4,FALSE)</f>
        <v>947276</v>
      </c>
      <c r="AH118" s="32">
        <f t="shared" si="41"/>
        <v>26600.665999999997</v>
      </c>
      <c r="AI118" s="32">
        <f t="shared" si="42"/>
        <v>14028.054</v>
      </c>
      <c r="AJ118" s="32">
        <f t="shared" si="39"/>
        <v>12572.611999999997</v>
      </c>
      <c r="AK118" s="43">
        <f t="shared" si="43"/>
        <v>10.390588429752064</v>
      </c>
      <c r="AL118" s="41">
        <f t="shared" si="44"/>
        <v>782.87272727272727</v>
      </c>
      <c r="AM118" s="35">
        <f t="shared" si="40"/>
        <v>75.344407351471602</v>
      </c>
    </row>
    <row r="119" spans="1:39">
      <c r="A119" s="1" t="s">
        <v>2066</v>
      </c>
      <c r="B119" s="1" t="s">
        <v>2065</v>
      </c>
      <c r="C119" s="3" t="s">
        <v>361</v>
      </c>
      <c r="D119" s="3" t="s">
        <v>88</v>
      </c>
      <c r="E119" s="3" t="s">
        <v>56</v>
      </c>
      <c r="F119" s="3">
        <v>73</v>
      </c>
      <c r="G119" s="3">
        <v>1166</v>
      </c>
      <c r="H119" s="3">
        <v>140</v>
      </c>
      <c r="I119" s="3">
        <v>318</v>
      </c>
      <c r="J119" s="27">
        <f t="shared" si="36"/>
        <v>178</v>
      </c>
      <c r="K119" s="3">
        <v>14</v>
      </c>
      <c r="L119" s="3">
        <v>63</v>
      </c>
      <c r="M119" s="3">
        <v>80</v>
      </c>
      <c r="N119" s="3">
        <v>122</v>
      </c>
      <c r="O119" s="27">
        <f t="shared" si="37"/>
        <v>42</v>
      </c>
      <c r="P119" s="3">
        <v>46</v>
      </c>
      <c r="Q119" s="3">
        <v>190</v>
      </c>
      <c r="R119" s="27">
        <f t="shared" si="38"/>
        <v>144</v>
      </c>
      <c r="S119" s="3">
        <v>46</v>
      </c>
      <c r="T119" s="3">
        <v>23</v>
      </c>
      <c r="U119" s="3">
        <v>70</v>
      </c>
      <c r="V119" s="3">
        <v>33</v>
      </c>
      <c r="W119" s="3">
        <v>142</v>
      </c>
      <c r="X119" s="3">
        <v>1</v>
      </c>
      <c r="Y119" s="3">
        <v>374</v>
      </c>
      <c r="Z119" s="3">
        <v>2</v>
      </c>
      <c r="AA119" s="3">
        <v>0</v>
      </c>
      <c r="AB119" s="3">
        <v>0</v>
      </c>
      <c r="AC119" s="3">
        <v>40</v>
      </c>
      <c r="AD119" s="3">
        <v>-238</v>
      </c>
      <c r="AE119" s="40">
        <f>VLOOKUP(C119,'Salary (2015-2016)'!D250:G680,4,FALSE)</f>
        <v>258489</v>
      </c>
      <c r="AH119" s="32">
        <f t="shared" si="41"/>
        <v>24548.189000000002</v>
      </c>
      <c r="AI119" s="32">
        <f t="shared" si="42"/>
        <v>14031.14</v>
      </c>
      <c r="AJ119" s="32">
        <f t="shared" si="39"/>
        <v>10517.049000000003</v>
      </c>
      <c r="AK119" s="43">
        <f t="shared" si="43"/>
        <v>9.019767581475131</v>
      </c>
      <c r="AL119" s="41">
        <f t="shared" si="44"/>
        <v>221.68867924528303</v>
      </c>
      <c r="AM119" s="35">
        <f t="shared" si="40"/>
        <v>24.578092200578311</v>
      </c>
    </row>
    <row r="120" spans="1:39">
      <c r="A120" s="1" t="s">
        <v>2068</v>
      </c>
      <c r="B120" s="1" t="s">
        <v>2067</v>
      </c>
      <c r="C120" s="3" t="s">
        <v>1159</v>
      </c>
      <c r="D120" s="3" t="s">
        <v>110</v>
      </c>
      <c r="E120" s="3" t="s">
        <v>56</v>
      </c>
      <c r="F120" s="3">
        <v>57</v>
      </c>
      <c r="G120" s="3">
        <v>1113</v>
      </c>
      <c r="H120" s="3">
        <v>176</v>
      </c>
      <c r="I120" s="3">
        <v>422</v>
      </c>
      <c r="J120" s="27">
        <f t="shared" si="36"/>
        <v>246</v>
      </c>
      <c r="K120" s="3">
        <v>23</v>
      </c>
      <c r="L120" s="3">
        <v>99</v>
      </c>
      <c r="M120" s="3">
        <v>130</v>
      </c>
      <c r="N120" s="3">
        <v>193</v>
      </c>
      <c r="O120" s="27">
        <f t="shared" si="37"/>
        <v>63</v>
      </c>
      <c r="P120" s="3">
        <v>27</v>
      </c>
      <c r="Q120" s="3">
        <v>142</v>
      </c>
      <c r="R120" s="27">
        <f t="shared" si="38"/>
        <v>115</v>
      </c>
      <c r="S120" s="3">
        <v>117</v>
      </c>
      <c r="T120" s="3">
        <v>27</v>
      </c>
      <c r="U120" s="3">
        <v>100</v>
      </c>
      <c r="V120" s="3">
        <v>13</v>
      </c>
      <c r="W120" s="3">
        <v>84</v>
      </c>
      <c r="X120" s="3">
        <v>0</v>
      </c>
      <c r="Y120" s="3">
        <v>505</v>
      </c>
      <c r="Z120" s="3">
        <v>2</v>
      </c>
      <c r="AA120" s="3">
        <v>0</v>
      </c>
      <c r="AB120" s="3">
        <v>0</v>
      </c>
      <c r="AC120" s="3">
        <v>13</v>
      </c>
      <c r="AD120" s="3">
        <v>-209</v>
      </c>
      <c r="AE120" s="40">
        <f>VLOOKUP(C120,'Salary (2015-2016)'!D253:G683,4,FALSE)</f>
        <v>1160160</v>
      </c>
      <c r="AH120" s="32">
        <f t="shared" si="41"/>
        <v>31171.754000000001</v>
      </c>
      <c r="AI120" s="32">
        <f t="shared" si="42"/>
        <v>17738.789000000001</v>
      </c>
      <c r="AJ120" s="32">
        <f t="shared" si="39"/>
        <v>13432.965</v>
      </c>
      <c r="AK120" s="43">
        <f t="shared" si="43"/>
        <v>12.069150943396227</v>
      </c>
      <c r="AL120" s="41">
        <f t="shared" si="44"/>
        <v>1042.3719676549865</v>
      </c>
      <c r="AM120" s="35">
        <f t="shared" si="40"/>
        <v>86.366636107516086</v>
      </c>
    </row>
    <row r="121" spans="1:39">
      <c r="A121" s="1" t="s">
        <v>1739</v>
      </c>
      <c r="B121" s="1" t="s">
        <v>2069</v>
      </c>
      <c r="C121" s="3" t="s">
        <v>1173</v>
      </c>
      <c r="D121" s="3" t="s">
        <v>105</v>
      </c>
      <c r="E121" s="3" t="s">
        <v>56</v>
      </c>
      <c r="F121" s="3">
        <v>61</v>
      </c>
      <c r="G121" s="3">
        <v>1110</v>
      </c>
      <c r="H121" s="3">
        <v>216</v>
      </c>
      <c r="I121" s="3">
        <v>542</v>
      </c>
      <c r="J121" s="27">
        <f t="shared" si="36"/>
        <v>326</v>
      </c>
      <c r="K121" s="3">
        <v>91</v>
      </c>
      <c r="L121" s="3">
        <v>271</v>
      </c>
      <c r="M121" s="3">
        <v>67</v>
      </c>
      <c r="N121" s="3">
        <v>79</v>
      </c>
      <c r="O121" s="27">
        <f t="shared" si="37"/>
        <v>12</v>
      </c>
      <c r="P121" s="3">
        <v>38</v>
      </c>
      <c r="Q121" s="3">
        <v>149</v>
      </c>
      <c r="R121" s="27">
        <f t="shared" si="38"/>
        <v>111</v>
      </c>
      <c r="S121" s="3">
        <v>85</v>
      </c>
      <c r="T121" s="3">
        <v>47</v>
      </c>
      <c r="U121" s="3">
        <v>51</v>
      </c>
      <c r="V121" s="3">
        <v>4</v>
      </c>
      <c r="W121" s="3">
        <v>90</v>
      </c>
      <c r="X121" s="3">
        <v>0</v>
      </c>
      <c r="Y121" s="3">
        <v>590</v>
      </c>
      <c r="Z121" s="3">
        <v>0</v>
      </c>
      <c r="AA121" s="3">
        <v>0</v>
      </c>
      <c r="AB121" s="3">
        <v>0</v>
      </c>
      <c r="AC121" s="3">
        <v>8</v>
      </c>
      <c r="AD121" s="3">
        <v>40</v>
      </c>
      <c r="AE121" s="40">
        <f>VLOOKUP(C121,'Salary (2015-2016)'!D255:G685,4,FALSE)</f>
        <v>200600</v>
      </c>
      <c r="AH121" s="32">
        <f t="shared" si="41"/>
        <v>35164.222999999998</v>
      </c>
      <c r="AI121" s="32">
        <f t="shared" si="42"/>
        <v>17311.438999999998</v>
      </c>
      <c r="AJ121" s="32">
        <f t="shared" si="39"/>
        <v>17852.784</v>
      </c>
      <c r="AK121" s="43">
        <f t="shared" si="43"/>
        <v>16.08358918918919</v>
      </c>
      <c r="AL121" s="41">
        <f t="shared" si="44"/>
        <v>180.72072072072072</v>
      </c>
      <c r="AM121" s="35">
        <f t="shared" si="40"/>
        <v>11.236342746319005</v>
      </c>
    </row>
    <row r="122" spans="1:39">
      <c r="A122" s="1" t="s">
        <v>1499</v>
      </c>
      <c r="B122" s="1" t="s">
        <v>1498</v>
      </c>
      <c r="C122" s="3" t="s">
        <v>352</v>
      </c>
      <c r="D122" s="3" t="s">
        <v>63</v>
      </c>
      <c r="E122" s="3" t="s">
        <v>56</v>
      </c>
      <c r="F122" s="3">
        <v>52</v>
      </c>
      <c r="G122" s="3">
        <v>1105</v>
      </c>
      <c r="H122" s="3">
        <v>123</v>
      </c>
      <c r="I122" s="3">
        <v>272</v>
      </c>
      <c r="J122" s="27">
        <f t="shared" si="36"/>
        <v>149</v>
      </c>
      <c r="K122" s="3">
        <v>53</v>
      </c>
      <c r="L122" s="3">
        <v>115</v>
      </c>
      <c r="M122" s="3">
        <v>42</v>
      </c>
      <c r="N122" s="3">
        <v>63</v>
      </c>
      <c r="O122" s="27">
        <f t="shared" si="37"/>
        <v>21</v>
      </c>
      <c r="P122" s="3">
        <v>21</v>
      </c>
      <c r="Q122" s="3">
        <v>107</v>
      </c>
      <c r="R122" s="27">
        <f t="shared" si="38"/>
        <v>86</v>
      </c>
      <c r="S122" s="3">
        <v>73</v>
      </c>
      <c r="T122" s="3">
        <v>36</v>
      </c>
      <c r="U122" s="3">
        <v>35</v>
      </c>
      <c r="V122" s="3">
        <v>25</v>
      </c>
      <c r="W122" s="3">
        <v>107</v>
      </c>
      <c r="X122" s="3">
        <v>0</v>
      </c>
      <c r="Y122" s="3">
        <v>341</v>
      </c>
      <c r="Z122" s="3">
        <v>0</v>
      </c>
      <c r="AA122" s="3">
        <v>0</v>
      </c>
      <c r="AB122" s="3">
        <v>0</v>
      </c>
      <c r="AC122" s="3">
        <v>2</v>
      </c>
      <c r="AD122" s="3">
        <v>36</v>
      </c>
      <c r="AE122" s="40">
        <f>VLOOKUP(C122,'Salary (2015-2016)'!D256:G686,4,FALSE)</f>
        <v>525093</v>
      </c>
      <c r="AH122" s="32">
        <f t="shared" si="41"/>
        <v>22816.796000000002</v>
      </c>
      <c r="AI122" s="32">
        <f t="shared" si="42"/>
        <v>9985.2340000000004</v>
      </c>
      <c r="AJ122" s="32">
        <f t="shared" si="39"/>
        <v>12831.562000000002</v>
      </c>
      <c r="AK122" s="43">
        <f t="shared" si="43"/>
        <v>11.612273303167424</v>
      </c>
      <c r="AL122" s="41">
        <f t="shared" si="44"/>
        <v>475.19728506787328</v>
      </c>
      <c r="AM122" s="35">
        <f t="shared" si="40"/>
        <v>40.921985959308763</v>
      </c>
    </row>
    <row r="123" spans="1:39">
      <c r="A123" s="1" t="s">
        <v>1732</v>
      </c>
      <c r="B123" s="1" t="s">
        <v>1731</v>
      </c>
      <c r="C123" s="3" t="s">
        <v>343</v>
      </c>
      <c r="D123" s="3" t="s">
        <v>85</v>
      </c>
      <c r="E123" s="3" t="s">
        <v>47</v>
      </c>
      <c r="F123" s="3">
        <v>62</v>
      </c>
      <c r="G123" s="3">
        <v>1103</v>
      </c>
      <c r="H123" s="3">
        <v>186</v>
      </c>
      <c r="I123" s="3">
        <v>435</v>
      </c>
      <c r="J123" s="27">
        <f t="shared" si="36"/>
        <v>249</v>
      </c>
      <c r="K123" s="3">
        <v>16</v>
      </c>
      <c r="L123" s="3">
        <v>52</v>
      </c>
      <c r="M123" s="3">
        <v>48</v>
      </c>
      <c r="N123" s="3">
        <v>66</v>
      </c>
      <c r="O123" s="27">
        <f t="shared" si="37"/>
        <v>18</v>
      </c>
      <c r="P123" s="3">
        <v>123</v>
      </c>
      <c r="Q123" s="3">
        <v>337</v>
      </c>
      <c r="R123" s="27">
        <f t="shared" si="38"/>
        <v>214</v>
      </c>
      <c r="S123" s="3">
        <v>52</v>
      </c>
      <c r="T123" s="3">
        <v>25</v>
      </c>
      <c r="U123" s="3">
        <v>55</v>
      </c>
      <c r="V123" s="3">
        <v>22</v>
      </c>
      <c r="W123" s="3">
        <v>100</v>
      </c>
      <c r="X123" s="3">
        <v>0</v>
      </c>
      <c r="Y123" s="3">
        <v>436</v>
      </c>
      <c r="Z123" s="3">
        <v>1</v>
      </c>
      <c r="AA123" s="3">
        <v>0</v>
      </c>
      <c r="AB123" s="3">
        <v>0</v>
      </c>
      <c r="AC123" s="3">
        <v>4</v>
      </c>
      <c r="AD123" s="3">
        <v>-178</v>
      </c>
      <c r="AE123" s="40">
        <f>VLOOKUP(C123,'Salary (2015-2016)'!D257:G687,4,FALSE)</f>
        <v>1391160</v>
      </c>
      <c r="AH123" s="32">
        <f t="shared" si="41"/>
        <v>31036.409000000003</v>
      </c>
      <c r="AI123" s="32">
        <f t="shared" si="42"/>
        <v>14801.683000000001</v>
      </c>
      <c r="AJ123" s="32">
        <f t="shared" si="39"/>
        <v>16234.726000000002</v>
      </c>
      <c r="AK123" s="43">
        <f t="shared" si="43"/>
        <v>14.71869990933817</v>
      </c>
      <c r="AL123" s="41">
        <f t="shared" si="44"/>
        <v>1261.251133272892</v>
      </c>
      <c r="AM123" s="35">
        <f t="shared" si="40"/>
        <v>85.690389847047612</v>
      </c>
    </row>
    <row r="124" spans="1:39">
      <c r="A124" s="1" t="s">
        <v>1553</v>
      </c>
      <c r="B124" s="1" t="s">
        <v>1722</v>
      </c>
      <c r="C124" s="3" t="s">
        <v>1348</v>
      </c>
      <c r="D124" s="3" t="s">
        <v>67</v>
      </c>
      <c r="E124" s="3" t="s">
        <v>56</v>
      </c>
      <c r="F124" s="3">
        <v>55</v>
      </c>
      <c r="G124" s="3">
        <v>1093</v>
      </c>
      <c r="H124" s="3">
        <v>156</v>
      </c>
      <c r="I124" s="3">
        <v>419</v>
      </c>
      <c r="J124" s="27">
        <f t="shared" ref="J124:J125" si="45">I124-H124</f>
        <v>263</v>
      </c>
      <c r="K124" s="3">
        <v>49</v>
      </c>
      <c r="L124" s="3">
        <v>135</v>
      </c>
      <c r="M124" s="3">
        <v>153</v>
      </c>
      <c r="N124" s="3">
        <v>172</v>
      </c>
      <c r="O124" s="27">
        <f t="shared" ref="O124:O125" si="46">N124-M124</f>
        <v>19</v>
      </c>
      <c r="P124" s="3">
        <v>14</v>
      </c>
      <c r="Q124" s="3">
        <v>110</v>
      </c>
      <c r="R124" s="27">
        <f t="shared" ref="R124:R125" si="47">Q124-P124</f>
        <v>96</v>
      </c>
      <c r="S124" s="3">
        <v>58</v>
      </c>
      <c r="T124" s="3">
        <v>26</v>
      </c>
      <c r="U124" s="3">
        <v>54</v>
      </c>
      <c r="V124" s="3">
        <v>3</v>
      </c>
      <c r="W124" s="3">
        <v>83</v>
      </c>
      <c r="X124" s="3">
        <v>0</v>
      </c>
      <c r="Y124" s="3">
        <v>514</v>
      </c>
      <c r="Z124" s="3">
        <v>0</v>
      </c>
      <c r="AA124" s="3">
        <v>0</v>
      </c>
      <c r="AB124" s="3">
        <v>0</v>
      </c>
      <c r="AC124" s="3">
        <v>13</v>
      </c>
      <c r="AD124" s="3">
        <v>-113</v>
      </c>
      <c r="AE124" s="40">
        <f>VLOOKUP(C124,'Salary (2015-2016)'!D260:G690,4,FALSE)</f>
        <v>200600</v>
      </c>
      <c r="AH124" s="32">
        <f t="shared" si="41"/>
        <v>28596.027999999998</v>
      </c>
      <c r="AI124" s="32">
        <f t="shared" si="42"/>
        <v>15024.579</v>
      </c>
      <c r="AJ124" s="32">
        <f t="shared" ref="AJ124:AJ125" si="48">AH124-AI124</f>
        <v>13571.448999999999</v>
      </c>
      <c r="AK124" s="43">
        <f t="shared" si="43"/>
        <v>12.416696248856358</v>
      </c>
      <c r="AL124" s="41">
        <f t="shared" si="44"/>
        <v>183.53156450137237</v>
      </c>
      <c r="AM124" s="35">
        <f t="shared" ref="AM124:AM125" si="49">AL124/AK124</f>
        <v>14.781030382238479</v>
      </c>
    </row>
    <row r="125" spans="1:39">
      <c r="A125" s="1" t="s">
        <v>1645</v>
      </c>
      <c r="B125" s="1" t="s">
        <v>2026</v>
      </c>
      <c r="C125" s="3" t="s">
        <v>1169</v>
      </c>
      <c r="D125" s="3" t="s">
        <v>108</v>
      </c>
      <c r="E125" s="3" t="s">
        <v>56</v>
      </c>
      <c r="F125" s="3">
        <v>72</v>
      </c>
      <c r="G125" s="3">
        <v>1050</v>
      </c>
      <c r="H125" s="3">
        <v>111</v>
      </c>
      <c r="I125" s="3">
        <v>260</v>
      </c>
      <c r="J125" s="27">
        <f t="shared" si="45"/>
        <v>149</v>
      </c>
      <c r="K125" s="3">
        <v>65</v>
      </c>
      <c r="L125" s="3">
        <v>157</v>
      </c>
      <c r="M125" s="3">
        <v>18</v>
      </c>
      <c r="N125" s="3">
        <v>28</v>
      </c>
      <c r="O125" s="27">
        <f t="shared" si="46"/>
        <v>10</v>
      </c>
      <c r="P125" s="3">
        <v>21</v>
      </c>
      <c r="Q125" s="3">
        <v>180</v>
      </c>
      <c r="R125" s="27">
        <f t="shared" si="47"/>
        <v>159</v>
      </c>
      <c r="S125" s="3">
        <v>57</v>
      </c>
      <c r="T125" s="3">
        <v>21</v>
      </c>
      <c r="U125" s="3">
        <v>33</v>
      </c>
      <c r="V125" s="3">
        <v>23</v>
      </c>
      <c r="W125" s="3">
        <v>57</v>
      </c>
      <c r="X125" s="3">
        <v>1</v>
      </c>
      <c r="Y125" s="3">
        <v>305</v>
      </c>
      <c r="Z125" s="3">
        <v>0</v>
      </c>
      <c r="AA125" s="3">
        <v>0</v>
      </c>
      <c r="AB125" s="3">
        <v>0</v>
      </c>
      <c r="AC125" s="3">
        <v>25</v>
      </c>
      <c r="AD125" s="3">
        <v>-48</v>
      </c>
      <c r="AE125" s="40">
        <f>VLOOKUP(C125,'Salary (2015-2016)'!D267:G697,4,FALSE)</f>
        <v>1270964</v>
      </c>
      <c r="AH125" s="32">
        <f t="shared" si="41"/>
        <v>20914.624</v>
      </c>
      <c r="AI125" s="32">
        <f t="shared" si="42"/>
        <v>8797.7389999999996</v>
      </c>
      <c r="AJ125" s="32">
        <f t="shared" si="48"/>
        <v>12116.885</v>
      </c>
      <c r="AK125" s="43">
        <f t="shared" si="43"/>
        <v>11.539890476190477</v>
      </c>
      <c r="AL125" s="41">
        <f t="shared" si="44"/>
        <v>1210.4419047619047</v>
      </c>
      <c r="AM125" s="35">
        <f t="shared" si="49"/>
        <v>104.89197512396954</v>
      </c>
    </row>
  </sheetData>
  <autoFilter ref="AE1:AE127" xr:uid="{0EE22F98-B17B-A145-B610-8831FE6C29F4}"/>
  <sortState xmlns:xlrd2="http://schemas.microsoft.com/office/spreadsheetml/2017/richdata2" ref="C2:AD127">
    <sortCondition descending="1" ref="G2:G1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0245-7966-0E4E-8528-342FCCDEF0A1}">
  <dimension ref="A1:G432"/>
  <sheetViews>
    <sheetView workbookViewId="0">
      <selection activeCell="D2" sqref="D2"/>
    </sheetView>
  </sheetViews>
  <sheetFormatPr baseColWidth="10" defaultRowHeight="16"/>
  <cols>
    <col min="1" max="1" width="4.1640625" style="3" bestFit="1" customWidth="1"/>
    <col min="2" max="2" width="11.6640625" style="3" bestFit="1" customWidth="1"/>
    <col min="3" max="3" width="14.6640625" style="3" bestFit="1" customWidth="1"/>
    <col min="4" max="4" width="22.5" style="3" bestFit="1" customWidth="1"/>
    <col min="5" max="5" width="8.33203125" style="3" bestFit="1" customWidth="1"/>
    <col min="6" max="6" width="22.1640625" style="3" bestFit="1" customWidth="1"/>
    <col min="7" max="7" width="11.83203125" style="3" bestFit="1" customWidth="1"/>
  </cols>
  <sheetData>
    <row r="1" spans="1:7">
      <c r="A1" s="5" t="s">
        <v>421</v>
      </c>
      <c r="B1" s="5" t="s">
        <v>430</v>
      </c>
      <c r="C1" s="5" t="s">
        <v>429</v>
      </c>
      <c r="D1" s="5" t="s">
        <v>30</v>
      </c>
      <c r="E1" s="5" t="s">
        <v>1149</v>
      </c>
      <c r="F1" s="5" t="s">
        <v>422</v>
      </c>
      <c r="G1" s="5" t="s">
        <v>423</v>
      </c>
    </row>
    <row r="2" spans="1:7">
      <c r="A2" s="3">
        <v>1</v>
      </c>
      <c r="B2" s="3" t="s">
        <v>1843</v>
      </c>
      <c r="C2" s="3" t="s">
        <v>1844</v>
      </c>
      <c r="D2" s="3" t="str">
        <f>CONCATENATE(C2,B2)</f>
        <v>Bryant,Kobe</v>
      </c>
      <c r="E2" s="3" t="s">
        <v>59</v>
      </c>
      <c r="F2" s="3" t="s">
        <v>16</v>
      </c>
      <c r="G2" s="4">
        <v>25000000</v>
      </c>
    </row>
    <row r="3" spans="1:7">
      <c r="A3" s="3">
        <v>2</v>
      </c>
      <c r="B3" s="3" t="s">
        <v>1178</v>
      </c>
      <c r="C3" s="3" t="s">
        <v>1179</v>
      </c>
      <c r="D3" s="3" t="str">
        <f t="shared" ref="D3:D66" si="0">CONCATENATE(C3,B3)</f>
        <v>James,LeBron</v>
      </c>
      <c r="E3" s="3" t="s">
        <v>59</v>
      </c>
      <c r="F3" s="3" t="s">
        <v>17</v>
      </c>
      <c r="G3" s="4">
        <v>22970500</v>
      </c>
    </row>
    <row r="4" spans="1:7">
      <c r="A4" s="3">
        <v>3</v>
      </c>
      <c r="B4" s="3" t="s">
        <v>451</v>
      </c>
      <c r="C4" s="3" t="s">
        <v>452</v>
      </c>
      <c r="D4" s="3" t="str">
        <f t="shared" si="0"/>
        <v>Anthony,Carmelo</v>
      </c>
      <c r="E4" s="3" t="s">
        <v>453</v>
      </c>
      <c r="F4" s="3" t="s">
        <v>18</v>
      </c>
      <c r="G4" s="4">
        <v>22875000</v>
      </c>
    </row>
    <row r="5" spans="1:7">
      <c r="A5" s="3">
        <v>4</v>
      </c>
      <c r="B5" s="3" t="s">
        <v>478</v>
      </c>
      <c r="C5" s="3" t="s">
        <v>479</v>
      </c>
      <c r="D5" s="3" t="str">
        <f t="shared" si="0"/>
        <v>Howard,Dwight</v>
      </c>
      <c r="E5" s="3" t="s">
        <v>61</v>
      </c>
      <c r="F5" s="3" t="s">
        <v>1</v>
      </c>
      <c r="G5" s="4">
        <v>22359364</v>
      </c>
    </row>
    <row r="6" spans="1:7">
      <c r="A6" s="3">
        <v>5</v>
      </c>
      <c r="B6" s="3" t="s">
        <v>468</v>
      </c>
      <c r="C6" s="3" t="s">
        <v>1180</v>
      </c>
      <c r="D6" s="3" t="str">
        <f t="shared" si="0"/>
        <v>Bosh,Chris</v>
      </c>
      <c r="E6" s="3" t="s">
        <v>47</v>
      </c>
      <c r="F6" s="3" t="s">
        <v>14</v>
      </c>
      <c r="G6" s="4">
        <v>22192730</v>
      </c>
    </row>
    <row r="7" spans="1:7">
      <c r="A7" s="3">
        <v>6</v>
      </c>
      <c r="B7" s="3" t="s">
        <v>468</v>
      </c>
      <c r="C7" s="3" t="s">
        <v>469</v>
      </c>
      <c r="D7" s="3" t="str">
        <f t="shared" si="0"/>
        <v>Paul,Chris</v>
      </c>
      <c r="E7" s="3" t="s">
        <v>86</v>
      </c>
      <c r="F7" s="3" t="s">
        <v>424</v>
      </c>
      <c r="G7" s="4">
        <v>21468695</v>
      </c>
    </row>
    <row r="8" spans="1:7">
      <c r="A8" s="3">
        <v>7</v>
      </c>
      <c r="B8" s="3" t="s">
        <v>472</v>
      </c>
      <c r="C8" s="3" t="s">
        <v>1845</v>
      </c>
      <c r="D8" s="3" t="str">
        <f t="shared" si="0"/>
        <v>Durant,Kevin</v>
      </c>
      <c r="E8" s="3" t="s">
        <v>59</v>
      </c>
      <c r="F8" s="3" t="s">
        <v>8</v>
      </c>
      <c r="G8" s="4">
        <v>20158622</v>
      </c>
    </row>
    <row r="9" spans="1:7">
      <c r="A9" s="3">
        <v>8</v>
      </c>
      <c r="B9" s="3" t="s">
        <v>619</v>
      </c>
      <c r="C9" s="3" t="s">
        <v>1122</v>
      </c>
      <c r="D9" s="3" t="str">
        <f t="shared" si="0"/>
        <v>Rose,Derrick</v>
      </c>
      <c r="E9" s="3" t="s">
        <v>86</v>
      </c>
      <c r="F9" s="3" t="s">
        <v>19</v>
      </c>
      <c r="G9" s="4">
        <v>20093064</v>
      </c>
    </row>
    <row r="10" spans="1:7">
      <c r="A10" s="3">
        <v>9</v>
      </c>
      <c r="B10" s="3" t="s">
        <v>1181</v>
      </c>
      <c r="C10" s="3" t="s">
        <v>1182</v>
      </c>
      <c r="D10" s="3" t="str">
        <f t="shared" si="0"/>
        <v>Wade,Dwyane</v>
      </c>
      <c r="E10" s="3" t="s">
        <v>56</v>
      </c>
      <c r="F10" s="3" t="s">
        <v>14</v>
      </c>
      <c r="G10" s="4">
        <v>20000000</v>
      </c>
    </row>
    <row r="11" spans="1:7">
      <c r="A11" s="3">
        <v>10</v>
      </c>
      <c r="B11" s="3" t="s">
        <v>498</v>
      </c>
      <c r="C11" s="3" t="s">
        <v>499</v>
      </c>
      <c r="D11" s="3" t="str">
        <f t="shared" si="0"/>
        <v>Aldridge,LaMarcus</v>
      </c>
      <c r="E11" s="3" t="s">
        <v>61</v>
      </c>
      <c r="F11" s="3" t="s">
        <v>11</v>
      </c>
      <c r="G11" s="4">
        <v>19689000</v>
      </c>
    </row>
    <row r="12" spans="1:7">
      <c r="A12" s="3">
        <v>11</v>
      </c>
      <c r="B12" s="3" t="s">
        <v>472</v>
      </c>
      <c r="C12" s="3" t="s">
        <v>473</v>
      </c>
      <c r="D12" s="3" t="str">
        <f t="shared" si="0"/>
        <v>Love,Kevin</v>
      </c>
      <c r="E12" s="3" t="s">
        <v>47</v>
      </c>
      <c r="F12" s="3" t="s">
        <v>17</v>
      </c>
      <c r="G12" s="4">
        <v>19689000</v>
      </c>
    </row>
    <row r="13" spans="1:7">
      <c r="A13" s="3">
        <v>12</v>
      </c>
      <c r="B13" s="3" t="s">
        <v>488</v>
      </c>
      <c r="C13" s="3" t="s">
        <v>489</v>
      </c>
      <c r="D13" s="3" t="str">
        <f t="shared" si="0"/>
        <v>Gasol,Marc</v>
      </c>
      <c r="E13" s="3" t="s">
        <v>61</v>
      </c>
      <c r="F13" s="3" t="s">
        <v>9</v>
      </c>
      <c r="G13" s="4">
        <v>19688000</v>
      </c>
    </row>
    <row r="14" spans="1:7">
      <c r="A14" s="3">
        <v>13</v>
      </c>
      <c r="B14" s="3" t="s">
        <v>433</v>
      </c>
      <c r="C14" s="3" t="s">
        <v>434</v>
      </c>
      <c r="D14" s="3" t="str">
        <f t="shared" si="0"/>
        <v>Griffin,Blake</v>
      </c>
      <c r="E14" s="3" t="s">
        <v>47</v>
      </c>
      <c r="F14" s="3" t="s">
        <v>424</v>
      </c>
      <c r="G14" s="4">
        <v>18907726</v>
      </c>
    </row>
    <row r="15" spans="1:7">
      <c r="A15" s="3">
        <v>14</v>
      </c>
      <c r="B15" s="3" t="s">
        <v>435</v>
      </c>
      <c r="C15" s="3" t="s">
        <v>436</v>
      </c>
      <c r="D15" s="3" t="str">
        <f t="shared" si="0"/>
        <v>Millsap,Paul</v>
      </c>
      <c r="E15" s="3" t="s">
        <v>47</v>
      </c>
      <c r="F15" s="3" t="s">
        <v>28</v>
      </c>
      <c r="G15" s="4">
        <v>18671659</v>
      </c>
    </row>
    <row r="16" spans="1:7">
      <c r="A16" s="3">
        <v>15</v>
      </c>
      <c r="B16" s="3" t="s">
        <v>435</v>
      </c>
      <c r="C16" s="3" t="s">
        <v>506</v>
      </c>
      <c r="D16" s="3" t="str">
        <f t="shared" si="0"/>
        <v>George,Paul</v>
      </c>
      <c r="E16" s="3" t="s">
        <v>59</v>
      </c>
      <c r="F16" s="3" t="s">
        <v>24</v>
      </c>
      <c r="G16" s="4">
        <v>17120106</v>
      </c>
    </row>
    <row r="17" spans="1:7">
      <c r="A17" s="3">
        <v>16</v>
      </c>
      <c r="B17" s="3" t="s">
        <v>443</v>
      </c>
      <c r="C17" s="3" t="s">
        <v>444</v>
      </c>
      <c r="D17" s="3" t="str">
        <f t="shared" si="0"/>
        <v>Westbrook,Russell</v>
      </c>
      <c r="E17" s="3" t="s">
        <v>86</v>
      </c>
      <c r="F17" s="3" t="s">
        <v>8</v>
      </c>
      <c r="G17" s="4">
        <v>16744218</v>
      </c>
    </row>
    <row r="18" spans="1:7">
      <c r="A18" s="3">
        <v>17</v>
      </c>
      <c r="B18" s="3" t="s">
        <v>519</v>
      </c>
      <c r="C18" s="3" t="s">
        <v>520</v>
      </c>
      <c r="D18" s="3" t="str">
        <f t="shared" si="0"/>
        <v>Irving,Kyrie</v>
      </c>
      <c r="E18" s="3" t="s">
        <v>86</v>
      </c>
      <c r="F18" s="3" t="s">
        <v>17</v>
      </c>
      <c r="G18" s="4">
        <v>16407501</v>
      </c>
    </row>
    <row r="19" spans="1:7">
      <c r="A19" s="3">
        <v>18</v>
      </c>
      <c r="B19" s="3" t="s">
        <v>517</v>
      </c>
      <c r="C19" s="3" t="s">
        <v>518</v>
      </c>
      <c r="D19" s="3" t="str">
        <f t="shared" si="0"/>
        <v>Leonard,Kawhi</v>
      </c>
      <c r="E19" s="3" t="s">
        <v>59</v>
      </c>
      <c r="F19" s="3" t="s">
        <v>11</v>
      </c>
      <c r="G19" s="4">
        <v>16407500</v>
      </c>
    </row>
    <row r="20" spans="1:7">
      <c r="A20" s="3">
        <v>19</v>
      </c>
      <c r="B20" s="3" t="s">
        <v>1061</v>
      </c>
      <c r="C20" s="3" t="s">
        <v>1183</v>
      </c>
      <c r="D20" s="3" t="str">
        <f t="shared" si="0"/>
        <v>Monroe,Greg</v>
      </c>
      <c r="E20" s="3" t="s">
        <v>61</v>
      </c>
      <c r="F20" s="3" t="s">
        <v>5</v>
      </c>
      <c r="G20" s="4">
        <v>16407500</v>
      </c>
    </row>
    <row r="21" spans="1:7">
      <c r="A21" s="3">
        <v>20</v>
      </c>
      <c r="B21" s="3" t="s">
        <v>556</v>
      </c>
      <c r="C21" s="3" t="s">
        <v>557</v>
      </c>
      <c r="D21" s="3" t="str">
        <f t="shared" si="0"/>
        <v>Harris,Tobias</v>
      </c>
      <c r="E21" s="3" t="s">
        <v>59</v>
      </c>
      <c r="F21" s="3" t="s">
        <v>6</v>
      </c>
      <c r="G21" s="4">
        <v>16000000</v>
      </c>
    </row>
    <row r="22" spans="1:7">
      <c r="A22" s="3">
        <v>21</v>
      </c>
      <c r="B22" s="3" t="s">
        <v>511</v>
      </c>
      <c r="C22" s="3" t="s">
        <v>512</v>
      </c>
      <c r="D22" s="3" t="str">
        <f t="shared" si="0"/>
        <v>Wall,John</v>
      </c>
      <c r="E22" s="3" t="s">
        <v>86</v>
      </c>
      <c r="F22" s="3" t="s">
        <v>7</v>
      </c>
      <c r="G22" s="4">
        <v>15851950</v>
      </c>
    </row>
    <row r="23" spans="1:7">
      <c r="A23" s="3">
        <v>22</v>
      </c>
      <c r="B23" s="3" t="s">
        <v>531</v>
      </c>
      <c r="C23" s="3" t="s">
        <v>532</v>
      </c>
      <c r="D23" s="3" t="str">
        <f t="shared" si="0"/>
        <v>Cousins,DeMarcus</v>
      </c>
      <c r="E23" s="3" t="s">
        <v>61</v>
      </c>
      <c r="F23" s="3" t="s">
        <v>0</v>
      </c>
      <c r="G23" s="4">
        <v>15851950</v>
      </c>
    </row>
    <row r="24" spans="1:7">
      <c r="A24" s="3">
        <v>23</v>
      </c>
      <c r="B24" s="3" t="s">
        <v>445</v>
      </c>
      <c r="C24" s="3" t="s">
        <v>446</v>
      </c>
      <c r="D24" s="3" t="str">
        <f t="shared" si="0"/>
        <v>Harden,James</v>
      </c>
      <c r="E24" s="3" t="s">
        <v>86</v>
      </c>
      <c r="F24" s="3" t="s">
        <v>1</v>
      </c>
      <c r="G24" s="4">
        <v>15756438</v>
      </c>
    </row>
    <row r="25" spans="1:7">
      <c r="A25" s="3">
        <v>24</v>
      </c>
      <c r="B25" s="3" t="s">
        <v>1211</v>
      </c>
      <c r="C25" s="3" t="s">
        <v>1212</v>
      </c>
      <c r="D25" s="3" t="str">
        <f t="shared" si="0"/>
        <v>Hibbert,Roy</v>
      </c>
      <c r="E25" s="3" t="s">
        <v>61</v>
      </c>
      <c r="F25" s="3" t="s">
        <v>16</v>
      </c>
      <c r="G25" s="4">
        <v>15592217</v>
      </c>
    </row>
    <row r="26" spans="1:7">
      <c r="A26" s="3">
        <v>25</v>
      </c>
      <c r="B26" s="3" t="s">
        <v>567</v>
      </c>
      <c r="C26" s="3" t="s">
        <v>595</v>
      </c>
      <c r="D26" s="3" t="str">
        <f t="shared" si="0"/>
        <v>Gordon,Eric</v>
      </c>
      <c r="E26" s="3" t="s">
        <v>56</v>
      </c>
      <c r="F26" s="3" t="s">
        <v>10</v>
      </c>
      <c r="G26" s="4">
        <v>15514031</v>
      </c>
    </row>
    <row r="27" spans="1:7">
      <c r="A27" s="3">
        <v>26</v>
      </c>
      <c r="B27" s="3" t="s">
        <v>535</v>
      </c>
      <c r="C27" s="3" t="s">
        <v>536</v>
      </c>
      <c r="D27" s="3" t="str">
        <f t="shared" si="0"/>
        <v>Thompson,Klay</v>
      </c>
      <c r="E27" s="3" t="s">
        <v>56</v>
      </c>
      <c r="F27" s="3" t="s">
        <v>23</v>
      </c>
      <c r="G27" s="4">
        <v>15501000</v>
      </c>
    </row>
    <row r="28" spans="1:7">
      <c r="A28" s="3">
        <v>27</v>
      </c>
      <c r="B28" s="3" t="s">
        <v>439</v>
      </c>
      <c r="C28" s="3" t="s">
        <v>440</v>
      </c>
      <c r="D28" s="3" t="str">
        <f t="shared" si="0"/>
        <v>Hayward,Gordon</v>
      </c>
      <c r="E28" s="3" t="s">
        <v>59</v>
      </c>
      <c r="F28" s="3" t="s">
        <v>3</v>
      </c>
      <c r="G28" s="4">
        <v>15409570</v>
      </c>
    </row>
    <row r="29" spans="1:7">
      <c r="A29" s="3">
        <v>28</v>
      </c>
      <c r="B29" s="3" t="s">
        <v>482</v>
      </c>
      <c r="C29" s="3" t="s">
        <v>483</v>
      </c>
      <c r="D29" s="3" t="str">
        <f t="shared" si="0"/>
        <v>Parsons,Chandler</v>
      </c>
      <c r="E29" s="3" t="s">
        <v>59</v>
      </c>
      <c r="F29" s="3" t="s">
        <v>26</v>
      </c>
      <c r="G29" s="4">
        <v>15361500</v>
      </c>
    </row>
    <row r="30" spans="1:7">
      <c r="A30" s="3">
        <v>29</v>
      </c>
      <c r="B30" s="3" t="s">
        <v>527</v>
      </c>
      <c r="C30" s="3" t="s">
        <v>528</v>
      </c>
      <c r="D30" s="3" t="str">
        <f t="shared" si="0"/>
        <v>Dragic,Goran</v>
      </c>
      <c r="E30" s="3" t="s">
        <v>86</v>
      </c>
      <c r="F30" s="3" t="s">
        <v>14</v>
      </c>
      <c r="G30" s="4">
        <v>14783000</v>
      </c>
    </row>
    <row r="31" spans="1:7">
      <c r="A31" s="3">
        <v>30</v>
      </c>
      <c r="B31" s="3" t="s">
        <v>1038</v>
      </c>
      <c r="C31" s="3" t="s">
        <v>1039</v>
      </c>
      <c r="D31" s="3" t="str">
        <f t="shared" si="0"/>
        <v>Middleton,Khris</v>
      </c>
      <c r="E31" s="3" t="s">
        <v>59</v>
      </c>
      <c r="F31" s="3" t="s">
        <v>5</v>
      </c>
      <c r="G31" s="4">
        <v>14700000</v>
      </c>
    </row>
    <row r="32" spans="1:7">
      <c r="A32" s="3">
        <v>31</v>
      </c>
      <c r="B32" s="3" t="s">
        <v>539</v>
      </c>
      <c r="C32" s="3" t="s">
        <v>540</v>
      </c>
      <c r="D32" s="3" t="str">
        <f t="shared" si="0"/>
        <v>Green,Draymond</v>
      </c>
      <c r="E32" s="3" t="s">
        <v>47</v>
      </c>
      <c r="F32" s="3" t="s">
        <v>23</v>
      </c>
      <c r="G32" s="4">
        <v>14260870</v>
      </c>
    </row>
    <row r="33" spans="1:7">
      <c r="A33" s="3">
        <v>32</v>
      </c>
      <c r="B33" s="3" t="s">
        <v>541</v>
      </c>
      <c r="C33" s="3" t="s">
        <v>536</v>
      </c>
      <c r="D33" s="3" t="str">
        <f t="shared" si="0"/>
        <v>Thompson,Tristan</v>
      </c>
      <c r="E33" s="3" t="s">
        <v>61</v>
      </c>
      <c r="F33" s="3" t="s">
        <v>17</v>
      </c>
      <c r="G33" s="4">
        <v>14260870</v>
      </c>
    </row>
    <row r="34" spans="1:7">
      <c r="A34" s="3">
        <v>33</v>
      </c>
      <c r="B34" s="3" t="s">
        <v>502</v>
      </c>
      <c r="C34" s="3" t="s">
        <v>503</v>
      </c>
      <c r="D34" s="3" t="str">
        <f t="shared" si="0"/>
        <v>Gallinari,Danilo</v>
      </c>
      <c r="E34" s="3" t="s">
        <v>59</v>
      </c>
      <c r="F34" s="3" t="s">
        <v>13</v>
      </c>
      <c r="G34" s="4">
        <v>14000000</v>
      </c>
    </row>
    <row r="35" spans="1:7">
      <c r="A35" s="3">
        <v>34</v>
      </c>
      <c r="B35" s="3" t="s">
        <v>549</v>
      </c>
      <c r="C35" s="3" t="s">
        <v>550</v>
      </c>
      <c r="D35" s="3" t="str">
        <f t="shared" si="0"/>
        <v>Jackson,Reggie</v>
      </c>
      <c r="E35" s="3" t="s">
        <v>86</v>
      </c>
      <c r="F35" s="3" t="s">
        <v>20</v>
      </c>
      <c r="G35" s="4">
        <v>13913044</v>
      </c>
    </row>
    <row r="36" spans="1:7">
      <c r="A36" s="3">
        <v>35</v>
      </c>
      <c r="B36" s="3" t="s">
        <v>690</v>
      </c>
      <c r="C36" s="3" t="s">
        <v>1326</v>
      </c>
      <c r="D36" s="3" t="str">
        <f t="shared" si="0"/>
        <v>Bogut,Andrew</v>
      </c>
      <c r="E36" s="3" t="s">
        <v>61</v>
      </c>
      <c r="F36" s="3" t="s">
        <v>23</v>
      </c>
      <c r="G36" s="4">
        <v>13800000</v>
      </c>
    </row>
    <row r="37" spans="1:7">
      <c r="A37" s="3">
        <v>36</v>
      </c>
      <c r="B37" s="3" t="s">
        <v>565</v>
      </c>
      <c r="C37" s="3" t="s">
        <v>566</v>
      </c>
      <c r="D37" s="3" t="str">
        <f t="shared" si="0"/>
        <v>Carroll,DeMarre</v>
      </c>
      <c r="E37" s="3" t="s">
        <v>59</v>
      </c>
      <c r="F37" s="3" t="s">
        <v>15</v>
      </c>
      <c r="G37" s="4">
        <v>13600000</v>
      </c>
    </row>
    <row r="38" spans="1:7">
      <c r="A38" s="3">
        <v>37</v>
      </c>
      <c r="B38" s="3" t="s">
        <v>567</v>
      </c>
      <c r="C38" s="3" t="s">
        <v>568</v>
      </c>
      <c r="D38" s="3" t="str">
        <f t="shared" si="0"/>
        <v>Bledsoe,Eric</v>
      </c>
      <c r="E38" s="3" t="s">
        <v>86</v>
      </c>
      <c r="F38" s="3" t="s">
        <v>27</v>
      </c>
      <c r="G38" s="4">
        <v>13500000</v>
      </c>
    </row>
    <row r="39" spans="1:7">
      <c r="A39" s="3">
        <v>38</v>
      </c>
      <c r="B39" s="3" t="s">
        <v>587</v>
      </c>
      <c r="C39" s="3" t="s">
        <v>588</v>
      </c>
      <c r="D39" s="3" t="str">
        <f t="shared" si="0"/>
        <v>Knight,Brandon</v>
      </c>
      <c r="E39" s="3" t="s">
        <v>86</v>
      </c>
      <c r="F39" s="3" t="s">
        <v>27</v>
      </c>
      <c r="G39" s="4">
        <v>13500000</v>
      </c>
    </row>
    <row r="40" spans="1:7">
      <c r="A40" s="3">
        <v>39</v>
      </c>
      <c r="B40" s="3" t="s">
        <v>563</v>
      </c>
      <c r="C40" s="3" t="s">
        <v>564</v>
      </c>
      <c r="D40" s="3" t="str">
        <f t="shared" si="0"/>
        <v>Parker,Tony</v>
      </c>
      <c r="E40" s="3" t="s">
        <v>86</v>
      </c>
      <c r="F40" s="3" t="s">
        <v>11</v>
      </c>
      <c r="G40" s="4">
        <v>13437500</v>
      </c>
    </row>
    <row r="41" spans="1:7">
      <c r="A41" s="3">
        <v>40</v>
      </c>
      <c r="B41" s="3" t="s">
        <v>523</v>
      </c>
      <c r="C41" s="3" t="s">
        <v>524</v>
      </c>
      <c r="D41" s="3" t="str">
        <f t="shared" si="0"/>
        <v>Noah,Joakim</v>
      </c>
      <c r="E41" s="3" t="s">
        <v>61</v>
      </c>
      <c r="F41" s="3" t="s">
        <v>19</v>
      </c>
      <c r="G41" s="4">
        <v>13400000</v>
      </c>
    </row>
    <row r="42" spans="1:7">
      <c r="A42" s="3">
        <v>41</v>
      </c>
      <c r="B42" s="3" t="s">
        <v>474</v>
      </c>
      <c r="C42" s="3" t="s">
        <v>475</v>
      </c>
      <c r="D42" s="3" t="str">
        <f t="shared" si="0"/>
        <v>Batum,Nicolas</v>
      </c>
      <c r="E42" s="3" t="s">
        <v>59</v>
      </c>
      <c r="F42" s="3" t="s">
        <v>25</v>
      </c>
      <c r="G42" s="4">
        <v>13125306</v>
      </c>
    </row>
    <row r="43" spans="1:7">
      <c r="A43" s="3">
        <v>42</v>
      </c>
      <c r="B43" s="3" t="s">
        <v>593</v>
      </c>
      <c r="C43" s="3" t="s">
        <v>594</v>
      </c>
      <c r="D43" s="3" t="str">
        <f t="shared" si="0"/>
        <v>Chandler,Tyson</v>
      </c>
      <c r="E43" s="3" t="s">
        <v>61</v>
      </c>
      <c r="F43" s="3" t="s">
        <v>27</v>
      </c>
      <c r="G43" s="4">
        <v>13000000</v>
      </c>
    </row>
    <row r="44" spans="1:7">
      <c r="A44" s="3">
        <v>43</v>
      </c>
      <c r="B44" s="3" t="s">
        <v>823</v>
      </c>
      <c r="C44" s="3" t="s">
        <v>824</v>
      </c>
      <c r="D44" s="3" t="str">
        <f t="shared" si="0"/>
        <v>Hilario,Nene</v>
      </c>
      <c r="E44" s="3" t="s">
        <v>61</v>
      </c>
      <c r="F44" s="3" t="s">
        <v>7</v>
      </c>
      <c r="G44" s="4">
        <v>13000000</v>
      </c>
    </row>
    <row r="45" spans="1:7">
      <c r="A45" s="3">
        <v>44</v>
      </c>
      <c r="B45" s="3" t="s">
        <v>573</v>
      </c>
      <c r="C45" s="3" t="s">
        <v>574</v>
      </c>
      <c r="D45" s="3" t="str">
        <f t="shared" si="0"/>
        <v>Rubio,Ricky</v>
      </c>
      <c r="E45" s="3" t="s">
        <v>86</v>
      </c>
      <c r="F45" s="3" t="s">
        <v>12</v>
      </c>
      <c r="G45" s="4">
        <v>12700000</v>
      </c>
    </row>
    <row r="46" spans="1:7">
      <c r="A46" s="3">
        <v>45</v>
      </c>
      <c r="B46" s="3" t="s">
        <v>572</v>
      </c>
      <c r="C46" s="3" t="s">
        <v>487</v>
      </c>
      <c r="D46" s="3" t="str">
        <f t="shared" si="0"/>
        <v>Lopez,Robin</v>
      </c>
      <c r="E46" s="3" t="s">
        <v>61</v>
      </c>
      <c r="F46" s="3" t="s">
        <v>18</v>
      </c>
      <c r="G46" s="4">
        <v>12650000</v>
      </c>
    </row>
    <row r="47" spans="1:7">
      <c r="A47" s="3">
        <v>46</v>
      </c>
      <c r="B47" s="3" t="s">
        <v>494</v>
      </c>
      <c r="C47" s="3" t="s">
        <v>671</v>
      </c>
      <c r="D47" s="3" t="str">
        <f t="shared" si="0"/>
        <v>Gay,Rudy</v>
      </c>
      <c r="E47" s="3" t="s">
        <v>59</v>
      </c>
      <c r="F47" s="3" t="s">
        <v>0</v>
      </c>
      <c r="G47" s="4">
        <v>12403101</v>
      </c>
    </row>
    <row r="48" spans="1:7">
      <c r="A48" s="3">
        <v>47</v>
      </c>
      <c r="B48" s="3" t="s">
        <v>496</v>
      </c>
      <c r="C48" s="3" t="s">
        <v>497</v>
      </c>
      <c r="D48" s="3" t="str">
        <f t="shared" si="0"/>
        <v>Ibaka,Serge</v>
      </c>
      <c r="E48" s="3" t="s">
        <v>61</v>
      </c>
      <c r="F48" s="3" t="s">
        <v>8</v>
      </c>
      <c r="G48" s="4">
        <v>12250000</v>
      </c>
    </row>
    <row r="49" spans="1:7">
      <c r="A49" s="3">
        <v>48</v>
      </c>
      <c r="B49" s="3" t="s">
        <v>600</v>
      </c>
      <c r="C49" s="3" t="s">
        <v>615</v>
      </c>
      <c r="D49" s="3" t="str">
        <f t="shared" si="0"/>
        <v>Pekovic,Nikola</v>
      </c>
      <c r="E49" s="3" t="s">
        <v>61</v>
      </c>
      <c r="F49" s="3" t="s">
        <v>12</v>
      </c>
      <c r="G49" s="4">
        <v>12100000</v>
      </c>
    </row>
    <row r="50" spans="1:7">
      <c r="A50" s="3">
        <v>49</v>
      </c>
      <c r="B50" s="3" t="s">
        <v>437</v>
      </c>
      <c r="C50" s="3" t="s">
        <v>438</v>
      </c>
      <c r="D50" s="3" t="str">
        <f t="shared" si="0"/>
        <v>Lowry,Kyle</v>
      </c>
      <c r="E50" s="3" t="s">
        <v>86</v>
      </c>
      <c r="F50" s="3" t="s">
        <v>15</v>
      </c>
      <c r="G50" s="4">
        <v>12000000</v>
      </c>
    </row>
    <row r="51" spans="1:7">
      <c r="A51" s="3">
        <v>50</v>
      </c>
      <c r="B51" s="3" t="s">
        <v>617</v>
      </c>
      <c r="C51" s="3" t="s">
        <v>618</v>
      </c>
      <c r="D51" s="3" t="str">
        <f t="shared" si="0"/>
        <v>Walker,Kemba</v>
      </c>
      <c r="E51" s="3" t="s">
        <v>86</v>
      </c>
      <c r="F51" s="3" t="s">
        <v>25</v>
      </c>
      <c r="G51" s="4">
        <v>12000000</v>
      </c>
    </row>
    <row r="52" spans="1:7">
      <c r="A52" s="3">
        <v>51</v>
      </c>
      <c r="B52" s="3" t="s">
        <v>449</v>
      </c>
      <c r="C52" s="3" t="s">
        <v>450</v>
      </c>
      <c r="D52" s="3" t="str">
        <f t="shared" si="0"/>
        <v>Horford,Al</v>
      </c>
      <c r="E52" s="3" t="s">
        <v>61</v>
      </c>
      <c r="F52" s="3" t="s">
        <v>28</v>
      </c>
      <c r="G52" s="4">
        <v>12000000</v>
      </c>
    </row>
    <row r="53" spans="1:7">
      <c r="A53" s="3">
        <v>52</v>
      </c>
      <c r="B53" s="3" t="s">
        <v>462</v>
      </c>
      <c r="C53" s="3" t="s">
        <v>569</v>
      </c>
      <c r="D53" s="3" t="str">
        <f t="shared" si="0"/>
        <v>Iguodala,Andre</v>
      </c>
      <c r="E53" s="3" t="s">
        <v>56</v>
      </c>
      <c r="F53" s="3" t="s">
        <v>23</v>
      </c>
      <c r="G53" s="4">
        <v>11710456</v>
      </c>
    </row>
    <row r="54" spans="1:7">
      <c r="A54" s="3">
        <v>53</v>
      </c>
      <c r="B54" s="3" t="s">
        <v>431</v>
      </c>
      <c r="C54" s="3" t="s">
        <v>432</v>
      </c>
      <c r="D54" s="3" t="str">
        <f t="shared" si="0"/>
        <v>Curry,Stephen</v>
      </c>
      <c r="E54" s="3" t="s">
        <v>86</v>
      </c>
      <c r="F54" s="3" t="s">
        <v>23</v>
      </c>
      <c r="G54" s="4">
        <v>11370786</v>
      </c>
    </row>
    <row r="55" spans="1:7">
      <c r="A55" s="3">
        <v>54</v>
      </c>
      <c r="B55" s="3" t="s">
        <v>600</v>
      </c>
      <c r="C55" s="3" t="s">
        <v>601</v>
      </c>
      <c r="D55" s="3" t="str">
        <f t="shared" si="0"/>
        <v>Vucevic,Nikola</v>
      </c>
      <c r="E55" s="3" t="s">
        <v>61</v>
      </c>
      <c r="F55" s="3" t="s">
        <v>6</v>
      </c>
      <c r="G55" s="4">
        <v>11250000</v>
      </c>
    </row>
    <row r="56" spans="1:7">
      <c r="A56" s="3">
        <v>55</v>
      </c>
      <c r="B56" s="3" t="s">
        <v>585</v>
      </c>
      <c r="C56" s="3" t="s">
        <v>586</v>
      </c>
      <c r="D56" s="3" t="str">
        <f t="shared" si="0"/>
        <v>Young,Thaddeus</v>
      </c>
      <c r="E56" s="3" t="s">
        <v>47</v>
      </c>
      <c r="F56" s="3" t="s">
        <v>22</v>
      </c>
      <c r="G56" s="4">
        <v>11235955</v>
      </c>
    </row>
    <row r="57" spans="1:7">
      <c r="A57" s="3">
        <v>56</v>
      </c>
      <c r="B57" s="3" t="s">
        <v>596</v>
      </c>
      <c r="C57" s="3" t="s">
        <v>597</v>
      </c>
      <c r="D57" s="3" t="str">
        <f t="shared" si="0"/>
        <v>Faried,Kenneth</v>
      </c>
      <c r="E57" s="3" t="s">
        <v>47</v>
      </c>
      <c r="F57" s="3" t="s">
        <v>13</v>
      </c>
      <c r="G57" s="4">
        <v>11235955</v>
      </c>
    </row>
    <row r="58" spans="1:7">
      <c r="A58" s="3">
        <v>57</v>
      </c>
      <c r="B58" s="3" t="s">
        <v>598</v>
      </c>
      <c r="C58" s="3" t="s">
        <v>599</v>
      </c>
      <c r="D58" s="3" t="str">
        <f t="shared" si="0"/>
        <v>Gortat,Marcin</v>
      </c>
      <c r="E58" s="3" t="s">
        <v>61</v>
      </c>
      <c r="F58" s="3" t="s">
        <v>7</v>
      </c>
      <c r="G58" s="4">
        <v>11217391</v>
      </c>
    </row>
    <row r="59" spans="1:7">
      <c r="A59" s="3">
        <v>58</v>
      </c>
      <c r="B59" s="3" t="s">
        <v>844</v>
      </c>
      <c r="C59" s="3" t="s">
        <v>845</v>
      </c>
      <c r="D59" s="3" t="str">
        <f t="shared" si="0"/>
        <v>Evans,Tyreke</v>
      </c>
      <c r="E59" s="3" t="s">
        <v>56</v>
      </c>
      <c r="F59" s="3" t="s">
        <v>10</v>
      </c>
      <c r="G59" s="4">
        <v>10734586</v>
      </c>
    </row>
    <row r="60" spans="1:7">
      <c r="A60" s="3">
        <v>59</v>
      </c>
      <c r="B60" s="3" t="s">
        <v>458</v>
      </c>
      <c r="C60" s="3" t="s">
        <v>459</v>
      </c>
      <c r="D60" s="3" t="str">
        <f t="shared" si="0"/>
        <v>Holiday,Jrue</v>
      </c>
      <c r="E60" s="3" t="s">
        <v>86</v>
      </c>
      <c r="F60" s="3" t="s">
        <v>10</v>
      </c>
      <c r="G60" s="4">
        <v>10595507</v>
      </c>
    </row>
    <row r="61" spans="1:7">
      <c r="A61" s="3">
        <v>60</v>
      </c>
      <c r="B61" s="3" t="s">
        <v>1846</v>
      </c>
      <c r="C61" s="3" t="s">
        <v>1847</v>
      </c>
      <c r="D61" s="3" t="str">
        <f t="shared" si="0"/>
        <v>Haywood,Brendan</v>
      </c>
      <c r="E61" s="3" t="s">
        <v>61</v>
      </c>
      <c r="F61" s="3" t="s">
        <v>2</v>
      </c>
      <c r="G61" s="4">
        <v>10522500</v>
      </c>
    </row>
    <row r="62" spans="1:7">
      <c r="A62" s="3">
        <v>61</v>
      </c>
      <c r="B62" s="3" t="s">
        <v>616</v>
      </c>
      <c r="C62" s="3" t="s">
        <v>594</v>
      </c>
      <c r="D62" s="3" t="str">
        <f t="shared" si="0"/>
        <v>Chandler,Wilson</v>
      </c>
      <c r="E62" s="3" t="s">
        <v>59</v>
      </c>
      <c r="F62" s="3" t="s">
        <v>424</v>
      </c>
      <c r="G62" s="4">
        <v>10449438</v>
      </c>
    </row>
    <row r="63" spans="1:7">
      <c r="A63" s="3">
        <v>62</v>
      </c>
      <c r="B63" s="3" t="s">
        <v>626</v>
      </c>
      <c r="C63" s="3" t="s">
        <v>627</v>
      </c>
      <c r="D63" s="3" t="str">
        <f t="shared" si="0"/>
        <v>Ellis,Monta</v>
      </c>
      <c r="E63" s="3" t="s">
        <v>56</v>
      </c>
      <c r="F63" s="3" t="s">
        <v>24</v>
      </c>
      <c r="G63" s="4">
        <v>10300000</v>
      </c>
    </row>
    <row r="64" spans="1:7">
      <c r="A64" s="3">
        <v>63</v>
      </c>
      <c r="B64" s="3" t="s">
        <v>545</v>
      </c>
      <c r="C64" s="3" t="s">
        <v>546</v>
      </c>
      <c r="D64" s="3" t="str">
        <f t="shared" si="0"/>
        <v>Deng,Luol</v>
      </c>
      <c r="E64" s="3" t="s">
        <v>59</v>
      </c>
      <c r="F64" s="3" t="s">
        <v>14</v>
      </c>
      <c r="G64" s="4">
        <v>10151612</v>
      </c>
    </row>
    <row r="65" spans="1:7">
      <c r="A65" s="3">
        <v>64</v>
      </c>
      <c r="B65" s="3" t="s">
        <v>658</v>
      </c>
      <c r="C65" s="3" t="s">
        <v>1848</v>
      </c>
      <c r="D65" s="3" t="str">
        <f t="shared" si="0"/>
        <v>Wallace,Gerald</v>
      </c>
      <c r="E65" s="3" t="s">
        <v>59</v>
      </c>
      <c r="F65" s="3" t="s">
        <v>4</v>
      </c>
      <c r="G65" s="4">
        <v>10105855</v>
      </c>
    </row>
    <row r="66" spans="1:7">
      <c r="A66" s="3">
        <v>65</v>
      </c>
      <c r="B66" s="3" t="s">
        <v>447</v>
      </c>
      <c r="C66" s="3" t="s">
        <v>448</v>
      </c>
      <c r="D66" s="3" t="str">
        <f t="shared" si="0"/>
        <v>DeRozan,DeMar</v>
      </c>
      <c r="E66" s="3" t="s">
        <v>56</v>
      </c>
      <c r="F66" s="3" t="s">
        <v>15</v>
      </c>
      <c r="G66" s="4">
        <v>10050000</v>
      </c>
    </row>
    <row r="67" spans="1:7">
      <c r="A67" s="3">
        <v>66</v>
      </c>
      <c r="B67" s="3" t="s">
        <v>645</v>
      </c>
      <c r="C67" s="3" t="s">
        <v>540</v>
      </c>
      <c r="D67" s="3" t="str">
        <f t="shared" ref="D67:D130" si="1">CONCATENATE(C67,B67)</f>
        <v>Green,Danny</v>
      </c>
      <c r="E67" s="3" t="s">
        <v>56</v>
      </c>
      <c r="F67" s="3" t="s">
        <v>11</v>
      </c>
      <c r="G67" s="4">
        <v>10000000</v>
      </c>
    </row>
    <row r="68" spans="1:7">
      <c r="A68" s="3">
        <v>67</v>
      </c>
      <c r="B68" s="3" t="s">
        <v>1191</v>
      </c>
      <c r="C68" s="3" t="s">
        <v>1192</v>
      </c>
      <c r="D68" s="3" t="str">
        <f t="shared" si="1"/>
        <v>Splitter,Tiago</v>
      </c>
      <c r="E68" s="3" t="s">
        <v>61</v>
      </c>
      <c r="F68" s="3" t="s">
        <v>28</v>
      </c>
      <c r="G68" s="4">
        <v>9756250</v>
      </c>
    </row>
    <row r="69" spans="1:7">
      <c r="A69" s="3">
        <v>68</v>
      </c>
      <c r="B69" s="3" t="s">
        <v>513</v>
      </c>
      <c r="C69" s="3" t="s">
        <v>540</v>
      </c>
      <c r="D69" s="3" t="str">
        <f t="shared" si="1"/>
        <v>Green,Jeff</v>
      </c>
      <c r="E69" s="3" t="s">
        <v>59</v>
      </c>
      <c r="F69" s="3" t="s">
        <v>9</v>
      </c>
      <c r="G69" s="4">
        <v>9650000</v>
      </c>
    </row>
    <row r="70" spans="1:7">
      <c r="A70" s="3">
        <v>69</v>
      </c>
      <c r="B70" s="3" t="s">
        <v>610</v>
      </c>
      <c r="C70" s="3" t="s">
        <v>611</v>
      </c>
      <c r="D70" s="3" t="str">
        <f t="shared" si="1"/>
        <v>Randolph,Zach</v>
      </c>
      <c r="E70" s="3" t="s">
        <v>453</v>
      </c>
      <c r="F70" s="3" t="s">
        <v>9</v>
      </c>
      <c r="G70" s="4">
        <v>9638555</v>
      </c>
    </row>
    <row r="71" spans="1:7">
      <c r="A71" s="3">
        <v>70</v>
      </c>
      <c r="B71" s="3" t="s">
        <v>441</v>
      </c>
      <c r="C71" s="3" t="s">
        <v>442</v>
      </c>
      <c r="D71" s="3" t="str">
        <f t="shared" si="1"/>
        <v>Conley,Mike</v>
      </c>
      <c r="E71" s="3" t="s">
        <v>86</v>
      </c>
      <c r="F71" s="3" t="s">
        <v>9</v>
      </c>
      <c r="G71" s="4">
        <v>9588426</v>
      </c>
    </row>
    <row r="72" spans="1:7">
      <c r="A72" s="3">
        <v>71</v>
      </c>
      <c r="B72" s="3" t="s">
        <v>839</v>
      </c>
      <c r="C72" s="3" t="s">
        <v>840</v>
      </c>
      <c r="D72" s="3" t="str">
        <f t="shared" si="1"/>
        <v>Rondo,Rajon</v>
      </c>
      <c r="E72" s="3" t="s">
        <v>86</v>
      </c>
      <c r="F72" s="3" t="s">
        <v>0</v>
      </c>
      <c r="G72" s="4">
        <v>9500000</v>
      </c>
    </row>
    <row r="73" spans="1:7">
      <c r="A73" s="3">
        <v>72</v>
      </c>
      <c r="B73" s="3" t="s">
        <v>628</v>
      </c>
      <c r="C73" s="3" t="s">
        <v>629</v>
      </c>
      <c r="D73" s="3" t="str">
        <f t="shared" si="1"/>
        <v>Burks,Alec</v>
      </c>
      <c r="E73" s="3" t="s">
        <v>56</v>
      </c>
      <c r="F73" s="3" t="s">
        <v>3</v>
      </c>
      <c r="G73" s="4">
        <v>9463484</v>
      </c>
    </row>
    <row r="74" spans="1:7">
      <c r="A74" s="3">
        <v>73</v>
      </c>
      <c r="B74" s="3" t="s">
        <v>624</v>
      </c>
      <c r="C74" s="3" t="s">
        <v>625</v>
      </c>
      <c r="D74" s="3" t="str">
        <f t="shared" si="1"/>
        <v>Asik,Omer</v>
      </c>
      <c r="E74" s="3" t="s">
        <v>61</v>
      </c>
      <c r="F74" s="3" t="s">
        <v>10</v>
      </c>
      <c r="G74" s="4">
        <v>9213483</v>
      </c>
    </row>
    <row r="75" spans="1:7">
      <c r="A75" s="3">
        <v>74</v>
      </c>
      <c r="B75" s="3" t="s">
        <v>712</v>
      </c>
      <c r="C75" s="3" t="s">
        <v>1218</v>
      </c>
      <c r="D75" s="3" t="str">
        <f t="shared" si="1"/>
        <v>Stephenson,Lance</v>
      </c>
      <c r="E75" s="3" t="s">
        <v>56</v>
      </c>
      <c r="F75" s="3" t="s">
        <v>9</v>
      </c>
      <c r="G75" s="4">
        <v>9000000</v>
      </c>
    </row>
    <row r="76" spans="1:7">
      <c r="A76" s="3">
        <v>75</v>
      </c>
      <c r="B76" s="3" t="s">
        <v>639</v>
      </c>
      <c r="C76" s="3" t="s">
        <v>640</v>
      </c>
      <c r="D76" s="3" t="str">
        <f t="shared" si="1"/>
        <v>Shumpert,Iman</v>
      </c>
      <c r="E76" s="3" t="s">
        <v>56</v>
      </c>
      <c r="F76" s="3" t="s">
        <v>17</v>
      </c>
      <c r="G76" s="4">
        <v>8988765</v>
      </c>
    </row>
    <row r="77" spans="1:7">
      <c r="A77" s="3">
        <v>76</v>
      </c>
      <c r="B77" s="3" t="s">
        <v>583</v>
      </c>
      <c r="C77" s="3" t="s">
        <v>584</v>
      </c>
      <c r="D77" s="3" t="str">
        <f t="shared" si="1"/>
        <v>Gibson,Taj</v>
      </c>
      <c r="E77" s="3" t="s">
        <v>47</v>
      </c>
      <c r="F77" s="3" t="s">
        <v>19</v>
      </c>
      <c r="G77" s="4">
        <v>8500000</v>
      </c>
    </row>
    <row r="78" spans="1:7">
      <c r="A78" s="3">
        <v>77</v>
      </c>
      <c r="B78" s="3" t="s">
        <v>472</v>
      </c>
      <c r="C78" s="3" t="s">
        <v>676</v>
      </c>
      <c r="D78" s="3" t="str">
        <f t="shared" si="1"/>
        <v>Garnett,Kevin</v>
      </c>
      <c r="E78" s="3" t="s">
        <v>47</v>
      </c>
      <c r="F78" s="3" t="s">
        <v>12</v>
      </c>
      <c r="G78" s="4">
        <v>8500000</v>
      </c>
    </row>
    <row r="79" spans="1:7">
      <c r="A79" s="3">
        <v>78</v>
      </c>
      <c r="B79" s="3" t="s">
        <v>504</v>
      </c>
      <c r="C79" s="3" t="s">
        <v>505</v>
      </c>
      <c r="D79" s="3" t="str">
        <f t="shared" si="1"/>
        <v>Anderson,Ryan</v>
      </c>
      <c r="E79" s="3" t="s">
        <v>47</v>
      </c>
      <c r="F79" s="3" t="s">
        <v>10</v>
      </c>
      <c r="G79" s="4">
        <v>8500000</v>
      </c>
    </row>
    <row r="80" spans="1:7">
      <c r="A80" s="3">
        <v>79</v>
      </c>
      <c r="B80" s="3" t="s">
        <v>587</v>
      </c>
      <c r="C80" s="3" t="s">
        <v>919</v>
      </c>
      <c r="D80" s="3" t="str">
        <f t="shared" si="1"/>
        <v>Jennings,Brandon</v>
      </c>
      <c r="E80" s="3" t="s">
        <v>544</v>
      </c>
      <c r="F80" s="3" t="s">
        <v>6</v>
      </c>
      <c r="G80" s="4">
        <v>8344497</v>
      </c>
    </row>
    <row r="81" spans="1:7">
      <c r="A81" s="3">
        <v>80</v>
      </c>
      <c r="B81" s="3" t="s">
        <v>763</v>
      </c>
      <c r="C81" s="3" t="s">
        <v>764</v>
      </c>
      <c r="D81" s="3" t="str">
        <f t="shared" si="1"/>
        <v>Nowitzki,Dirk</v>
      </c>
      <c r="E81" s="3" t="s">
        <v>47</v>
      </c>
      <c r="F81" s="3" t="s">
        <v>26</v>
      </c>
      <c r="G81" s="4">
        <v>8333334</v>
      </c>
    </row>
    <row r="82" spans="1:7">
      <c r="A82" s="3">
        <v>81</v>
      </c>
      <c r="B82" s="3" t="s">
        <v>688</v>
      </c>
      <c r="C82" s="3" t="s">
        <v>689</v>
      </c>
      <c r="D82" s="3" t="str">
        <f t="shared" si="1"/>
        <v>Brewer,Corey</v>
      </c>
      <c r="E82" s="3" t="s">
        <v>56</v>
      </c>
      <c r="F82" s="3" t="s">
        <v>1</v>
      </c>
      <c r="G82" s="4">
        <v>8229375</v>
      </c>
    </row>
    <row r="83" spans="1:7">
      <c r="A83" s="3">
        <v>82</v>
      </c>
      <c r="B83" s="3" t="s">
        <v>698</v>
      </c>
      <c r="C83" s="3" t="s">
        <v>699</v>
      </c>
      <c r="D83" s="3" t="str">
        <f t="shared" si="1"/>
        <v>Ariza,Trevor</v>
      </c>
      <c r="E83" s="3" t="s">
        <v>59</v>
      </c>
      <c r="F83" s="3" t="s">
        <v>1</v>
      </c>
      <c r="G83" s="4">
        <v>8193030</v>
      </c>
    </row>
    <row r="84" spans="1:7">
      <c r="A84" s="3">
        <v>83</v>
      </c>
      <c r="B84" s="3" t="s">
        <v>700</v>
      </c>
      <c r="C84" s="3" t="s">
        <v>701</v>
      </c>
      <c r="D84" s="3" t="str">
        <f t="shared" si="1"/>
        <v>Frye,Channing</v>
      </c>
      <c r="E84" s="3" t="s">
        <v>47</v>
      </c>
      <c r="F84" s="3" t="s">
        <v>6</v>
      </c>
      <c r="G84" s="4">
        <v>8193029</v>
      </c>
    </row>
    <row r="85" spans="1:7">
      <c r="A85" s="3">
        <v>84</v>
      </c>
      <c r="B85" s="3" t="s">
        <v>704</v>
      </c>
      <c r="C85" s="3" t="s">
        <v>705</v>
      </c>
      <c r="D85" s="3" t="str">
        <f t="shared" si="1"/>
        <v>Aminu,Al-Farouq</v>
      </c>
      <c r="E85" s="3" t="s">
        <v>47</v>
      </c>
      <c r="F85" s="3" t="s">
        <v>2</v>
      </c>
      <c r="G85" s="4">
        <v>8042895</v>
      </c>
    </row>
    <row r="86" spans="1:7">
      <c r="A86" s="3">
        <v>85</v>
      </c>
      <c r="B86" s="3" t="s">
        <v>513</v>
      </c>
      <c r="C86" s="3" t="s">
        <v>514</v>
      </c>
      <c r="D86" s="3" t="str">
        <f t="shared" si="1"/>
        <v>Teague,Jeff</v>
      </c>
      <c r="E86" s="3" t="s">
        <v>86</v>
      </c>
      <c r="F86" s="3" t="s">
        <v>28</v>
      </c>
      <c r="G86" s="4">
        <v>8000000</v>
      </c>
    </row>
    <row r="87" spans="1:7">
      <c r="A87" s="3">
        <v>86</v>
      </c>
      <c r="B87" s="3" t="s">
        <v>662</v>
      </c>
      <c r="C87" s="3" t="s">
        <v>663</v>
      </c>
      <c r="D87" s="3" t="str">
        <f t="shared" si="1"/>
        <v>Morris,Markieff</v>
      </c>
      <c r="E87" s="3" t="s">
        <v>47</v>
      </c>
      <c r="F87" s="3" t="s">
        <v>7</v>
      </c>
      <c r="G87" s="4">
        <v>8000000</v>
      </c>
    </row>
    <row r="88" spans="1:7">
      <c r="A88" s="3">
        <v>87</v>
      </c>
      <c r="B88" s="3" t="s">
        <v>515</v>
      </c>
      <c r="C88" s="3" t="s">
        <v>516</v>
      </c>
      <c r="D88" s="3" t="str">
        <f t="shared" si="1"/>
        <v>Hill,George</v>
      </c>
      <c r="E88" s="3" t="s">
        <v>86</v>
      </c>
      <c r="F88" s="3" t="s">
        <v>24</v>
      </c>
      <c r="G88" s="4">
        <v>8000000</v>
      </c>
    </row>
    <row r="89" spans="1:7">
      <c r="A89" s="3">
        <v>88</v>
      </c>
      <c r="B89" s="3" t="s">
        <v>1193</v>
      </c>
      <c r="C89" s="3" t="s">
        <v>1194</v>
      </c>
      <c r="D89" s="3" t="str">
        <f t="shared" si="1"/>
        <v>Ilyasova,Ersan</v>
      </c>
      <c r="E89" s="3" t="s">
        <v>47</v>
      </c>
      <c r="F89" s="3" t="s">
        <v>6</v>
      </c>
      <c r="G89" s="4">
        <v>7900000</v>
      </c>
    </row>
    <row r="90" spans="1:7">
      <c r="A90" s="3">
        <v>89</v>
      </c>
      <c r="B90" s="3" t="s">
        <v>660</v>
      </c>
      <c r="C90" s="3" t="s">
        <v>661</v>
      </c>
      <c r="D90" s="3" t="str">
        <f t="shared" si="1"/>
        <v>Bradley,Avery</v>
      </c>
      <c r="E90" s="3" t="s">
        <v>56</v>
      </c>
      <c r="F90" s="3" t="s">
        <v>21</v>
      </c>
      <c r="G90" s="4">
        <v>7730337</v>
      </c>
    </row>
    <row r="91" spans="1:7">
      <c r="A91" s="3">
        <v>90</v>
      </c>
      <c r="B91" s="3" t="s">
        <v>672</v>
      </c>
      <c r="C91" s="3" t="s">
        <v>673</v>
      </c>
      <c r="D91" s="3" t="str">
        <f t="shared" si="1"/>
        <v>Koufos,Kosta</v>
      </c>
      <c r="E91" s="3" t="s">
        <v>61</v>
      </c>
      <c r="F91" s="3" t="s">
        <v>0</v>
      </c>
      <c r="G91" s="4">
        <v>7700000</v>
      </c>
    </row>
    <row r="92" spans="1:7">
      <c r="A92" s="3">
        <v>91</v>
      </c>
      <c r="B92" s="3" t="s">
        <v>693</v>
      </c>
      <c r="C92" s="3" t="s">
        <v>694</v>
      </c>
      <c r="D92" s="3" t="str">
        <f t="shared" si="1"/>
        <v>Diaw,Boris</v>
      </c>
      <c r="E92" s="3" t="s">
        <v>61</v>
      </c>
      <c r="F92" s="3" t="s">
        <v>11</v>
      </c>
      <c r="G92" s="4">
        <v>7500000</v>
      </c>
    </row>
    <row r="93" spans="1:7">
      <c r="A93" s="3">
        <v>92</v>
      </c>
      <c r="B93" s="3" t="s">
        <v>558</v>
      </c>
      <c r="C93" s="3" t="s">
        <v>489</v>
      </c>
      <c r="D93" s="3" t="str">
        <f t="shared" si="1"/>
        <v>Gasol,Pau</v>
      </c>
      <c r="E93" s="3" t="s">
        <v>61</v>
      </c>
      <c r="F93" s="3" t="s">
        <v>19</v>
      </c>
      <c r="G93" s="4">
        <v>7448760</v>
      </c>
    </row>
    <row r="94" spans="1:7">
      <c r="A94" s="3">
        <v>93</v>
      </c>
      <c r="B94" s="3" t="s">
        <v>1323</v>
      </c>
      <c r="C94" s="3" t="s">
        <v>1324</v>
      </c>
      <c r="D94" s="3" t="str">
        <f t="shared" si="1"/>
        <v>Calderon,Jose</v>
      </c>
      <c r="E94" s="3" t="s">
        <v>86</v>
      </c>
      <c r="F94" s="3" t="s">
        <v>18</v>
      </c>
      <c r="G94" s="4">
        <v>7402812</v>
      </c>
    </row>
    <row r="95" spans="1:7">
      <c r="A95" s="3">
        <v>94</v>
      </c>
      <c r="B95" s="3" t="s">
        <v>1197</v>
      </c>
      <c r="C95" s="3" t="s">
        <v>1198</v>
      </c>
      <c r="D95" s="3" t="str">
        <f t="shared" si="1"/>
        <v>Redick,JJ</v>
      </c>
      <c r="E95" s="3" t="s">
        <v>56</v>
      </c>
      <c r="F95" s="3" t="s">
        <v>424</v>
      </c>
      <c r="G95" s="4">
        <v>7085000</v>
      </c>
    </row>
    <row r="96" spans="1:7">
      <c r="A96" s="3">
        <v>95</v>
      </c>
      <c r="B96" s="3" t="s">
        <v>480</v>
      </c>
      <c r="C96" s="3" t="s">
        <v>481</v>
      </c>
      <c r="D96" s="3" t="str">
        <f t="shared" si="1"/>
        <v>Davis,Anthony</v>
      </c>
      <c r="E96" s="3" t="s">
        <v>47</v>
      </c>
      <c r="F96" s="3" t="s">
        <v>10</v>
      </c>
      <c r="G96" s="4">
        <v>7070730</v>
      </c>
    </row>
    <row r="97" spans="1:7">
      <c r="A97" s="3">
        <v>96</v>
      </c>
      <c r="B97" s="3" t="s">
        <v>681</v>
      </c>
      <c r="C97" s="3" t="s">
        <v>682</v>
      </c>
      <c r="D97" s="3" t="str">
        <f t="shared" si="1"/>
        <v>Joseph,Cory</v>
      </c>
      <c r="E97" s="3" t="s">
        <v>86</v>
      </c>
      <c r="F97" s="3" t="s">
        <v>15</v>
      </c>
      <c r="G97" s="4">
        <v>7000000</v>
      </c>
    </row>
    <row r="98" spans="1:7">
      <c r="A98" s="3">
        <v>97</v>
      </c>
      <c r="B98" s="3" t="s">
        <v>579</v>
      </c>
      <c r="C98" s="3" t="s">
        <v>580</v>
      </c>
      <c r="D98" s="3" t="str">
        <f t="shared" si="1"/>
        <v>Williams,Marvin</v>
      </c>
      <c r="E98" s="3" t="s">
        <v>47</v>
      </c>
      <c r="F98" s="3" t="s">
        <v>25</v>
      </c>
      <c r="G98" s="4">
        <v>7000000</v>
      </c>
    </row>
    <row r="99" spans="1:7">
      <c r="A99" s="3">
        <v>98</v>
      </c>
      <c r="B99" s="3" t="s">
        <v>1064</v>
      </c>
      <c r="C99" s="3" t="s">
        <v>580</v>
      </c>
      <c r="D99" s="3" t="str">
        <f t="shared" si="1"/>
        <v>Williams,Lou</v>
      </c>
      <c r="E99" s="3" t="s">
        <v>56</v>
      </c>
      <c r="F99" s="3" t="s">
        <v>16</v>
      </c>
      <c r="G99" s="4">
        <v>7000000</v>
      </c>
    </row>
    <row r="100" spans="1:7">
      <c r="A100" s="3">
        <v>99</v>
      </c>
      <c r="B100" s="3" t="s">
        <v>1199</v>
      </c>
      <c r="C100" s="3" t="s">
        <v>1200</v>
      </c>
      <c r="D100" s="3" t="str">
        <f t="shared" si="1"/>
        <v>Stuckey,Rodney</v>
      </c>
      <c r="E100" s="3" t="s">
        <v>86</v>
      </c>
      <c r="F100" s="3" t="s">
        <v>24</v>
      </c>
      <c r="G100" s="4">
        <v>7000000</v>
      </c>
    </row>
    <row r="101" spans="1:7">
      <c r="A101" s="3">
        <v>100</v>
      </c>
      <c r="B101" s="3" t="s">
        <v>728</v>
      </c>
      <c r="C101" s="3" t="s">
        <v>481</v>
      </c>
      <c r="D101" s="3" t="str">
        <f t="shared" si="1"/>
        <v>Davis,Ed</v>
      </c>
      <c r="E101" s="3" t="s">
        <v>47</v>
      </c>
      <c r="F101" s="3" t="s">
        <v>2</v>
      </c>
      <c r="G101" s="4">
        <v>6980802</v>
      </c>
    </row>
    <row r="102" spans="1:7">
      <c r="A102" s="3">
        <v>101</v>
      </c>
      <c r="B102" s="3" t="s">
        <v>731</v>
      </c>
      <c r="C102" s="3" t="s">
        <v>713</v>
      </c>
      <c r="D102" s="3" t="str">
        <f t="shared" si="1"/>
        <v>Thomas,Isaiah</v>
      </c>
      <c r="E102" s="3" t="s">
        <v>86</v>
      </c>
      <c r="F102" s="3" t="s">
        <v>21</v>
      </c>
      <c r="G102" s="4">
        <v>6912869</v>
      </c>
    </row>
    <row r="103" spans="1:7">
      <c r="A103" s="3">
        <v>102</v>
      </c>
      <c r="B103" s="3" t="s">
        <v>720</v>
      </c>
      <c r="C103" s="3" t="s">
        <v>721</v>
      </c>
      <c r="D103" s="3" t="str">
        <f t="shared" si="1"/>
        <v>Crowder,Jae</v>
      </c>
      <c r="E103" s="3" t="s">
        <v>47</v>
      </c>
      <c r="F103" s="3" t="s">
        <v>21</v>
      </c>
      <c r="G103" s="4">
        <v>6796117</v>
      </c>
    </row>
    <row r="104" spans="1:7">
      <c r="A104" s="3">
        <v>103</v>
      </c>
      <c r="B104" s="3" t="s">
        <v>786</v>
      </c>
      <c r="C104" s="3" t="s">
        <v>787</v>
      </c>
      <c r="D104" s="3" t="str">
        <f t="shared" si="1"/>
        <v>Vasquez,Greivis</v>
      </c>
      <c r="E104" s="3" t="s">
        <v>86</v>
      </c>
      <c r="F104" s="3" t="s">
        <v>5</v>
      </c>
      <c r="G104" s="4">
        <v>6600000</v>
      </c>
    </row>
    <row r="105" spans="1:7">
      <c r="A105" s="3">
        <v>104</v>
      </c>
      <c r="B105" s="3" t="s">
        <v>722</v>
      </c>
      <c r="C105" s="3" t="s">
        <v>723</v>
      </c>
      <c r="D105" s="3" t="str">
        <f t="shared" si="1"/>
        <v>Landry,Carl</v>
      </c>
      <c r="E105" s="3" t="s">
        <v>47</v>
      </c>
      <c r="F105" s="3" t="s">
        <v>4</v>
      </c>
      <c r="G105" s="4">
        <v>6500000</v>
      </c>
    </row>
    <row r="106" spans="1:7">
      <c r="A106" s="3">
        <v>105</v>
      </c>
      <c r="B106" s="3" t="s">
        <v>1201</v>
      </c>
      <c r="C106" s="3" t="s">
        <v>1202</v>
      </c>
      <c r="D106" s="3" t="str">
        <f t="shared" si="1"/>
        <v>Baynes,Aron</v>
      </c>
      <c r="E106" s="3" t="s">
        <v>61</v>
      </c>
      <c r="F106" s="3" t="s">
        <v>20</v>
      </c>
      <c r="G106" s="4">
        <v>6500000</v>
      </c>
    </row>
    <row r="107" spans="1:7">
      <c r="A107" s="3">
        <v>106</v>
      </c>
      <c r="B107" s="3" t="s">
        <v>750</v>
      </c>
      <c r="C107" s="3" t="s">
        <v>751</v>
      </c>
      <c r="D107" s="3" t="str">
        <f t="shared" si="1"/>
        <v>Beverley,Patrick</v>
      </c>
      <c r="E107" s="3" t="s">
        <v>86</v>
      </c>
      <c r="F107" s="3" t="s">
        <v>1</v>
      </c>
      <c r="G107" s="4">
        <v>6486486</v>
      </c>
    </row>
    <row r="108" spans="1:7">
      <c r="A108" s="3">
        <v>107</v>
      </c>
      <c r="B108" s="3" t="s">
        <v>591</v>
      </c>
      <c r="C108" s="3" t="s">
        <v>592</v>
      </c>
      <c r="D108" s="3" t="str">
        <f t="shared" si="1"/>
        <v>Kidd-Gilchrist,Michael</v>
      </c>
      <c r="E108" s="3" t="s">
        <v>59</v>
      </c>
      <c r="F108" s="3" t="s">
        <v>25</v>
      </c>
      <c r="G108" s="4">
        <v>6331404</v>
      </c>
    </row>
    <row r="109" spans="1:7">
      <c r="A109" s="3">
        <v>108</v>
      </c>
      <c r="B109" s="3" t="s">
        <v>930</v>
      </c>
      <c r="C109" s="3" t="s">
        <v>1335</v>
      </c>
      <c r="D109" s="3" t="str">
        <f t="shared" si="1"/>
        <v>Jack,Jarrett</v>
      </c>
      <c r="E109" s="3" t="s">
        <v>544</v>
      </c>
      <c r="F109" s="3" t="s">
        <v>22</v>
      </c>
      <c r="G109" s="4">
        <v>6300000</v>
      </c>
    </row>
    <row r="110" spans="1:7">
      <c r="A110" s="3">
        <v>109</v>
      </c>
      <c r="B110" s="3" t="s">
        <v>827</v>
      </c>
      <c r="C110" s="3" t="s">
        <v>828</v>
      </c>
      <c r="D110" s="3" t="str">
        <f t="shared" si="1"/>
        <v>Meeks,Jodie</v>
      </c>
      <c r="E110" s="3" t="s">
        <v>56</v>
      </c>
      <c r="F110" s="3" t="s">
        <v>20</v>
      </c>
      <c r="G110" s="4">
        <v>6270000</v>
      </c>
    </row>
    <row r="111" spans="1:7">
      <c r="A111" s="3">
        <v>110</v>
      </c>
      <c r="B111" s="3" t="s">
        <v>750</v>
      </c>
      <c r="C111" s="3" t="s">
        <v>758</v>
      </c>
      <c r="D111" s="3" t="str">
        <f t="shared" si="1"/>
        <v>Patterson,Patrick</v>
      </c>
      <c r="E111" s="3" t="s">
        <v>47</v>
      </c>
      <c r="F111" s="3" t="s">
        <v>15</v>
      </c>
      <c r="G111" s="4">
        <v>6268675</v>
      </c>
    </row>
    <row r="112" spans="1:7">
      <c r="A112" s="3">
        <v>111</v>
      </c>
      <c r="B112" s="3" t="s">
        <v>734</v>
      </c>
      <c r="C112" s="3" t="s">
        <v>735</v>
      </c>
      <c r="D112" s="3" t="str">
        <f t="shared" si="1"/>
        <v>Hawes,Spencer</v>
      </c>
      <c r="E112" s="3" t="s">
        <v>47</v>
      </c>
      <c r="F112" s="3" t="s">
        <v>25</v>
      </c>
      <c r="G112" s="4">
        <v>6110034</v>
      </c>
    </row>
    <row r="113" spans="1:7">
      <c r="A113" s="3">
        <v>112</v>
      </c>
      <c r="B113" s="3" t="s">
        <v>1203</v>
      </c>
      <c r="C113" s="3" t="s">
        <v>1204</v>
      </c>
      <c r="D113" s="3" t="str">
        <f t="shared" si="1"/>
        <v>Belinelli,Marco</v>
      </c>
      <c r="E113" s="3" t="s">
        <v>56</v>
      </c>
      <c r="F113" s="3" t="s">
        <v>0</v>
      </c>
      <c r="G113" s="4">
        <v>6060606</v>
      </c>
    </row>
    <row r="114" spans="1:7">
      <c r="A114" s="3">
        <v>113</v>
      </c>
      <c r="B114" s="3" t="s">
        <v>658</v>
      </c>
      <c r="C114" s="3" t="s">
        <v>659</v>
      </c>
      <c r="D114" s="3" t="str">
        <f t="shared" si="1"/>
        <v>Henderson,Gerald</v>
      </c>
      <c r="E114" s="3" t="s">
        <v>56</v>
      </c>
      <c r="F114" s="3" t="s">
        <v>2</v>
      </c>
      <c r="G114" s="4">
        <v>6000000</v>
      </c>
    </row>
    <row r="115" spans="1:7">
      <c r="A115" s="3">
        <v>114</v>
      </c>
      <c r="B115" s="3" t="s">
        <v>690</v>
      </c>
      <c r="C115" s="3" t="s">
        <v>691</v>
      </c>
      <c r="D115" s="3" t="str">
        <f t="shared" si="1"/>
        <v>Wiggins,Andrew</v>
      </c>
      <c r="E115" s="3" t="s">
        <v>59</v>
      </c>
      <c r="F115" s="3" t="s">
        <v>12</v>
      </c>
      <c r="G115" s="4">
        <v>5758680</v>
      </c>
    </row>
    <row r="116" spans="1:7">
      <c r="A116" s="3">
        <v>115</v>
      </c>
      <c r="B116" s="3" t="s">
        <v>437</v>
      </c>
      <c r="C116" s="3" t="s">
        <v>692</v>
      </c>
      <c r="D116" s="3" t="str">
        <f t="shared" si="1"/>
        <v>Korver,Kyle</v>
      </c>
      <c r="E116" s="3" t="s">
        <v>56</v>
      </c>
      <c r="F116" s="3" t="s">
        <v>28</v>
      </c>
      <c r="G116" s="4">
        <v>5746479</v>
      </c>
    </row>
    <row r="117" spans="1:7">
      <c r="A117" s="3">
        <v>116</v>
      </c>
      <c r="B117" s="3" t="s">
        <v>732</v>
      </c>
      <c r="C117" s="3" t="s">
        <v>733</v>
      </c>
      <c r="D117" s="3" t="str">
        <f t="shared" si="1"/>
        <v>Towns,Karl-Anthony</v>
      </c>
      <c r="E117" s="3" t="s">
        <v>61</v>
      </c>
      <c r="F117" s="3" t="s">
        <v>12</v>
      </c>
      <c r="G117" s="4">
        <v>5703600</v>
      </c>
    </row>
    <row r="118" spans="1:7">
      <c r="A118" s="3">
        <v>117</v>
      </c>
      <c r="B118" s="3" t="s">
        <v>460</v>
      </c>
      <c r="C118" s="3" t="s">
        <v>461</v>
      </c>
      <c r="D118" s="3" t="str">
        <f t="shared" si="1"/>
        <v>Beal,Bradley</v>
      </c>
      <c r="E118" s="3" t="s">
        <v>56</v>
      </c>
      <c r="F118" s="3" t="s">
        <v>7</v>
      </c>
      <c r="G118" s="4">
        <v>5694674</v>
      </c>
    </row>
    <row r="119" spans="1:7">
      <c r="A119" s="3">
        <v>118</v>
      </c>
      <c r="B119" s="3" t="s">
        <v>788</v>
      </c>
      <c r="C119" s="3" t="s">
        <v>789</v>
      </c>
      <c r="D119" s="3" t="str">
        <f t="shared" si="1"/>
        <v>Crawford,Jamal</v>
      </c>
      <c r="E119" s="3" t="s">
        <v>56</v>
      </c>
      <c r="F119" s="3" t="s">
        <v>424</v>
      </c>
      <c r="G119" s="4">
        <v>5675000</v>
      </c>
    </row>
    <row r="120" spans="1:7">
      <c r="A120" s="3">
        <v>119</v>
      </c>
      <c r="B120" s="3" t="s">
        <v>612</v>
      </c>
      <c r="C120" s="3" t="s">
        <v>613</v>
      </c>
      <c r="D120" s="3" t="str">
        <f t="shared" si="1"/>
        <v>Lee,Courtney</v>
      </c>
      <c r="E120" s="3" t="s">
        <v>56</v>
      </c>
      <c r="F120" s="3" t="s">
        <v>25</v>
      </c>
      <c r="G120" s="4">
        <v>5675000</v>
      </c>
    </row>
    <row r="121" spans="1:7">
      <c r="A121" s="3">
        <v>120</v>
      </c>
      <c r="B121" s="3" t="s">
        <v>1849</v>
      </c>
      <c r="C121" s="3" t="s">
        <v>1850</v>
      </c>
      <c r="D121" s="3" t="str">
        <f t="shared" si="1"/>
        <v>Webster,Martell</v>
      </c>
      <c r="E121" s="3" t="s">
        <v>59</v>
      </c>
      <c r="F121" s="3" t="s">
        <v>10</v>
      </c>
      <c r="G121" s="4">
        <v>5613500</v>
      </c>
    </row>
    <row r="122" spans="1:7">
      <c r="A122" s="3">
        <v>121</v>
      </c>
      <c r="B122" s="3" t="s">
        <v>600</v>
      </c>
      <c r="C122" s="3" t="s">
        <v>608</v>
      </c>
      <c r="D122" s="3" t="str">
        <f t="shared" si="1"/>
        <v>Mirotic,Nikola</v>
      </c>
      <c r="E122" s="3" t="s">
        <v>47</v>
      </c>
      <c r="F122" s="3" t="s">
        <v>19</v>
      </c>
      <c r="G122" s="4">
        <v>5543725</v>
      </c>
    </row>
    <row r="123" spans="1:7">
      <c r="A123" s="3">
        <v>122</v>
      </c>
      <c r="B123" s="3" t="s">
        <v>684</v>
      </c>
      <c r="C123" s="3" t="s">
        <v>685</v>
      </c>
      <c r="D123" s="3" t="str">
        <f t="shared" si="1"/>
        <v>Livingston,Shaun</v>
      </c>
      <c r="E123" s="3" t="s">
        <v>86</v>
      </c>
      <c r="F123" s="3" t="s">
        <v>23</v>
      </c>
      <c r="G123" s="4">
        <v>5543725</v>
      </c>
    </row>
    <row r="124" spans="1:7">
      <c r="A124" s="3">
        <v>123</v>
      </c>
      <c r="B124" s="3" t="s">
        <v>655</v>
      </c>
      <c r="C124" s="3" t="s">
        <v>736</v>
      </c>
      <c r="D124" s="3" t="str">
        <f t="shared" si="1"/>
        <v>McRoberts,Josh</v>
      </c>
      <c r="E124" s="3" t="s">
        <v>47</v>
      </c>
      <c r="F124" s="3" t="s">
        <v>14</v>
      </c>
      <c r="G124" s="4">
        <v>5543725</v>
      </c>
    </row>
    <row r="125" spans="1:7">
      <c r="A125" s="3">
        <v>124</v>
      </c>
      <c r="B125" s="3" t="s">
        <v>1189</v>
      </c>
      <c r="C125" s="3" t="s">
        <v>1190</v>
      </c>
      <c r="D125" s="3" t="str">
        <f t="shared" si="1"/>
        <v>Teletovic,Mirza</v>
      </c>
      <c r="E125" s="3" t="s">
        <v>47</v>
      </c>
      <c r="F125" s="3" t="s">
        <v>27</v>
      </c>
      <c r="G125" s="4">
        <v>5500000</v>
      </c>
    </row>
    <row r="126" spans="1:7">
      <c r="A126" s="3">
        <v>125</v>
      </c>
      <c r="B126" s="3" t="s">
        <v>686</v>
      </c>
      <c r="C126" s="3" t="s">
        <v>687</v>
      </c>
      <c r="D126" s="3" t="str">
        <f t="shared" si="1"/>
        <v>Tucker,PJ</v>
      </c>
      <c r="E126" s="3" t="s">
        <v>59</v>
      </c>
      <c r="F126" s="3" t="s">
        <v>27</v>
      </c>
      <c r="G126" s="4">
        <v>5500000</v>
      </c>
    </row>
    <row r="127" spans="1:7">
      <c r="A127" s="3">
        <v>126</v>
      </c>
      <c r="B127" s="3" t="s">
        <v>1119</v>
      </c>
      <c r="C127" s="3" t="s">
        <v>887</v>
      </c>
      <c r="D127" s="3" t="str">
        <f t="shared" si="1"/>
        <v>Wright,Brandan</v>
      </c>
      <c r="E127" s="3" t="s">
        <v>453</v>
      </c>
      <c r="F127" s="3" t="s">
        <v>9</v>
      </c>
      <c r="G127" s="4">
        <v>5464000</v>
      </c>
    </row>
    <row r="128" spans="1:7">
      <c r="A128" s="3">
        <v>127</v>
      </c>
      <c r="B128" s="3" t="s">
        <v>1320</v>
      </c>
      <c r="C128" s="3" t="s">
        <v>580</v>
      </c>
      <c r="D128" s="3" t="str">
        <f t="shared" si="1"/>
        <v>Williams,Deron</v>
      </c>
      <c r="E128" s="3" t="s">
        <v>86</v>
      </c>
      <c r="F128" s="3" t="s">
        <v>26</v>
      </c>
      <c r="G128" s="4">
        <v>5378974</v>
      </c>
    </row>
    <row r="129" spans="1:7">
      <c r="A129" s="3">
        <v>128</v>
      </c>
      <c r="B129" s="3" t="s">
        <v>542</v>
      </c>
      <c r="C129" s="3" t="s">
        <v>726</v>
      </c>
      <c r="D129" s="3" t="str">
        <f t="shared" si="1"/>
        <v>Duncan,Tim</v>
      </c>
      <c r="E129" s="3" t="s">
        <v>61</v>
      </c>
      <c r="F129" s="3" t="s">
        <v>11</v>
      </c>
      <c r="G129" s="4">
        <v>5250000</v>
      </c>
    </row>
    <row r="130" spans="1:7">
      <c r="A130" s="3">
        <v>129</v>
      </c>
      <c r="B130" s="3" t="s">
        <v>759</v>
      </c>
      <c r="C130" s="3" t="s">
        <v>586</v>
      </c>
      <c r="D130" s="3" t="str">
        <f t="shared" si="1"/>
        <v>Young,Nick</v>
      </c>
      <c r="E130" s="3" t="s">
        <v>544</v>
      </c>
      <c r="F130" s="3" t="s">
        <v>16</v>
      </c>
      <c r="G130" s="4">
        <v>5219169</v>
      </c>
    </row>
    <row r="131" spans="1:7">
      <c r="A131" s="3">
        <v>130</v>
      </c>
      <c r="B131" s="3" t="s">
        <v>825</v>
      </c>
      <c r="C131" s="3" t="s">
        <v>826</v>
      </c>
      <c r="D131" s="3" t="str">
        <f t="shared" ref="D131:D194" si="2">CONCATENATE(C131,B131)</f>
        <v>Pachulia,Zaza</v>
      </c>
      <c r="E131" s="3" t="s">
        <v>61</v>
      </c>
      <c r="F131" s="3" t="s">
        <v>26</v>
      </c>
      <c r="G131" s="4">
        <v>5200000</v>
      </c>
    </row>
    <row r="132" spans="1:7">
      <c r="A132" s="3">
        <v>131</v>
      </c>
      <c r="B132" s="3" t="s">
        <v>500</v>
      </c>
      <c r="C132" s="3" t="s">
        <v>501</v>
      </c>
      <c r="D132" s="3" t="str">
        <f t="shared" si="2"/>
        <v>Oladipo,Victor</v>
      </c>
      <c r="E132" s="3" t="s">
        <v>56</v>
      </c>
      <c r="F132" s="3" t="s">
        <v>6</v>
      </c>
      <c r="G132" s="4">
        <v>5192520</v>
      </c>
    </row>
    <row r="133" spans="1:7">
      <c r="A133" s="3">
        <v>132</v>
      </c>
      <c r="B133" s="3" t="s">
        <v>563</v>
      </c>
      <c r="C133" s="3" t="s">
        <v>931</v>
      </c>
      <c r="D133" s="3" t="str">
        <f t="shared" si="2"/>
        <v>Allen,Tony</v>
      </c>
      <c r="E133" s="3" t="s">
        <v>56</v>
      </c>
      <c r="F133" s="3" t="s">
        <v>9</v>
      </c>
      <c r="G133" s="4">
        <v>5158539</v>
      </c>
    </row>
    <row r="134" spans="1:7">
      <c r="A134" s="3">
        <v>133</v>
      </c>
      <c r="B134" s="3" t="s">
        <v>1209</v>
      </c>
      <c r="C134" s="3" t="s">
        <v>564</v>
      </c>
      <c r="D134" s="3" t="str">
        <f t="shared" si="2"/>
        <v>Parker,Jabari</v>
      </c>
      <c r="E134" s="3" t="s">
        <v>47</v>
      </c>
      <c r="F134" s="3" t="s">
        <v>5</v>
      </c>
      <c r="G134" s="4">
        <v>5152440</v>
      </c>
    </row>
    <row r="135" spans="1:7">
      <c r="A135" s="3">
        <v>134</v>
      </c>
      <c r="B135" s="3" t="s">
        <v>621</v>
      </c>
      <c r="C135" s="3" t="s">
        <v>622</v>
      </c>
      <c r="D135" s="3" t="str">
        <f t="shared" si="2"/>
        <v>Waiters,Dion</v>
      </c>
      <c r="E135" s="3" t="s">
        <v>56</v>
      </c>
      <c r="F135" s="3" t="s">
        <v>8</v>
      </c>
      <c r="G135" s="4">
        <v>5138430</v>
      </c>
    </row>
    <row r="136" spans="1:7">
      <c r="A136" s="3">
        <v>135</v>
      </c>
      <c r="B136" s="3" t="s">
        <v>714</v>
      </c>
      <c r="C136" s="3" t="s">
        <v>715</v>
      </c>
      <c r="D136" s="3" t="str">
        <f t="shared" si="2"/>
        <v>Russell,D'Angelo</v>
      </c>
      <c r="E136" s="3" t="s">
        <v>86</v>
      </c>
      <c r="F136" s="3" t="s">
        <v>16</v>
      </c>
      <c r="G136" s="4">
        <v>5103120</v>
      </c>
    </row>
    <row r="137" spans="1:7">
      <c r="A137" s="3">
        <v>136</v>
      </c>
      <c r="B137" s="3" t="s">
        <v>468</v>
      </c>
      <c r="C137" s="3" t="s">
        <v>1851</v>
      </c>
      <c r="D137" s="3" t="str">
        <f t="shared" si="2"/>
        <v>Kaman,Chris</v>
      </c>
      <c r="E137" s="3" t="s">
        <v>61</v>
      </c>
      <c r="F137" s="3" t="s">
        <v>2</v>
      </c>
      <c r="G137" s="4">
        <v>5016000</v>
      </c>
    </row>
    <row r="138" spans="1:7">
      <c r="A138" s="3">
        <v>137</v>
      </c>
      <c r="B138" s="3" t="s">
        <v>1210</v>
      </c>
      <c r="C138" s="3" t="s">
        <v>991</v>
      </c>
      <c r="D138" s="3" t="str">
        <f t="shared" si="2"/>
        <v>Collison,Darren</v>
      </c>
      <c r="E138" s="3" t="s">
        <v>86</v>
      </c>
      <c r="F138" s="3" t="s">
        <v>0</v>
      </c>
      <c r="G138" s="4">
        <v>5013559</v>
      </c>
    </row>
    <row r="139" spans="1:7">
      <c r="A139" s="3">
        <v>138</v>
      </c>
      <c r="B139" s="3" t="s">
        <v>554</v>
      </c>
      <c r="C139" s="3" t="s">
        <v>804</v>
      </c>
      <c r="D139" s="3" t="str">
        <f t="shared" si="2"/>
        <v>Jerebko,Jonas</v>
      </c>
      <c r="E139" s="3" t="s">
        <v>47</v>
      </c>
      <c r="F139" s="3" t="s">
        <v>21</v>
      </c>
      <c r="G139" s="4">
        <v>5000000</v>
      </c>
    </row>
    <row r="140" spans="1:7">
      <c r="A140" s="3">
        <v>139</v>
      </c>
      <c r="B140" s="3" t="s">
        <v>760</v>
      </c>
      <c r="C140" s="3" t="s">
        <v>761</v>
      </c>
      <c r="D140" s="3" t="str">
        <f t="shared" si="2"/>
        <v>Watson,C.J.</v>
      </c>
      <c r="E140" s="3" t="s">
        <v>86</v>
      </c>
      <c r="F140" s="3" t="s">
        <v>6</v>
      </c>
      <c r="G140" s="4">
        <v>5000000</v>
      </c>
    </row>
    <row r="141" spans="1:7">
      <c r="A141" s="3">
        <v>140</v>
      </c>
      <c r="B141" s="3" t="s">
        <v>570</v>
      </c>
      <c r="C141" s="3" t="s">
        <v>571</v>
      </c>
      <c r="D141" s="3" t="str">
        <f t="shared" si="2"/>
        <v>Smith,JR</v>
      </c>
      <c r="E141" s="3" t="s">
        <v>56</v>
      </c>
      <c r="F141" s="3" t="s">
        <v>17</v>
      </c>
      <c r="G141" s="4">
        <v>5000000</v>
      </c>
    </row>
    <row r="142" spans="1:7">
      <c r="A142" s="3">
        <v>141</v>
      </c>
      <c r="B142" s="3" t="s">
        <v>765</v>
      </c>
      <c r="C142" s="3" t="s">
        <v>663</v>
      </c>
      <c r="D142" s="3" t="str">
        <f t="shared" si="2"/>
        <v>Morris,Marcus</v>
      </c>
      <c r="E142" s="3" t="s">
        <v>47</v>
      </c>
      <c r="F142" s="3" t="s">
        <v>20</v>
      </c>
      <c r="G142" s="4">
        <v>5000000</v>
      </c>
    </row>
    <row r="143" spans="1:7">
      <c r="A143" s="3">
        <v>142</v>
      </c>
      <c r="B143" s="3" t="s">
        <v>1184</v>
      </c>
      <c r="C143" s="3" t="s">
        <v>1185</v>
      </c>
      <c r="D143" s="3" t="str">
        <f t="shared" si="2"/>
        <v>Mozgov,Timofey</v>
      </c>
      <c r="E143" s="3" t="s">
        <v>61</v>
      </c>
      <c r="F143" s="3" t="s">
        <v>17</v>
      </c>
      <c r="G143" s="4">
        <v>4950000</v>
      </c>
    </row>
    <row r="144" spans="1:7">
      <c r="A144" s="3">
        <v>143</v>
      </c>
      <c r="B144" s="3" t="s">
        <v>698</v>
      </c>
      <c r="C144" s="3" t="s">
        <v>911</v>
      </c>
      <c r="D144" s="3" t="str">
        <f t="shared" si="2"/>
        <v>Booker,Trevor</v>
      </c>
      <c r="E144" s="3" t="s">
        <v>453</v>
      </c>
      <c r="F144" s="3" t="s">
        <v>3</v>
      </c>
      <c r="G144" s="4">
        <v>4775000</v>
      </c>
    </row>
    <row r="145" spans="1:7">
      <c r="A145" s="3">
        <v>144</v>
      </c>
      <c r="B145" s="3" t="s">
        <v>456</v>
      </c>
      <c r="C145" s="3" t="s">
        <v>457</v>
      </c>
      <c r="D145" s="3" t="str">
        <f t="shared" si="2"/>
        <v>PorterOtto</v>
      </c>
      <c r="E145" s="3" t="s">
        <v>1852</v>
      </c>
      <c r="F145" s="3" t="s">
        <v>7</v>
      </c>
      <c r="G145" s="4">
        <v>4662960</v>
      </c>
    </row>
    <row r="146" spans="1:7">
      <c r="A146" s="3">
        <v>145</v>
      </c>
      <c r="B146" s="3" t="s">
        <v>554</v>
      </c>
      <c r="C146" s="3" t="s">
        <v>555</v>
      </c>
      <c r="D146" s="3" t="str">
        <f t="shared" si="2"/>
        <v>Valanciunas,Jonas</v>
      </c>
      <c r="E146" s="3" t="s">
        <v>61</v>
      </c>
      <c r="F146" s="3" t="s">
        <v>15</v>
      </c>
      <c r="G146" s="4">
        <v>4660482</v>
      </c>
    </row>
    <row r="147" spans="1:7">
      <c r="A147" s="3">
        <v>146</v>
      </c>
      <c r="B147" s="3" t="s">
        <v>466</v>
      </c>
      <c r="C147" s="3" t="s">
        <v>467</v>
      </c>
      <c r="D147" s="3" t="str">
        <f t="shared" si="2"/>
        <v>Embiid,Joel</v>
      </c>
      <c r="E147" s="3" t="s">
        <v>61</v>
      </c>
      <c r="F147" s="3" t="s">
        <v>4</v>
      </c>
      <c r="G147" s="4">
        <v>4626960</v>
      </c>
    </row>
    <row r="148" spans="1:7">
      <c r="A148" s="3">
        <v>147</v>
      </c>
      <c r="B148" s="3" t="s">
        <v>1213</v>
      </c>
      <c r="C148" s="3" t="s">
        <v>1102</v>
      </c>
      <c r="D148" s="3" t="str">
        <f t="shared" si="2"/>
        <v>Okafor,Jahlil</v>
      </c>
      <c r="E148" s="3" t="s">
        <v>61</v>
      </c>
      <c r="F148" s="3" t="s">
        <v>4</v>
      </c>
      <c r="G148" s="4">
        <v>4582680</v>
      </c>
    </row>
    <row r="149" spans="1:7">
      <c r="A149" s="3">
        <v>148</v>
      </c>
      <c r="B149" s="3" t="s">
        <v>437</v>
      </c>
      <c r="C149" s="3" t="s">
        <v>775</v>
      </c>
      <c r="D149" s="3" t="str">
        <f t="shared" si="2"/>
        <v>Singler,Kyle</v>
      </c>
      <c r="E149" s="3" t="s">
        <v>453</v>
      </c>
      <c r="F149" s="3" t="s">
        <v>8</v>
      </c>
      <c r="G149" s="4">
        <v>4500000</v>
      </c>
    </row>
    <row r="150" spans="1:7">
      <c r="A150" s="3">
        <v>149</v>
      </c>
      <c r="B150" s="3" t="s">
        <v>441</v>
      </c>
      <c r="C150" s="3" t="s">
        <v>774</v>
      </c>
      <c r="D150" s="3" t="str">
        <f t="shared" si="2"/>
        <v>Dunleavy,Mike</v>
      </c>
      <c r="E150" s="3" t="s">
        <v>56</v>
      </c>
      <c r="F150" s="3" t="s">
        <v>19</v>
      </c>
      <c r="G150" s="4">
        <v>4500000</v>
      </c>
    </row>
    <row r="151" spans="1:7">
      <c r="A151" s="3">
        <v>150</v>
      </c>
      <c r="B151" s="3" t="s">
        <v>476</v>
      </c>
      <c r="C151" s="3" t="s">
        <v>683</v>
      </c>
      <c r="D151" s="3" t="str">
        <f t="shared" si="2"/>
        <v>Miles,CJ</v>
      </c>
      <c r="E151" s="3" t="s">
        <v>59</v>
      </c>
      <c r="F151" s="3" t="s">
        <v>24</v>
      </c>
      <c r="G151" s="4">
        <v>4394225</v>
      </c>
    </row>
    <row r="152" spans="1:7">
      <c r="A152" s="3">
        <v>151</v>
      </c>
      <c r="B152" s="3" t="s">
        <v>770</v>
      </c>
      <c r="C152" s="3" t="s">
        <v>771</v>
      </c>
      <c r="D152" s="3" t="str">
        <f t="shared" si="2"/>
        <v>Ajinca,Alexis</v>
      </c>
      <c r="E152" s="3" t="s">
        <v>61</v>
      </c>
      <c r="F152" s="3" t="s">
        <v>10</v>
      </c>
      <c r="G152" s="4">
        <v>4389607</v>
      </c>
    </row>
    <row r="153" spans="1:7">
      <c r="A153" s="3">
        <v>152</v>
      </c>
      <c r="B153" s="3" t="s">
        <v>646</v>
      </c>
      <c r="C153" s="3" t="s">
        <v>647</v>
      </c>
      <c r="D153" s="3" t="str">
        <f t="shared" si="2"/>
        <v>Dudley,Jared</v>
      </c>
      <c r="E153" s="3" t="s">
        <v>59</v>
      </c>
      <c r="F153" s="3" t="s">
        <v>7</v>
      </c>
      <c r="G153" s="4">
        <v>4375000</v>
      </c>
    </row>
    <row r="154" spans="1:7">
      <c r="A154" s="3">
        <v>153</v>
      </c>
      <c r="B154" s="3" t="s">
        <v>1214</v>
      </c>
      <c r="C154" s="3" t="s">
        <v>1215</v>
      </c>
      <c r="D154" s="3" t="str">
        <f t="shared" si="2"/>
        <v>Nelson,Jameer</v>
      </c>
      <c r="E154" s="3" t="s">
        <v>544</v>
      </c>
      <c r="F154" s="3" t="s">
        <v>13</v>
      </c>
      <c r="G154" s="4">
        <v>4345000</v>
      </c>
    </row>
    <row r="155" spans="1:7">
      <c r="A155" s="3">
        <v>154</v>
      </c>
      <c r="B155" s="3" t="s">
        <v>996</v>
      </c>
      <c r="C155" s="3" t="s">
        <v>997</v>
      </c>
      <c r="D155" s="3" t="str">
        <f t="shared" si="2"/>
        <v>Chalmers,Mario</v>
      </c>
      <c r="E155" s="3" t="s">
        <v>544</v>
      </c>
      <c r="F155" s="3" t="s">
        <v>9</v>
      </c>
      <c r="G155" s="4">
        <v>4300000</v>
      </c>
    </row>
    <row r="156" spans="1:7">
      <c r="A156" s="3">
        <v>155</v>
      </c>
      <c r="B156" s="3" t="s">
        <v>756</v>
      </c>
      <c r="C156" s="3" t="s">
        <v>571</v>
      </c>
      <c r="D156" s="3" t="str">
        <f t="shared" si="2"/>
        <v>Smith,Jason</v>
      </c>
      <c r="E156" s="3" t="s">
        <v>47</v>
      </c>
      <c r="F156" s="3" t="s">
        <v>6</v>
      </c>
      <c r="G156" s="4">
        <v>4300000</v>
      </c>
    </row>
    <row r="157" spans="1:7">
      <c r="A157" s="3">
        <v>156</v>
      </c>
      <c r="B157" s="3" t="s">
        <v>808</v>
      </c>
      <c r="C157" s="3" t="s">
        <v>809</v>
      </c>
      <c r="D157" s="3" t="str">
        <f t="shared" si="2"/>
        <v>Barea,J.J.</v>
      </c>
      <c r="E157" s="3" t="s">
        <v>86</v>
      </c>
      <c r="F157" s="3" t="s">
        <v>26</v>
      </c>
      <c r="G157" s="4">
        <v>4290000</v>
      </c>
    </row>
    <row r="158" spans="1:7">
      <c r="A158" s="3">
        <v>157</v>
      </c>
      <c r="B158" s="3" t="s">
        <v>454</v>
      </c>
      <c r="C158" s="3" t="s">
        <v>455</v>
      </c>
      <c r="D158" s="3" t="str">
        <f t="shared" si="2"/>
        <v>Lillard,Damian</v>
      </c>
      <c r="E158" s="3" t="s">
        <v>86</v>
      </c>
      <c r="F158" s="3" t="s">
        <v>2</v>
      </c>
      <c r="G158" s="4">
        <v>4236287</v>
      </c>
    </row>
    <row r="159" spans="1:7">
      <c r="A159" s="3">
        <v>158</v>
      </c>
      <c r="B159" s="3" t="s">
        <v>589</v>
      </c>
      <c r="C159" s="3" t="s">
        <v>590</v>
      </c>
      <c r="D159" s="3" t="str">
        <f t="shared" si="2"/>
        <v>Zeller,Cody</v>
      </c>
      <c r="E159" s="3" t="s">
        <v>61</v>
      </c>
      <c r="F159" s="3" t="s">
        <v>25</v>
      </c>
      <c r="G159" s="4">
        <v>4204200</v>
      </c>
    </row>
    <row r="160" spans="1:7">
      <c r="A160" s="3">
        <v>159</v>
      </c>
      <c r="B160" s="3" t="s">
        <v>989</v>
      </c>
      <c r="C160" s="3" t="s">
        <v>595</v>
      </c>
      <c r="D160" s="3" t="str">
        <f t="shared" si="2"/>
        <v>Gordon,Aaron</v>
      </c>
      <c r="E160" s="3" t="s">
        <v>47</v>
      </c>
      <c r="F160" s="3" t="s">
        <v>6</v>
      </c>
      <c r="G160" s="4">
        <v>4171680</v>
      </c>
    </row>
    <row r="161" spans="1:7">
      <c r="A161" s="3">
        <v>160</v>
      </c>
      <c r="B161" s="3" t="s">
        <v>744</v>
      </c>
      <c r="C161" s="3" t="s">
        <v>745</v>
      </c>
      <c r="D161" s="3" t="str">
        <f t="shared" si="2"/>
        <v>Porzingis,Kristaps</v>
      </c>
      <c r="E161" s="3" t="s">
        <v>47</v>
      </c>
      <c r="F161" s="3" t="s">
        <v>18</v>
      </c>
      <c r="G161" s="4">
        <v>4131720</v>
      </c>
    </row>
    <row r="162" spans="1:7">
      <c r="A162" s="3">
        <v>161</v>
      </c>
      <c r="B162" s="3" t="s">
        <v>679</v>
      </c>
      <c r="C162" s="3" t="s">
        <v>680</v>
      </c>
      <c r="D162" s="3" t="str">
        <f t="shared" si="2"/>
        <v>Carter,Vince</v>
      </c>
      <c r="E162" s="3" t="s">
        <v>59</v>
      </c>
      <c r="F162" s="3" t="s">
        <v>9</v>
      </c>
      <c r="G162" s="4">
        <v>4088019</v>
      </c>
    </row>
    <row r="163" spans="1:7">
      <c r="A163" s="3">
        <v>162</v>
      </c>
      <c r="B163" s="3" t="s">
        <v>784</v>
      </c>
      <c r="C163" s="3" t="s">
        <v>557</v>
      </c>
      <c r="D163" s="3" t="str">
        <f t="shared" si="2"/>
        <v>Harris,Devin</v>
      </c>
      <c r="E163" s="3" t="s">
        <v>86</v>
      </c>
      <c r="F163" s="3" t="s">
        <v>26</v>
      </c>
      <c r="G163" s="4">
        <v>4053446</v>
      </c>
    </row>
    <row r="164" spans="1:7">
      <c r="A164" s="3">
        <v>163</v>
      </c>
      <c r="B164" s="3" t="s">
        <v>1216</v>
      </c>
      <c r="C164" s="3" t="s">
        <v>931</v>
      </c>
      <c r="D164" s="3" t="str">
        <f t="shared" si="2"/>
        <v>Allen,Lavoy</v>
      </c>
      <c r="E164" s="3" t="s">
        <v>453</v>
      </c>
      <c r="F164" s="3" t="s">
        <v>24</v>
      </c>
      <c r="G164" s="4">
        <v>4050000</v>
      </c>
    </row>
    <row r="165" spans="1:7">
      <c r="A165" s="3">
        <v>164</v>
      </c>
      <c r="B165" s="3" t="s">
        <v>801</v>
      </c>
      <c r="C165" s="3" t="s">
        <v>516</v>
      </c>
      <c r="D165" s="3" t="str">
        <f t="shared" si="2"/>
        <v>Hill,Jordan</v>
      </c>
      <c r="E165" s="3" t="s">
        <v>61</v>
      </c>
      <c r="F165" s="3" t="s">
        <v>24</v>
      </c>
      <c r="G165" s="4">
        <v>4000000</v>
      </c>
    </row>
    <row r="166" spans="1:7">
      <c r="A166" s="3">
        <v>165</v>
      </c>
      <c r="B166" s="3" t="s">
        <v>559</v>
      </c>
      <c r="C166" s="3" t="s">
        <v>560</v>
      </c>
      <c r="D166" s="3" t="str">
        <f t="shared" si="2"/>
        <v>Mahinmi,Ian</v>
      </c>
      <c r="E166" s="3" t="s">
        <v>61</v>
      </c>
      <c r="F166" s="3" t="s">
        <v>24</v>
      </c>
      <c r="G166" s="4">
        <v>4000000</v>
      </c>
    </row>
    <row r="167" spans="1:7">
      <c r="A167" s="3">
        <v>166</v>
      </c>
      <c r="B167" s="3" t="s">
        <v>740</v>
      </c>
      <c r="C167" s="3" t="s">
        <v>505</v>
      </c>
      <c r="D167" s="3" t="str">
        <f t="shared" si="2"/>
        <v>Anderson,Alan</v>
      </c>
      <c r="E167" s="3" t="s">
        <v>56</v>
      </c>
      <c r="F167" s="3" t="s">
        <v>7</v>
      </c>
      <c r="G167" s="4">
        <v>4000000</v>
      </c>
    </row>
    <row r="168" spans="1:7">
      <c r="A168" s="3">
        <v>167</v>
      </c>
      <c r="B168" s="3" t="s">
        <v>1853</v>
      </c>
      <c r="C168" s="3" t="s">
        <v>1854</v>
      </c>
      <c r="D168" s="3" t="str">
        <f t="shared" si="2"/>
        <v>Felton,Raymond</v>
      </c>
      <c r="E168" s="3" t="s">
        <v>86</v>
      </c>
      <c r="F168" s="3" t="s">
        <v>26</v>
      </c>
      <c r="G168" s="4">
        <v>3950313</v>
      </c>
    </row>
    <row r="169" spans="1:7">
      <c r="A169" s="3">
        <v>168</v>
      </c>
      <c r="B169" s="3" t="s">
        <v>805</v>
      </c>
      <c r="C169" s="3" t="s">
        <v>806</v>
      </c>
      <c r="D169" s="3" t="str">
        <f t="shared" si="2"/>
        <v>Bjelica,Nemanja</v>
      </c>
      <c r="E169" s="3" t="s">
        <v>47</v>
      </c>
      <c r="F169" s="3" t="s">
        <v>12</v>
      </c>
      <c r="G169" s="4">
        <v>3950001</v>
      </c>
    </row>
    <row r="170" spans="1:7">
      <c r="A170" s="3">
        <v>169</v>
      </c>
      <c r="B170" s="3" t="s">
        <v>484</v>
      </c>
      <c r="C170" s="3" t="s">
        <v>485</v>
      </c>
      <c r="D170" s="3" t="str">
        <f t="shared" si="2"/>
        <v>Barnes,Harrison</v>
      </c>
      <c r="E170" s="3" t="s">
        <v>59</v>
      </c>
      <c r="F170" s="3" t="s">
        <v>23</v>
      </c>
      <c r="G170" s="4">
        <v>3873398</v>
      </c>
    </row>
    <row r="171" spans="1:7">
      <c r="A171" s="3">
        <v>170</v>
      </c>
      <c r="B171" s="3" t="s">
        <v>1246</v>
      </c>
      <c r="C171" s="3" t="s">
        <v>1247</v>
      </c>
      <c r="D171" s="3" t="str">
        <f t="shared" si="2"/>
        <v>Speights,Marreese</v>
      </c>
      <c r="E171" s="3" t="s">
        <v>453</v>
      </c>
      <c r="F171" s="3" t="s">
        <v>23</v>
      </c>
      <c r="G171" s="4">
        <v>3815000</v>
      </c>
    </row>
    <row r="172" spans="1:7">
      <c r="A172" s="3">
        <v>171</v>
      </c>
      <c r="B172" s="3" t="s">
        <v>742</v>
      </c>
      <c r="C172" s="3" t="s">
        <v>796</v>
      </c>
      <c r="D172" s="3" t="str">
        <f t="shared" si="2"/>
        <v>Len,Alex</v>
      </c>
      <c r="E172" s="3" t="s">
        <v>61</v>
      </c>
      <c r="F172" s="3" t="s">
        <v>27</v>
      </c>
      <c r="G172" s="4">
        <v>3807120</v>
      </c>
    </row>
    <row r="173" spans="1:7">
      <c r="A173" s="3">
        <v>172</v>
      </c>
      <c r="B173" s="3" t="s">
        <v>766</v>
      </c>
      <c r="C173" s="3" t="s">
        <v>767</v>
      </c>
      <c r="D173" s="3" t="str">
        <f t="shared" si="2"/>
        <v>Exum,Dante</v>
      </c>
      <c r="E173" s="3" t="s">
        <v>86</v>
      </c>
      <c r="F173" s="3" t="s">
        <v>3</v>
      </c>
      <c r="G173" s="4">
        <v>3777720</v>
      </c>
    </row>
    <row r="174" spans="1:7">
      <c r="A174" s="3">
        <v>173</v>
      </c>
      <c r="B174" s="3" t="s">
        <v>759</v>
      </c>
      <c r="C174" s="3" t="s">
        <v>991</v>
      </c>
      <c r="D174" s="3" t="str">
        <f t="shared" si="2"/>
        <v>Collison,Nick</v>
      </c>
      <c r="E174" s="3" t="s">
        <v>453</v>
      </c>
      <c r="F174" s="3" t="s">
        <v>8</v>
      </c>
      <c r="G174" s="4">
        <v>3750000</v>
      </c>
    </row>
    <row r="175" spans="1:7">
      <c r="A175" s="3">
        <v>174</v>
      </c>
      <c r="B175" s="3" t="s">
        <v>437</v>
      </c>
      <c r="C175" s="3" t="s">
        <v>1219</v>
      </c>
      <c r="D175" s="3" t="str">
        <f t="shared" si="2"/>
        <v>O'Quinn,Kyle</v>
      </c>
      <c r="E175" s="3" t="s">
        <v>61</v>
      </c>
      <c r="F175" s="3" t="s">
        <v>18</v>
      </c>
      <c r="G175" s="4">
        <v>3750000</v>
      </c>
    </row>
    <row r="176" spans="1:7">
      <c r="A176" s="3">
        <v>175</v>
      </c>
      <c r="B176" s="3" t="s">
        <v>996</v>
      </c>
      <c r="C176" s="3" t="s">
        <v>1220</v>
      </c>
      <c r="D176" s="3" t="str">
        <f t="shared" si="2"/>
        <v>Hezonja,Mario</v>
      </c>
      <c r="E176" s="3" t="s">
        <v>59</v>
      </c>
      <c r="F176" s="3" t="s">
        <v>6</v>
      </c>
      <c r="G176" s="4">
        <v>3741480</v>
      </c>
    </row>
    <row r="177" spans="1:7">
      <c r="A177" s="3">
        <v>176</v>
      </c>
      <c r="B177" s="3" t="s">
        <v>630</v>
      </c>
      <c r="C177" s="3" t="s">
        <v>631</v>
      </c>
      <c r="D177" s="3" t="str">
        <f t="shared" si="2"/>
        <v>Mills,Patty</v>
      </c>
      <c r="E177" s="3" t="s">
        <v>86</v>
      </c>
      <c r="F177" s="3" t="s">
        <v>11</v>
      </c>
      <c r="G177" s="4">
        <v>3578947</v>
      </c>
    </row>
    <row r="178" spans="1:7">
      <c r="A178" s="3">
        <v>177</v>
      </c>
      <c r="B178" s="3" t="s">
        <v>633</v>
      </c>
      <c r="C178" s="3" t="s">
        <v>634</v>
      </c>
      <c r="D178" s="3" t="str">
        <f t="shared" si="2"/>
        <v>Ross,Terrence</v>
      </c>
      <c r="E178" s="3" t="s">
        <v>56</v>
      </c>
      <c r="F178" s="3" t="s">
        <v>15</v>
      </c>
      <c r="G178" s="4">
        <v>3553917</v>
      </c>
    </row>
    <row r="179" spans="1:7">
      <c r="A179" s="3">
        <v>178</v>
      </c>
      <c r="B179" s="3" t="s">
        <v>1325</v>
      </c>
      <c r="C179" s="3" t="s">
        <v>485</v>
      </c>
      <c r="D179" s="3" t="str">
        <f t="shared" si="2"/>
        <v>Barnes,Matt</v>
      </c>
      <c r="E179" s="3" t="s">
        <v>59</v>
      </c>
      <c r="F179" s="3" t="s">
        <v>9</v>
      </c>
      <c r="G179" s="4">
        <v>3542500</v>
      </c>
    </row>
    <row r="180" spans="1:7">
      <c r="A180" s="3">
        <v>179</v>
      </c>
      <c r="B180" s="3" t="s">
        <v>819</v>
      </c>
      <c r="C180" s="3" t="s">
        <v>820</v>
      </c>
      <c r="D180" s="3" t="str">
        <f t="shared" si="2"/>
        <v>Barton,Will</v>
      </c>
      <c r="E180" s="3" t="s">
        <v>56</v>
      </c>
      <c r="F180" s="3" t="s">
        <v>13</v>
      </c>
      <c r="G180" s="4">
        <v>3533333</v>
      </c>
    </row>
    <row r="181" spans="1:7">
      <c r="A181" s="3">
        <v>180</v>
      </c>
      <c r="B181" s="3" t="s">
        <v>794</v>
      </c>
      <c r="C181" s="3" t="s">
        <v>795</v>
      </c>
      <c r="D181" s="3" t="str">
        <f t="shared" si="2"/>
        <v>Noel,Nerlens</v>
      </c>
      <c r="E181" s="3" t="s">
        <v>47</v>
      </c>
      <c r="F181" s="3" t="s">
        <v>4</v>
      </c>
      <c r="G181" s="4">
        <v>3457800</v>
      </c>
    </row>
    <row r="182" spans="1:7">
      <c r="A182" s="3">
        <v>181</v>
      </c>
      <c r="B182" s="3" t="s">
        <v>765</v>
      </c>
      <c r="C182" s="3" t="s">
        <v>1221</v>
      </c>
      <c r="D182" s="3" t="str">
        <f t="shared" si="2"/>
        <v>Smart,Marcus</v>
      </c>
      <c r="E182" s="3" t="s">
        <v>86</v>
      </c>
      <c r="F182" s="3" t="s">
        <v>21</v>
      </c>
      <c r="G182" s="4">
        <v>3431040</v>
      </c>
    </row>
    <row r="183" spans="1:7">
      <c r="A183" s="3">
        <v>182</v>
      </c>
      <c r="B183" s="3" t="s">
        <v>547</v>
      </c>
      <c r="C183" s="3" t="s">
        <v>548</v>
      </c>
      <c r="D183" s="3" t="str">
        <f t="shared" si="2"/>
        <v>Turner,Evan</v>
      </c>
      <c r="E183" s="3" t="s">
        <v>56</v>
      </c>
      <c r="F183" s="3" t="s">
        <v>21</v>
      </c>
      <c r="G183" s="4">
        <v>3425510</v>
      </c>
    </row>
    <row r="184" spans="1:7">
      <c r="A184" s="3">
        <v>183</v>
      </c>
      <c r="B184" s="3" t="s">
        <v>635</v>
      </c>
      <c r="C184" s="3" t="s">
        <v>636</v>
      </c>
      <c r="D184" s="3" t="str">
        <f t="shared" si="2"/>
        <v>Bogdanovic,Bojan</v>
      </c>
      <c r="E184" s="3" t="s">
        <v>59</v>
      </c>
      <c r="F184" s="3" t="s">
        <v>22</v>
      </c>
      <c r="G184" s="4">
        <v>3425510</v>
      </c>
    </row>
    <row r="185" spans="1:7">
      <c r="A185" s="3">
        <v>184</v>
      </c>
      <c r="B185" s="3" t="s">
        <v>812</v>
      </c>
      <c r="C185" s="3" t="s">
        <v>813</v>
      </c>
      <c r="D185" s="3" t="str">
        <f t="shared" si="2"/>
        <v>Cauley-Stein,Willie</v>
      </c>
      <c r="E185" s="3" t="s">
        <v>61</v>
      </c>
      <c r="F185" s="3" t="s">
        <v>0</v>
      </c>
      <c r="G185" s="4">
        <v>3398280</v>
      </c>
    </row>
    <row r="186" spans="1:7">
      <c r="A186" s="3">
        <v>185</v>
      </c>
      <c r="B186" s="3" t="s">
        <v>810</v>
      </c>
      <c r="C186" s="3" t="s">
        <v>811</v>
      </c>
      <c r="D186" s="3" t="str">
        <f t="shared" si="2"/>
        <v>Pondexter,Quincy</v>
      </c>
      <c r="E186" s="3" t="s">
        <v>59</v>
      </c>
      <c r="F186" s="3" t="s">
        <v>11</v>
      </c>
      <c r="G186" s="4">
        <v>3382023</v>
      </c>
    </row>
    <row r="187" spans="1:7">
      <c r="A187" s="3">
        <v>186</v>
      </c>
      <c r="B187" s="3" t="s">
        <v>435</v>
      </c>
      <c r="C187" s="3" t="s">
        <v>821</v>
      </c>
      <c r="D187" s="3" t="str">
        <f t="shared" si="2"/>
        <v>Pierce,Paul</v>
      </c>
      <c r="E187" s="3" t="s">
        <v>59</v>
      </c>
      <c r="F187" s="3" t="s">
        <v>424</v>
      </c>
      <c r="G187" s="4">
        <v>3376000</v>
      </c>
    </row>
    <row r="188" spans="1:7">
      <c r="A188" s="3">
        <v>187</v>
      </c>
      <c r="B188" s="3" t="s">
        <v>480</v>
      </c>
      <c r="C188" s="3" t="s">
        <v>1223</v>
      </c>
      <c r="D188" s="3" t="str">
        <f t="shared" si="2"/>
        <v>Morrow,Anthony</v>
      </c>
      <c r="E188" s="3" t="s">
        <v>56</v>
      </c>
      <c r="F188" s="3" t="s">
        <v>8</v>
      </c>
      <c r="G188" s="4">
        <v>3344000</v>
      </c>
    </row>
    <row r="189" spans="1:7">
      <c r="A189" s="3">
        <v>188</v>
      </c>
      <c r="B189" s="3" t="s">
        <v>441</v>
      </c>
      <c r="C189" s="3" t="s">
        <v>1225</v>
      </c>
      <c r="D189" s="3" t="str">
        <f t="shared" si="2"/>
        <v>Scott,Mike</v>
      </c>
      <c r="E189" s="3" t="s">
        <v>47</v>
      </c>
      <c r="F189" s="3" t="s">
        <v>28</v>
      </c>
      <c r="G189" s="4">
        <v>3333333</v>
      </c>
    </row>
    <row r="190" spans="1:7">
      <c r="A190" s="3">
        <v>189</v>
      </c>
      <c r="B190" s="3" t="s">
        <v>817</v>
      </c>
      <c r="C190" s="3" t="s">
        <v>818</v>
      </c>
      <c r="D190" s="3" t="str">
        <f t="shared" si="2"/>
        <v>Gooden,Drew</v>
      </c>
      <c r="E190" s="3" t="s">
        <v>47</v>
      </c>
      <c r="F190" s="3" t="s">
        <v>7</v>
      </c>
      <c r="G190" s="4">
        <v>3300000</v>
      </c>
    </row>
    <row r="191" spans="1:7">
      <c r="A191" s="3">
        <v>190</v>
      </c>
      <c r="B191" s="3" t="s">
        <v>462</v>
      </c>
      <c r="C191" s="3" t="s">
        <v>463</v>
      </c>
      <c r="D191" s="3" t="str">
        <f t="shared" si="2"/>
        <v>Drummond,Andre</v>
      </c>
      <c r="E191" s="3" t="s">
        <v>61</v>
      </c>
      <c r="F191" s="3" t="s">
        <v>20</v>
      </c>
      <c r="G191" s="4">
        <v>3272091</v>
      </c>
    </row>
    <row r="192" spans="1:7">
      <c r="A192" s="3">
        <v>191</v>
      </c>
      <c r="B192" s="3" t="s">
        <v>992</v>
      </c>
      <c r="C192" s="3" t="s">
        <v>993</v>
      </c>
      <c r="D192" s="3" t="str">
        <f t="shared" si="2"/>
        <v>McDaniels,KJ</v>
      </c>
      <c r="E192" s="3" t="s">
        <v>453</v>
      </c>
      <c r="F192" s="3" t="s">
        <v>1</v>
      </c>
      <c r="G192" s="4">
        <v>3189794</v>
      </c>
    </row>
    <row r="193" spans="1:7">
      <c r="A193" s="3">
        <v>192</v>
      </c>
      <c r="B193" s="3" t="s">
        <v>724</v>
      </c>
      <c r="C193" s="3" t="s">
        <v>757</v>
      </c>
      <c r="D193" s="3" t="str">
        <f t="shared" si="2"/>
        <v>McLemore,Ben</v>
      </c>
      <c r="E193" s="3" t="s">
        <v>544</v>
      </c>
      <c r="F193" s="3" t="s">
        <v>0</v>
      </c>
      <c r="G193" s="4">
        <v>3156600</v>
      </c>
    </row>
    <row r="194" spans="1:7">
      <c r="A194" s="3">
        <v>193</v>
      </c>
      <c r="B194" s="3" t="s">
        <v>1234</v>
      </c>
      <c r="C194" s="3" t="s">
        <v>1235</v>
      </c>
      <c r="D194" s="3" t="str">
        <f t="shared" si="2"/>
        <v>Foye,Randy</v>
      </c>
      <c r="E194" s="3" t="s">
        <v>56</v>
      </c>
      <c r="F194" s="3" t="s">
        <v>8</v>
      </c>
      <c r="G194" s="4">
        <v>3135000</v>
      </c>
    </row>
    <row r="195" spans="1:7">
      <c r="A195" s="3">
        <v>194</v>
      </c>
      <c r="B195" s="3" t="s">
        <v>799</v>
      </c>
      <c r="C195" s="3" t="s">
        <v>800</v>
      </c>
      <c r="D195" s="3" t="str">
        <f t="shared" ref="D195:D258" si="3">CONCATENATE(C195,B195)</f>
        <v>Randle,Julius</v>
      </c>
      <c r="E195" s="3" t="s">
        <v>61</v>
      </c>
      <c r="F195" s="3" t="s">
        <v>16</v>
      </c>
      <c r="G195" s="4">
        <v>3132240</v>
      </c>
    </row>
    <row r="196" spans="1:7">
      <c r="A196" s="3">
        <v>195</v>
      </c>
      <c r="B196" s="3" t="s">
        <v>602</v>
      </c>
      <c r="C196" s="3" t="s">
        <v>603</v>
      </c>
      <c r="D196" s="3" t="str">
        <f t="shared" si="3"/>
        <v>Rivers,Austin</v>
      </c>
      <c r="E196" s="3" t="s">
        <v>86</v>
      </c>
      <c r="F196" s="3" t="s">
        <v>424</v>
      </c>
      <c r="G196" s="4">
        <v>3110796</v>
      </c>
    </row>
    <row r="197" spans="1:7">
      <c r="A197" s="3">
        <v>196</v>
      </c>
      <c r="B197" s="3" t="s">
        <v>790</v>
      </c>
      <c r="C197" s="3" t="s">
        <v>791</v>
      </c>
      <c r="D197" s="3" t="str">
        <f t="shared" si="3"/>
        <v>Mudiay,Emmanuel</v>
      </c>
      <c r="E197" s="3" t="s">
        <v>86</v>
      </c>
      <c r="F197" s="3" t="s">
        <v>13</v>
      </c>
      <c r="G197" s="4">
        <v>3102240</v>
      </c>
    </row>
    <row r="198" spans="1:7">
      <c r="A198" s="3">
        <v>197</v>
      </c>
      <c r="B198" s="3" t="s">
        <v>649</v>
      </c>
      <c r="C198" s="3" t="s">
        <v>518</v>
      </c>
      <c r="D198" s="3" t="str">
        <f t="shared" si="3"/>
        <v>Leonard,Meyers</v>
      </c>
      <c r="E198" s="3" t="s">
        <v>47</v>
      </c>
      <c r="F198" s="3" t="s">
        <v>2</v>
      </c>
      <c r="G198" s="4">
        <v>3075880</v>
      </c>
    </row>
    <row r="199" spans="1:7">
      <c r="A199" s="3">
        <v>198</v>
      </c>
      <c r="B199" s="3" t="s">
        <v>1321</v>
      </c>
      <c r="C199" s="3" t="s">
        <v>1322</v>
      </c>
      <c r="D199" s="3" t="str">
        <f t="shared" si="3"/>
        <v>Cole,Norris</v>
      </c>
      <c r="E199" s="3" t="s">
        <v>86</v>
      </c>
      <c r="F199" s="3" t="s">
        <v>10</v>
      </c>
      <c r="G199" s="4">
        <v>3036927</v>
      </c>
    </row>
    <row r="200" spans="1:7">
      <c r="A200" s="3">
        <v>199</v>
      </c>
      <c r="B200" s="3" t="s">
        <v>606</v>
      </c>
      <c r="C200" s="3" t="s">
        <v>695</v>
      </c>
      <c r="D200" s="3" t="str">
        <f t="shared" si="3"/>
        <v>Lamb,Jeremy</v>
      </c>
      <c r="E200" s="3" t="s">
        <v>56</v>
      </c>
      <c r="F200" s="3" t="s">
        <v>25</v>
      </c>
      <c r="G200" s="4">
        <v>3034356</v>
      </c>
    </row>
    <row r="201" spans="1:7">
      <c r="A201" s="3">
        <v>200</v>
      </c>
      <c r="B201" s="3" t="s">
        <v>480</v>
      </c>
      <c r="C201" s="3" t="s">
        <v>843</v>
      </c>
      <c r="D201" s="3" t="str">
        <f t="shared" si="3"/>
        <v>Tolliver,Anthony</v>
      </c>
      <c r="E201" s="3" t="s">
        <v>47</v>
      </c>
      <c r="F201" s="3" t="s">
        <v>20</v>
      </c>
      <c r="G201" s="4">
        <v>3000000</v>
      </c>
    </row>
    <row r="202" spans="1:7">
      <c r="A202" s="3">
        <v>201</v>
      </c>
      <c r="B202" s="3" t="s">
        <v>664</v>
      </c>
      <c r="C202" s="3" t="s">
        <v>665</v>
      </c>
      <c r="D202" s="3" t="str">
        <f t="shared" si="3"/>
        <v>Bayless,Jerryd</v>
      </c>
      <c r="E202" s="3" t="s">
        <v>86</v>
      </c>
      <c r="F202" s="3" t="s">
        <v>5</v>
      </c>
      <c r="G202" s="4">
        <v>3000000</v>
      </c>
    </row>
    <row r="203" spans="1:7">
      <c r="A203" s="3">
        <v>202</v>
      </c>
      <c r="B203" s="3" t="s">
        <v>708</v>
      </c>
      <c r="C203" s="3" t="s">
        <v>709</v>
      </c>
      <c r="D203" s="3" t="str">
        <f t="shared" si="3"/>
        <v>Augustin,D.J.</v>
      </c>
      <c r="E203" s="3" t="s">
        <v>86</v>
      </c>
      <c r="F203" s="3" t="s">
        <v>8</v>
      </c>
      <c r="G203" s="4">
        <v>3000000</v>
      </c>
    </row>
    <row r="204" spans="1:7">
      <c r="A204" s="3">
        <v>203</v>
      </c>
      <c r="B204" s="3" t="s">
        <v>587</v>
      </c>
      <c r="C204" s="3" t="s">
        <v>1855</v>
      </c>
      <c r="D204" s="3" t="str">
        <f t="shared" si="3"/>
        <v>Bass,Brandon</v>
      </c>
      <c r="E204" s="3" t="s">
        <v>47</v>
      </c>
      <c r="F204" s="3" t="s">
        <v>16</v>
      </c>
      <c r="G204" s="4">
        <v>3000000</v>
      </c>
    </row>
    <row r="205" spans="1:7">
      <c r="A205" s="3">
        <v>204</v>
      </c>
      <c r="B205" s="3" t="s">
        <v>511</v>
      </c>
      <c r="C205" s="3" t="s">
        <v>623</v>
      </c>
      <c r="D205" s="3" t="str">
        <f t="shared" si="3"/>
        <v>Henson,John</v>
      </c>
      <c r="E205" s="3" t="s">
        <v>453</v>
      </c>
      <c r="F205" s="3" t="s">
        <v>5</v>
      </c>
      <c r="G205" s="4">
        <v>2943221</v>
      </c>
    </row>
    <row r="206" spans="1:7">
      <c r="A206" s="3">
        <v>205</v>
      </c>
      <c r="B206" s="3" t="s">
        <v>867</v>
      </c>
      <c r="C206" s="3" t="s">
        <v>868</v>
      </c>
      <c r="D206" s="3" t="str">
        <f t="shared" si="3"/>
        <v>Pleiss,Tibor</v>
      </c>
      <c r="E206" s="3" t="s">
        <v>61</v>
      </c>
      <c r="F206" s="3" t="s">
        <v>3</v>
      </c>
      <c r="G206" s="4">
        <v>2900000</v>
      </c>
    </row>
    <row r="207" spans="1:7">
      <c r="A207" s="3">
        <v>206</v>
      </c>
      <c r="B207" s="3" t="s">
        <v>754</v>
      </c>
      <c r="C207" s="3" t="s">
        <v>755</v>
      </c>
      <c r="D207" s="3" t="str">
        <f t="shared" si="3"/>
        <v>Scola,Luis</v>
      </c>
      <c r="E207" s="3" t="s">
        <v>453</v>
      </c>
      <c r="F207" s="3" t="s">
        <v>15</v>
      </c>
      <c r="G207" s="4">
        <v>2900000</v>
      </c>
    </row>
    <row r="208" spans="1:7">
      <c r="A208" s="3">
        <v>207</v>
      </c>
      <c r="B208" s="3" t="s">
        <v>641</v>
      </c>
      <c r="C208" s="3" t="s">
        <v>642</v>
      </c>
      <c r="D208" s="3" t="str">
        <f t="shared" si="3"/>
        <v>Harkless,Maurice</v>
      </c>
      <c r="E208" s="3" t="s">
        <v>59</v>
      </c>
      <c r="F208" s="3" t="s">
        <v>2</v>
      </c>
      <c r="G208" s="4">
        <v>2894059</v>
      </c>
    </row>
    <row r="209" spans="1:7">
      <c r="A209" s="3">
        <v>208</v>
      </c>
      <c r="B209" s="3" t="s">
        <v>537</v>
      </c>
      <c r="C209" s="3" t="s">
        <v>538</v>
      </c>
      <c r="D209" s="3" t="str">
        <f t="shared" si="3"/>
        <v>Caldwell-Pope,Kentavious</v>
      </c>
      <c r="E209" s="3" t="s">
        <v>56</v>
      </c>
      <c r="F209" s="3" t="s">
        <v>20</v>
      </c>
      <c r="G209" s="4">
        <v>2891760</v>
      </c>
    </row>
    <row r="210" spans="1:7">
      <c r="A210" s="3">
        <v>209</v>
      </c>
      <c r="B210" s="3" t="s">
        <v>1228</v>
      </c>
      <c r="C210" s="3" t="s">
        <v>1229</v>
      </c>
      <c r="D210" s="3" t="str">
        <f t="shared" si="3"/>
        <v>Stauskas,Nik</v>
      </c>
      <c r="E210" s="3" t="s">
        <v>56</v>
      </c>
      <c r="F210" s="3" t="s">
        <v>4</v>
      </c>
      <c r="G210" s="4">
        <v>2869440</v>
      </c>
    </row>
    <row r="211" spans="1:7">
      <c r="A211" s="3">
        <v>210</v>
      </c>
      <c r="B211" s="3" t="s">
        <v>1281</v>
      </c>
      <c r="C211" s="3" t="s">
        <v>1282</v>
      </c>
      <c r="D211" s="3" t="str">
        <f t="shared" si="3"/>
        <v>Roberts,Brian</v>
      </c>
      <c r="E211" s="3" t="s">
        <v>86</v>
      </c>
      <c r="F211" s="3" t="s">
        <v>25</v>
      </c>
      <c r="G211" s="4">
        <v>2854940</v>
      </c>
    </row>
    <row r="212" spans="1:7">
      <c r="A212" s="3">
        <v>211</v>
      </c>
      <c r="B212" s="3" t="s">
        <v>1856</v>
      </c>
      <c r="C212" s="3" t="s">
        <v>1857</v>
      </c>
      <c r="D212" s="3" t="str">
        <f t="shared" si="3"/>
        <v>Haslem,Udonis</v>
      </c>
      <c r="E212" s="3" t="s">
        <v>47</v>
      </c>
      <c r="F212" s="3" t="s">
        <v>14</v>
      </c>
      <c r="G212" s="4">
        <v>2854940</v>
      </c>
    </row>
    <row r="213" spans="1:7">
      <c r="A213" s="3">
        <v>212</v>
      </c>
      <c r="B213" s="3" t="s">
        <v>1858</v>
      </c>
      <c r="C213" s="3" t="s">
        <v>1859</v>
      </c>
      <c r="D213" s="3" t="str">
        <f t="shared" si="3"/>
        <v>Hinrich,Kirk</v>
      </c>
      <c r="E213" s="3" t="s">
        <v>56</v>
      </c>
      <c r="F213" s="3" t="s">
        <v>19</v>
      </c>
      <c r="G213" s="4">
        <v>2854940</v>
      </c>
    </row>
    <row r="214" spans="1:7">
      <c r="A214" s="3">
        <v>213</v>
      </c>
      <c r="B214" s="3" t="s">
        <v>766</v>
      </c>
      <c r="C214" s="3" t="s">
        <v>1230</v>
      </c>
      <c r="D214" s="3" t="str">
        <f t="shared" si="3"/>
        <v>Cunningham,Dante</v>
      </c>
      <c r="E214" s="3" t="s">
        <v>59</v>
      </c>
      <c r="F214" s="3" t="s">
        <v>10</v>
      </c>
      <c r="G214" s="4">
        <v>2850000</v>
      </c>
    </row>
    <row r="215" spans="1:7">
      <c r="A215" s="3">
        <v>214</v>
      </c>
      <c r="B215" s="3" t="s">
        <v>807</v>
      </c>
      <c r="C215" s="3" t="s">
        <v>510</v>
      </c>
      <c r="D215" s="3" t="str">
        <f t="shared" si="3"/>
        <v>Johnson,Stanley</v>
      </c>
      <c r="E215" s="3" t="s">
        <v>59</v>
      </c>
      <c r="F215" s="3" t="s">
        <v>20</v>
      </c>
      <c r="G215" s="4">
        <v>2841960</v>
      </c>
    </row>
    <row r="216" spans="1:7">
      <c r="A216" s="3">
        <v>215</v>
      </c>
      <c r="B216" s="3" t="s">
        <v>948</v>
      </c>
      <c r="C216" s="3" t="s">
        <v>1860</v>
      </c>
      <c r="D216" s="3" t="str">
        <f t="shared" si="3"/>
        <v>Aldemir,Furkan</v>
      </c>
      <c r="E216" s="3" t="s">
        <v>47</v>
      </c>
      <c r="F216" s="3" t="s">
        <v>4</v>
      </c>
      <c r="G216" s="4">
        <v>2836768</v>
      </c>
    </row>
    <row r="217" spans="1:7">
      <c r="A217" s="3">
        <v>216</v>
      </c>
      <c r="B217" s="3" t="s">
        <v>994</v>
      </c>
      <c r="C217" s="3" t="s">
        <v>995</v>
      </c>
      <c r="D217" s="3" t="str">
        <f t="shared" si="3"/>
        <v>Casspi,Omri</v>
      </c>
      <c r="E217" s="3" t="s">
        <v>453</v>
      </c>
      <c r="F217" s="3" t="s">
        <v>0</v>
      </c>
      <c r="G217" s="4">
        <v>2836186</v>
      </c>
    </row>
    <row r="218" spans="1:7">
      <c r="A218" s="3">
        <v>217</v>
      </c>
      <c r="B218" s="3" t="s">
        <v>1861</v>
      </c>
      <c r="C218" s="3" t="s">
        <v>1862</v>
      </c>
      <c r="D218" s="3" t="str">
        <f t="shared" si="3"/>
        <v>Weems,Sonny</v>
      </c>
      <c r="E218" s="3" t="s">
        <v>56</v>
      </c>
      <c r="F218" s="3" t="s">
        <v>27</v>
      </c>
      <c r="G218" s="4">
        <v>2814000</v>
      </c>
    </row>
    <row r="219" spans="1:7">
      <c r="A219" s="3">
        <v>218</v>
      </c>
      <c r="B219" s="3" t="s">
        <v>551</v>
      </c>
      <c r="C219" s="3" t="s">
        <v>552</v>
      </c>
      <c r="D219" s="3" t="str">
        <f t="shared" si="3"/>
        <v>Biyombo,Bismack</v>
      </c>
      <c r="E219" s="3" t="s">
        <v>61</v>
      </c>
      <c r="F219" s="3" t="s">
        <v>15</v>
      </c>
      <c r="G219" s="4">
        <v>2814000</v>
      </c>
    </row>
    <row r="220" spans="1:7">
      <c r="A220" s="3">
        <v>219</v>
      </c>
      <c r="B220" s="3" t="s">
        <v>893</v>
      </c>
      <c r="C220" s="3" t="s">
        <v>894</v>
      </c>
      <c r="D220" s="3" t="str">
        <f t="shared" si="3"/>
        <v>Ginobili,Manu</v>
      </c>
      <c r="E220" s="3" t="s">
        <v>544</v>
      </c>
      <c r="F220" s="3" t="s">
        <v>11</v>
      </c>
      <c r="G220" s="4">
        <v>2814000</v>
      </c>
    </row>
    <row r="221" spans="1:7">
      <c r="A221" s="3">
        <v>220</v>
      </c>
      <c r="B221" s="3" t="s">
        <v>472</v>
      </c>
      <c r="C221" s="3" t="s">
        <v>934</v>
      </c>
      <c r="D221" s="3" t="str">
        <f t="shared" si="3"/>
        <v>Seraphin,Kevin</v>
      </c>
      <c r="E221" s="3" t="s">
        <v>61</v>
      </c>
      <c r="F221" s="3" t="s">
        <v>18</v>
      </c>
      <c r="G221" s="4">
        <v>2814000</v>
      </c>
    </row>
    <row r="222" spans="1:7">
      <c r="A222" s="3">
        <v>221</v>
      </c>
      <c r="B222" s="3" t="s">
        <v>848</v>
      </c>
      <c r="C222" s="3" t="s">
        <v>1863</v>
      </c>
      <c r="D222" s="3" t="str">
        <f t="shared" si="3"/>
        <v>Ridnour,Luke</v>
      </c>
      <c r="E222" s="3" t="s">
        <v>86</v>
      </c>
      <c r="F222" s="3" t="s">
        <v>15</v>
      </c>
      <c r="G222" s="4">
        <v>2750000</v>
      </c>
    </row>
    <row r="223" spans="1:7">
      <c r="A223" s="3">
        <v>222</v>
      </c>
      <c r="B223" s="3" t="s">
        <v>904</v>
      </c>
      <c r="C223" s="3" t="s">
        <v>1224</v>
      </c>
      <c r="D223" s="3" t="str">
        <f t="shared" si="3"/>
        <v>Burke,Trey</v>
      </c>
      <c r="E223" s="3" t="s">
        <v>86</v>
      </c>
      <c r="F223" s="3" t="s">
        <v>3</v>
      </c>
      <c r="G223" s="4">
        <v>2658240</v>
      </c>
    </row>
    <row r="224" spans="1:7">
      <c r="A224" s="3">
        <v>223</v>
      </c>
      <c r="B224" s="3" t="s">
        <v>1232</v>
      </c>
      <c r="C224" s="3" t="s">
        <v>1233</v>
      </c>
      <c r="D224" s="3" t="str">
        <f t="shared" si="3"/>
        <v>Vonleh,Noah</v>
      </c>
      <c r="E224" s="3" t="s">
        <v>47</v>
      </c>
      <c r="F224" s="3" t="s">
        <v>2</v>
      </c>
      <c r="G224" s="4">
        <v>2637720</v>
      </c>
    </row>
    <row r="225" spans="1:7">
      <c r="A225" s="3">
        <v>224</v>
      </c>
      <c r="B225" s="3" t="s">
        <v>509</v>
      </c>
      <c r="C225" s="3" t="s">
        <v>590</v>
      </c>
      <c r="D225" s="3" t="str">
        <f t="shared" si="3"/>
        <v>Zeller,Tyler</v>
      </c>
      <c r="E225" s="3" t="s">
        <v>61</v>
      </c>
      <c r="F225" s="3" t="s">
        <v>21</v>
      </c>
      <c r="G225" s="4">
        <v>2616975</v>
      </c>
    </row>
    <row r="226" spans="1:7">
      <c r="A226" s="3">
        <v>225</v>
      </c>
      <c r="B226" s="3" t="s">
        <v>797</v>
      </c>
      <c r="C226" s="3" t="s">
        <v>816</v>
      </c>
      <c r="D226" s="3" t="str">
        <f t="shared" si="3"/>
        <v>Kaminsky,Frank</v>
      </c>
      <c r="E226" s="3" t="s">
        <v>47</v>
      </c>
      <c r="F226" s="3" t="s">
        <v>25</v>
      </c>
      <c r="G226" s="4">
        <v>2612520</v>
      </c>
    </row>
    <row r="227" spans="1:7">
      <c r="A227" s="3">
        <v>226</v>
      </c>
      <c r="B227" s="3" t="s">
        <v>646</v>
      </c>
      <c r="C227" s="3" t="s">
        <v>748</v>
      </c>
      <c r="D227" s="3" t="str">
        <f t="shared" si="3"/>
        <v>Sullinger,Jared</v>
      </c>
      <c r="E227" s="3" t="s">
        <v>61</v>
      </c>
      <c r="F227" s="3" t="s">
        <v>21</v>
      </c>
      <c r="G227" s="4">
        <v>2569260</v>
      </c>
    </row>
    <row r="228" spans="1:7">
      <c r="A228" s="3">
        <v>227</v>
      </c>
      <c r="B228" s="3" t="s">
        <v>476</v>
      </c>
      <c r="C228" s="3" t="s">
        <v>477</v>
      </c>
      <c r="D228" s="3" t="str">
        <f t="shared" si="3"/>
        <v>McCollum,CJ</v>
      </c>
      <c r="E228" s="3" t="s">
        <v>56</v>
      </c>
      <c r="F228" s="3" t="s">
        <v>2</v>
      </c>
      <c r="G228" s="4">
        <v>2525160</v>
      </c>
    </row>
    <row r="229" spans="1:7">
      <c r="A229" s="3">
        <v>228</v>
      </c>
      <c r="B229" s="3" t="s">
        <v>837</v>
      </c>
      <c r="C229" s="3" t="s">
        <v>838</v>
      </c>
      <c r="D229" s="3" t="str">
        <f t="shared" si="3"/>
        <v>Payton,Elfrid</v>
      </c>
      <c r="E229" s="3" t="s">
        <v>86</v>
      </c>
      <c r="F229" s="3" t="s">
        <v>6</v>
      </c>
      <c r="G229" s="4">
        <v>2505720</v>
      </c>
    </row>
    <row r="230" spans="1:7">
      <c r="A230" s="3">
        <v>229</v>
      </c>
      <c r="B230" s="3" t="s">
        <v>466</v>
      </c>
      <c r="C230" s="3" t="s">
        <v>452</v>
      </c>
      <c r="D230" s="3" t="str">
        <f t="shared" si="3"/>
        <v>Anthony,Joel</v>
      </c>
      <c r="E230" s="3" t="s">
        <v>47</v>
      </c>
      <c r="F230" s="3" t="s">
        <v>20</v>
      </c>
      <c r="G230" s="4">
        <v>2500000</v>
      </c>
    </row>
    <row r="231" spans="1:7">
      <c r="A231" s="3">
        <v>230</v>
      </c>
      <c r="B231" s="3" t="s">
        <v>802</v>
      </c>
      <c r="C231" s="3" t="s">
        <v>803</v>
      </c>
      <c r="D231" s="3" t="str">
        <f t="shared" si="3"/>
        <v>Barbosa,Leandro</v>
      </c>
      <c r="E231" s="3" t="s">
        <v>544</v>
      </c>
      <c r="F231" s="3" t="s">
        <v>23</v>
      </c>
      <c r="G231" s="4">
        <v>2500000</v>
      </c>
    </row>
    <row r="232" spans="1:7">
      <c r="A232" s="3">
        <v>231</v>
      </c>
      <c r="B232" s="3" t="s">
        <v>445</v>
      </c>
      <c r="C232" s="3" t="s">
        <v>510</v>
      </c>
      <c r="D232" s="3" t="str">
        <f t="shared" si="3"/>
        <v>Johnson,James</v>
      </c>
      <c r="E232" s="3" t="s">
        <v>47</v>
      </c>
      <c r="F232" s="3" t="s">
        <v>15</v>
      </c>
      <c r="G232" s="4">
        <v>2500000</v>
      </c>
    </row>
    <row r="233" spans="1:7">
      <c r="A233" s="3">
        <v>232</v>
      </c>
      <c r="B233" s="3" t="s">
        <v>633</v>
      </c>
      <c r="C233" s="3" t="s">
        <v>1106</v>
      </c>
      <c r="D233" s="3" t="str">
        <f t="shared" si="3"/>
        <v>Jones,Terrence</v>
      </c>
      <c r="E233" s="3" t="s">
        <v>47</v>
      </c>
      <c r="F233" s="3" t="s">
        <v>1</v>
      </c>
      <c r="G233" s="4">
        <v>2489530</v>
      </c>
    </row>
    <row r="234" spans="1:7">
      <c r="A234" s="3">
        <v>233</v>
      </c>
      <c r="B234" s="3" t="s">
        <v>829</v>
      </c>
      <c r="C234" s="3" t="s">
        <v>830</v>
      </c>
      <c r="D234" s="3" t="str">
        <f t="shared" si="3"/>
        <v>Winslow,Justise</v>
      </c>
      <c r="E234" s="3" t="s">
        <v>59</v>
      </c>
      <c r="F234" s="3" t="s">
        <v>14</v>
      </c>
      <c r="G234" s="4">
        <v>2481720</v>
      </c>
    </row>
    <row r="235" spans="1:7">
      <c r="A235" s="3">
        <v>234</v>
      </c>
      <c r="B235" s="3" t="s">
        <v>737</v>
      </c>
      <c r="C235" s="3" t="s">
        <v>738</v>
      </c>
      <c r="D235" s="3" t="str">
        <f t="shared" si="3"/>
        <v>Mack,Shelvin</v>
      </c>
      <c r="E235" s="3" t="s">
        <v>86</v>
      </c>
      <c r="F235" s="3" t="s">
        <v>3</v>
      </c>
      <c r="G235" s="4">
        <v>2433333</v>
      </c>
    </row>
    <row r="236" spans="1:7">
      <c r="A236" s="3">
        <v>235</v>
      </c>
      <c r="B236" s="3" t="s">
        <v>591</v>
      </c>
      <c r="C236" s="3" t="s">
        <v>1226</v>
      </c>
      <c r="D236" s="3" t="str">
        <f t="shared" si="3"/>
        <v>Carter-Williams,Michael</v>
      </c>
      <c r="E236" s="3" t="s">
        <v>86</v>
      </c>
      <c r="F236" s="3" t="s">
        <v>5</v>
      </c>
      <c r="G236" s="4">
        <v>2399040</v>
      </c>
    </row>
    <row r="237" spans="1:7">
      <c r="A237" s="3">
        <v>236</v>
      </c>
      <c r="B237" s="3" t="s">
        <v>690</v>
      </c>
      <c r="C237" s="3" t="s">
        <v>727</v>
      </c>
      <c r="D237" s="3" t="str">
        <f t="shared" si="3"/>
        <v>Nicholson,Andrew</v>
      </c>
      <c r="E237" s="3" t="s">
        <v>47</v>
      </c>
      <c r="F237" s="3" t="s">
        <v>6</v>
      </c>
      <c r="G237" s="4">
        <v>2380593</v>
      </c>
    </row>
    <row r="238" spans="1:7">
      <c r="A238" s="3">
        <v>237</v>
      </c>
      <c r="B238" s="3" t="s">
        <v>841</v>
      </c>
      <c r="C238" s="3" t="s">
        <v>842</v>
      </c>
      <c r="D238" s="3" t="str">
        <f t="shared" si="3"/>
        <v>McDermott,Doug</v>
      </c>
      <c r="E238" s="3" t="s">
        <v>59</v>
      </c>
      <c r="F238" s="3" t="s">
        <v>19</v>
      </c>
      <c r="G238" s="4">
        <v>2380440</v>
      </c>
    </row>
    <row r="239" spans="1:7">
      <c r="A239" s="3">
        <v>238</v>
      </c>
      <c r="B239" s="3" t="s">
        <v>833</v>
      </c>
      <c r="C239" s="3" t="s">
        <v>548</v>
      </c>
      <c r="D239" s="3" t="str">
        <f t="shared" si="3"/>
        <v>Turner,Myles</v>
      </c>
      <c r="E239" s="3" t="s">
        <v>61</v>
      </c>
      <c r="F239" s="3" t="s">
        <v>24</v>
      </c>
      <c r="G239" s="4">
        <v>2357760</v>
      </c>
    </row>
    <row r="240" spans="1:7">
      <c r="A240" s="3">
        <v>239</v>
      </c>
      <c r="B240" s="3" t="s">
        <v>1304</v>
      </c>
      <c r="C240" s="3" t="s">
        <v>1305</v>
      </c>
      <c r="D240" s="3" t="str">
        <f t="shared" si="3"/>
        <v>Motiejunas,Donatas</v>
      </c>
      <c r="E240" s="3" t="s">
        <v>47</v>
      </c>
      <c r="F240" s="3" t="s">
        <v>1</v>
      </c>
      <c r="G240" s="4">
        <v>2288205</v>
      </c>
    </row>
    <row r="241" spans="1:7">
      <c r="A241" s="3">
        <v>240</v>
      </c>
      <c r="B241" s="3" t="s">
        <v>547</v>
      </c>
      <c r="C241" s="3" t="s">
        <v>553</v>
      </c>
      <c r="D241" s="3" t="str">
        <f t="shared" si="3"/>
        <v>Fournier,Evan</v>
      </c>
      <c r="E241" s="3" t="s">
        <v>56</v>
      </c>
      <c r="F241" s="3" t="s">
        <v>6</v>
      </c>
      <c r="G241" s="4">
        <v>2288205</v>
      </c>
    </row>
    <row r="242" spans="1:7">
      <c r="A242" s="3">
        <v>241</v>
      </c>
      <c r="B242" s="3" t="s">
        <v>492</v>
      </c>
      <c r="C242" s="3" t="s">
        <v>493</v>
      </c>
      <c r="D242" s="3" t="str">
        <f t="shared" si="3"/>
        <v>Adams,Steven</v>
      </c>
      <c r="E242" s="3" t="s">
        <v>61</v>
      </c>
      <c r="F242" s="3" t="s">
        <v>8</v>
      </c>
      <c r="G242" s="4">
        <v>2279040</v>
      </c>
    </row>
    <row r="243" spans="1:7">
      <c r="A243" s="3">
        <v>242</v>
      </c>
      <c r="B243" s="3" t="s">
        <v>989</v>
      </c>
      <c r="C243" s="3" t="s">
        <v>990</v>
      </c>
      <c r="D243" s="3" t="str">
        <f t="shared" si="3"/>
        <v>Brooks,Aaron</v>
      </c>
      <c r="E243" s="3" t="s">
        <v>544</v>
      </c>
      <c r="F243" s="3" t="s">
        <v>19</v>
      </c>
      <c r="G243" s="4">
        <v>2250000</v>
      </c>
    </row>
    <row r="244" spans="1:7">
      <c r="A244" s="3">
        <v>243</v>
      </c>
      <c r="B244" s="3" t="s">
        <v>904</v>
      </c>
      <c r="C244" s="3" t="s">
        <v>905</v>
      </c>
      <c r="D244" s="3" t="str">
        <f t="shared" si="3"/>
        <v>Lyles,Trey</v>
      </c>
      <c r="E244" s="3" t="s">
        <v>47</v>
      </c>
      <c r="F244" s="3" t="s">
        <v>3</v>
      </c>
      <c r="G244" s="4">
        <v>2239800</v>
      </c>
    </row>
    <row r="245" spans="1:7">
      <c r="A245" s="3">
        <v>244</v>
      </c>
      <c r="B245" s="3" t="s">
        <v>1205</v>
      </c>
      <c r="C245" s="3" t="s">
        <v>1206</v>
      </c>
      <c r="D245" s="3" t="str">
        <f t="shared" si="3"/>
        <v>Sessions,Ramon</v>
      </c>
      <c r="E245" s="3" t="s">
        <v>544</v>
      </c>
      <c r="F245" s="3" t="s">
        <v>7</v>
      </c>
      <c r="G245" s="4">
        <v>2170465</v>
      </c>
    </row>
    <row r="246" spans="1:7">
      <c r="A246" s="3">
        <v>245</v>
      </c>
      <c r="B246" s="3" t="s">
        <v>645</v>
      </c>
      <c r="C246" s="3" t="s">
        <v>1864</v>
      </c>
      <c r="D246" s="3" t="str">
        <f t="shared" si="3"/>
        <v>Granger,Danny</v>
      </c>
      <c r="E246" s="3" t="s">
        <v>59</v>
      </c>
      <c r="F246" s="3" t="s">
        <v>20</v>
      </c>
      <c r="G246" s="4">
        <v>2170465</v>
      </c>
    </row>
    <row r="247" spans="1:7">
      <c r="A247" s="3">
        <v>246</v>
      </c>
      <c r="B247" s="3" t="s">
        <v>1865</v>
      </c>
      <c r="C247" s="3" t="s">
        <v>1866</v>
      </c>
      <c r="D247" s="3" t="str">
        <f t="shared" si="3"/>
        <v>Blake,Steve</v>
      </c>
      <c r="E247" s="3" t="s">
        <v>86</v>
      </c>
      <c r="F247" s="3" t="s">
        <v>20</v>
      </c>
      <c r="G247" s="4">
        <v>2170465</v>
      </c>
    </row>
    <row r="248" spans="1:7">
      <c r="A248" s="3">
        <v>247</v>
      </c>
      <c r="B248" s="3" t="s">
        <v>1867</v>
      </c>
      <c r="C248" s="3" t="s">
        <v>1868</v>
      </c>
      <c r="D248" s="3" t="str">
        <f t="shared" si="3"/>
        <v>Udrih,Beno</v>
      </c>
      <c r="E248" s="3" t="s">
        <v>86</v>
      </c>
      <c r="F248" s="3" t="s">
        <v>9</v>
      </c>
      <c r="G248" s="4">
        <v>2170465</v>
      </c>
    </row>
    <row r="249" spans="1:7">
      <c r="A249" s="3">
        <v>248</v>
      </c>
      <c r="B249" s="3" t="s">
        <v>604</v>
      </c>
      <c r="C249" s="3" t="s">
        <v>605</v>
      </c>
      <c r="D249" s="3" t="str">
        <f t="shared" si="3"/>
        <v>Olynyk,Kelly</v>
      </c>
      <c r="E249" s="3" t="s">
        <v>47</v>
      </c>
      <c r="F249" s="3" t="s">
        <v>21</v>
      </c>
      <c r="G249" s="4">
        <v>2165160</v>
      </c>
    </row>
    <row r="250" spans="1:7">
      <c r="A250" s="3">
        <v>249</v>
      </c>
      <c r="B250" s="3" t="s">
        <v>610</v>
      </c>
      <c r="C250" s="3" t="s">
        <v>1237</v>
      </c>
      <c r="D250" s="3" t="str">
        <f t="shared" si="3"/>
        <v>LaVine,Zach</v>
      </c>
      <c r="E250" s="3" t="s">
        <v>86</v>
      </c>
      <c r="F250" s="3" t="s">
        <v>12</v>
      </c>
      <c r="G250" s="4">
        <v>2148360</v>
      </c>
    </row>
    <row r="251" spans="1:7">
      <c r="A251" s="3">
        <v>250</v>
      </c>
      <c r="B251" s="3" t="s">
        <v>926</v>
      </c>
      <c r="C251" s="3" t="s">
        <v>927</v>
      </c>
      <c r="D251" s="3" t="str">
        <f t="shared" si="3"/>
        <v>Marshall,Kendall</v>
      </c>
      <c r="E251" s="3" t="s">
        <v>86</v>
      </c>
      <c r="F251" s="3" t="s">
        <v>4</v>
      </c>
      <c r="G251" s="4">
        <v>2144772</v>
      </c>
    </row>
    <row r="252" spans="1:7">
      <c r="A252" s="3">
        <v>251</v>
      </c>
      <c r="B252" s="3" t="s">
        <v>606</v>
      </c>
      <c r="C252" s="3" t="s">
        <v>607</v>
      </c>
      <c r="D252" s="3" t="str">
        <f t="shared" si="3"/>
        <v>Lin,Jeremy</v>
      </c>
      <c r="E252" s="3" t="s">
        <v>86</v>
      </c>
      <c r="F252" s="3" t="s">
        <v>25</v>
      </c>
      <c r="G252" s="4">
        <v>2139000</v>
      </c>
    </row>
    <row r="253" spans="1:7">
      <c r="A253" s="3">
        <v>252</v>
      </c>
      <c r="B253" s="3" t="s">
        <v>885</v>
      </c>
      <c r="C253" s="3" t="s">
        <v>1869</v>
      </c>
      <c r="D253" s="3" t="str">
        <f t="shared" si="3"/>
        <v>Neal,Gary</v>
      </c>
      <c r="E253" s="3" t="s">
        <v>86</v>
      </c>
      <c r="F253" s="3" t="s">
        <v>7</v>
      </c>
      <c r="G253" s="4">
        <v>2139000</v>
      </c>
    </row>
    <row r="254" spans="1:7">
      <c r="A254" s="3">
        <v>253</v>
      </c>
      <c r="B254" s="3" t="s">
        <v>784</v>
      </c>
      <c r="C254" s="3" t="s">
        <v>911</v>
      </c>
      <c r="D254" s="3" t="str">
        <f t="shared" si="3"/>
        <v>Booker,Devin</v>
      </c>
      <c r="E254" s="3" t="s">
        <v>56</v>
      </c>
      <c r="F254" s="3" t="s">
        <v>27</v>
      </c>
      <c r="G254" s="4">
        <v>2127840</v>
      </c>
    </row>
    <row r="255" spans="1:7">
      <c r="A255" s="3">
        <v>254</v>
      </c>
      <c r="B255" s="3" t="s">
        <v>609</v>
      </c>
      <c r="C255" s="3" t="s">
        <v>582</v>
      </c>
      <c r="D255" s="3" t="str">
        <f t="shared" si="3"/>
        <v>Plumlee,Miles</v>
      </c>
      <c r="E255" s="3" t="s">
        <v>61</v>
      </c>
      <c r="F255" s="3" t="s">
        <v>5</v>
      </c>
      <c r="G255" s="4">
        <v>2109294</v>
      </c>
    </row>
    <row r="256" spans="1:7">
      <c r="A256" s="3">
        <v>255</v>
      </c>
      <c r="B256" s="3" t="s">
        <v>920</v>
      </c>
      <c r="C256" s="3" t="s">
        <v>580</v>
      </c>
      <c r="D256" s="3" t="str">
        <f t="shared" si="3"/>
        <v>Williams,Mo</v>
      </c>
      <c r="E256" s="3" t="s">
        <v>86</v>
      </c>
      <c r="F256" s="3" t="s">
        <v>17</v>
      </c>
      <c r="G256" s="4">
        <v>2100000</v>
      </c>
    </row>
    <row r="257" spans="1:7">
      <c r="A257" s="3">
        <v>256</v>
      </c>
      <c r="B257" s="3" t="s">
        <v>1145</v>
      </c>
      <c r="C257" s="3" t="s">
        <v>613</v>
      </c>
      <c r="D257" s="3" t="str">
        <f t="shared" si="3"/>
        <v>Lee,David</v>
      </c>
      <c r="E257" s="3" t="s">
        <v>47</v>
      </c>
      <c r="F257" s="3" t="s">
        <v>26</v>
      </c>
      <c r="G257" s="4">
        <v>2085671</v>
      </c>
    </row>
    <row r="258" spans="1:7">
      <c r="A258" s="3">
        <v>257</v>
      </c>
      <c r="B258" s="3" t="s">
        <v>907</v>
      </c>
      <c r="C258" s="3" t="s">
        <v>1227</v>
      </c>
      <c r="D258" s="3" t="str">
        <f t="shared" si="3"/>
        <v>Muhammad,Shabazz</v>
      </c>
      <c r="E258" s="3" t="s">
        <v>453</v>
      </c>
      <c r="F258" s="3" t="s">
        <v>12</v>
      </c>
      <c r="G258" s="4">
        <v>2056920</v>
      </c>
    </row>
    <row r="259" spans="1:7">
      <c r="A259" s="3">
        <v>258</v>
      </c>
      <c r="B259" s="3" t="s">
        <v>575</v>
      </c>
      <c r="C259" s="3" t="s">
        <v>576</v>
      </c>
      <c r="D259" s="3" t="str">
        <f t="shared" ref="D259:D322" si="4">CONCATENATE(C259,B259)</f>
        <v>Ingles,Joe</v>
      </c>
      <c r="E259" s="3" t="s">
        <v>59</v>
      </c>
      <c r="F259" s="3" t="s">
        <v>3</v>
      </c>
      <c r="G259" s="4">
        <v>2050000</v>
      </c>
    </row>
    <row r="260" spans="1:7">
      <c r="A260" s="3">
        <v>259</v>
      </c>
      <c r="B260" s="3" t="s">
        <v>856</v>
      </c>
      <c r="C260" s="3" t="s">
        <v>857</v>
      </c>
      <c r="D260" s="3" t="str">
        <f t="shared" si="4"/>
        <v>Warren,T.J.</v>
      </c>
      <c r="E260" s="3" t="s">
        <v>59</v>
      </c>
      <c r="F260" s="3" t="s">
        <v>27</v>
      </c>
      <c r="G260" s="4">
        <v>2041080</v>
      </c>
    </row>
    <row r="261" spans="1:7">
      <c r="A261" s="3">
        <v>260</v>
      </c>
      <c r="B261" s="3" t="s">
        <v>1870</v>
      </c>
      <c r="C261" s="3" t="s">
        <v>1106</v>
      </c>
      <c r="D261" s="3" t="str">
        <f t="shared" si="4"/>
        <v>Jones,Perry</v>
      </c>
      <c r="E261" s="3" t="s">
        <v>59</v>
      </c>
      <c r="F261" s="3" t="s">
        <v>10</v>
      </c>
      <c r="G261" s="4">
        <v>2038206</v>
      </c>
    </row>
    <row r="262" spans="1:7">
      <c r="A262" s="3">
        <v>261</v>
      </c>
      <c r="B262" s="3" t="s">
        <v>850</v>
      </c>
      <c r="C262" s="3" t="s">
        <v>851</v>
      </c>
      <c r="D262" s="3" t="str">
        <f t="shared" si="4"/>
        <v>Payne,Cameron</v>
      </c>
      <c r="E262" s="3" t="s">
        <v>544</v>
      </c>
      <c r="F262" s="3" t="s">
        <v>8</v>
      </c>
      <c r="G262" s="4">
        <v>2021520</v>
      </c>
    </row>
    <row r="263" spans="1:7">
      <c r="A263" s="3">
        <v>262</v>
      </c>
      <c r="B263" s="3" t="s">
        <v>702</v>
      </c>
      <c r="C263" s="3" t="s">
        <v>703</v>
      </c>
      <c r="D263" s="3" t="str">
        <f t="shared" si="4"/>
        <v>Ezeli,Festus</v>
      </c>
      <c r="E263" s="3" t="s">
        <v>61</v>
      </c>
      <c r="F263" s="3" t="s">
        <v>23</v>
      </c>
      <c r="G263" s="4">
        <v>2008748</v>
      </c>
    </row>
    <row r="264" spans="1:7">
      <c r="A264" s="3">
        <v>263</v>
      </c>
      <c r="B264" s="3" t="s">
        <v>1871</v>
      </c>
      <c r="C264" s="3" t="s">
        <v>1872</v>
      </c>
      <c r="D264" s="3" t="str">
        <f t="shared" si="4"/>
        <v>Blair,DeJuan</v>
      </c>
      <c r="E264" s="3" t="s">
        <v>61</v>
      </c>
      <c r="F264" s="3" t="s">
        <v>7</v>
      </c>
      <c r="G264" s="4">
        <v>2000000</v>
      </c>
    </row>
    <row r="265" spans="1:7">
      <c r="A265" s="3">
        <v>264</v>
      </c>
      <c r="B265" s="3" t="s">
        <v>529</v>
      </c>
      <c r="C265" s="3" t="s">
        <v>530</v>
      </c>
      <c r="D265" s="3" t="str">
        <f t="shared" si="4"/>
        <v>Bazemore,Kent</v>
      </c>
      <c r="E265" s="3" t="s">
        <v>56</v>
      </c>
      <c r="F265" s="3" t="s">
        <v>28</v>
      </c>
      <c r="G265" s="4">
        <v>2000000</v>
      </c>
    </row>
    <row r="266" spans="1:7">
      <c r="A266" s="3">
        <v>265</v>
      </c>
      <c r="B266" s="3" t="s">
        <v>470</v>
      </c>
      <c r="C266" s="3" t="s">
        <v>471</v>
      </c>
      <c r="D266" s="3" t="str">
        <f t="shared" si="4"/>
        <v>Antetokounmpo,Giannis</v>
      </c>
      <c r="E266" s="3" t="s">
        <v>47</v>
      </c>
      <c r="F266" s="3" t="s">
        <v>5</v>
      </c>
      <c r="G266" s="4">
        <v>1953960</v>
      </c>
    </row>
    <row r="267" spans="1:7">
      <c r="A267" s="3">
        <v>266</v>
      </c>
      <c r="B267" s="3" t="s">
        <v>1240</v>
      </c>
      <c r="C267" s="3" t="s">
        <v>851</v>
      </c>
      <c r="D267" s="3" t="str">
        <f t="shared" si="4"/>
        <v>Payne,Adreian</v>
      </c>
      <c r="E267" s="3" t="s">
        <v>47</v>
      </c>
      <c r="F267" s="3" t="s">
        <v>12</v>
      </c>
      <c r="G267" s="4">
        <v>1938840</v>
      </c>
    </row>
    <row r="268" spans="1:7">
      <c r="A268" s="3">
        <v>267</v>
      </c>
      <c r="B268" s="3" t="s">
        <v>604</v>
      </c>
      <c r="C268" s="3" t="s">
        <v>853</v>
      </c>
      <c r="D268" s="3" t="str">
        <f t="shared" si="4"/>
        <v>OubreKelly</v>
      </c>
      <c r="E268" s="3" t="s">
        <v>1852</v>
      </c>
      <c r="F268" s="3" t="s">
        <v>7</v>
      </c>
      <c r="G268" s="4">
        <v>1920240</v>
      </c>
    </row>
    <row r="269" spans="1:7">
      <c r="A269" s="3">
        <v>268</v>
      </c>
      <c r="B269" s="3" t="s">
        <v>1241</v>
      </c>
      <c r="C269" s="3" t="s">
        <v>1242</v>
      </c>
      <c r="D269" s="3" t="str">
        <f t="shared" si="4"/>
        <v>Nogueira,Lucas</v>
      </c>
      <c r="E269" s="3" t="s">
        <v>61</v>
      </c>
      <c r="F269" s="3" t="s">
        <v>15</v>
      </c>
      <c r="G269" s="4">
        <v>1842000</v>
      </c>
    </row>
    <row r="270" spans="1:7">
      <c r="A270" s="3">
        <v>269</v>
      </c>
      <c r="B270" s="3" t="s">
        <v>873</v>
      </c>
      <c r="C270" s="3" t="s">
        <v>874</v>
      </c>
      <c r="D270" s="3" t="str">
        <f t="shared" si="4"/>
        <v>Nurkic,Jusuf</v>
      </c>
      <c r="E270" s="3" t="s">
        <v>61</v>
      </c>
      <c r="F270" s="3" t="s">
        <v>13</v>
      </c>
      <c r="G270" s="4">
        <v>1842000</v>
      </c>
    </row>
    <row r="271" spans="1:7">
      <c r="A271" s="3">
        <v>270</v>
      </c>
      <c r="B271" s="3" t="s">
        <v>932</v>
      </c>
      <c r="C271" s="3" t="s">
        <v>933</v>
      </c>
      <c r="D271" s="3" t="str">
        <f t="shared" si="4"/>
        <v>Rozier,Terry</v>
      </c>
      <c r="E271" s="3" t="s">
        <v>86</v>
      </c>
      <c r="F271" s="3" t="s">
        <v>21</v>
      </c>
      <c r="G271" s="4">
        <v>1824360</v>
      </c>
    </row>
    <row r="272" spans="1:7">
      <c r="A272" s="3">
        <v>271</v>
      </c>
      <c r="B272" s="3" t="s">
        <v>561</v>
      </c>
      <c r="C272" s="3" t="s">
        <v>562</v>
      </c>
      <c r="D272" s="3" t="str">
        <f t="shared" si="4"/>
        <v>Schroder,Dennis</v>
      </c>
      <c r="E272" s="3" t="s">
        <v>86</v>
      </c>
      <c r="F272" s="3" t="s">
        <v>28</v>
      </c>
      <c r="G272" s="4">
        <v>1763400</v>
      </c>
    </row>
    <row r="273" spans="1:7">
      <c r="A273" s="3">
        <v>272</v>
      </c>
      <c r="B273" s="3" t="s">
        <v>445</v>
      </c>
      <c r="C273" s="3" t="s">
        <v>586</v>
      </c>
      <c r="D273" s="3" t="str">
        <f t="shared" si="4"/>
        <v>Young,James</v>
      </c>
      <c r="E273" s="3" t="s">
        <v>544</v>
      </c>
      <c r="F273" s="3" t="s">
        <v>21</v>
      </c>
      <c r="G273" s="4">
        <v>1749840</v>
      </c>
    </row>
    <row r="274" spans="1:7">
      <c r="A274" s="3">
        <v>273</v>
      </c>
      <c r="B274" s="3" t="s">
        <v>937</v>
      </c>
      <c r="C274" s="3" t="s">
        <v>938</v>
      </c>
      <c r="D274" s="3" t="str">
        <f t="shared" si="4"/>
        <v>Vaughn,Rashad</v>
      </c>
      <c r="E274" s="3" t="s">
        <v>544</v>
      </c>
      <c r="F274" s="3" t="s">
        <v>5</v>
      </c>
      <c r="G274" s="4">
        <v>1733040</v>
      </c>
    </row>
    <row r="275" spans="1:7">
      <c r="A275" s="3">
        <v>274</v>
      </c>
      <c r="B275" s="3" t="s">
        <v>504</v>
      </c>
      <c r="C275" s="3" t="s">
        <v>963</v>
      </c>
      <c r="D275" s="3" t="str">
        <f t="shared" si="4"/>
        <v>Kelly,Ryan</v>
      </c>
      <c r="E275" s="3" t="s">
        <v>47</v>
      </c>
      <c r="F275" s="3" t="s">
        <v>16</v>
      </c>
      <c r="G275" s="4">
        <v>1724250</v>
      </c>
    </row>
    <row r="276" spans="1:7">
      <c r="A276" s="3">
        <v>275</v>
      </c>
      <c r="B276" s="3" t="s">
        <v>982</v>
      </c>
      <c r="C276" s="3" t="s">
        <v>983</v>
      </c>
      <c r="D276" s="3" t="str">
        <f t="shared" si="4"/>
        <v>Lauvergne,Joffrey</v>
      </c>
      <c r="E276" s="3" t="s">
        <v>453</v>
      </c>
      <c r="F276" s="3" t="s">
        <v>13</v>
      </c>
      <c r="G276" s="4">
        <v>1709719</v>
      </c>
    </row>
    <row r="277" spans="1:7">
      <c r="A277" s="3">
        <v>276</v>
      </c>
      <c r="B277" s="3" t="s">
        <v>1873</v>
      </c>
      <c r="C277" s="3" t="s">
        <v>528</v>
      </c>
      <c r="D277" s="3" t="str">
        <f t="shared" si="4"/>
        <v>Dragic,Zoran</v>
      </c>
      <c r="E277" s="3" t="s">
        <v>56</v>
      </c>
      <c r="F277" s="3" t="s">
        <v>21</v>
      </c>
      <c r="G277" s="4">
        <v>1706225</v>
      </c>
    </row>
    <row r="278" spans="1:7">
      <c r="A278" s="3">
        <v>277</v>
      </c>
      <c r="B278" s="3" t="s">
        <v>509</v>
      </c>
      <c r="C278" s="3" t="s">
        <v>986</v>
      </c>
      <c r="D278" s="3" t="str">
        <f t="shared" si="4"/>
        <v>Ennis,Tyler</v>
      </c>
      <c r="E278" s="3" t="s">
        <v>544</v>
      </c>
      <c r="F278" s="3" t="s">
        <v>5</v>
      </c>
      <c r="G278" s="4">
        <v>1662360</v>
      </c>
    </row>
    <row r="279" spans="1:7">
      <c r="A279" s="3">
        <v>278</v>
      </c>
      <c r="B279" s="3" t="s">
        <v>944</v>
      </c>
      <c r="C279" s="3" t="s">
        <v>945</v>
      </c>
      <c r="D279" s="3" t="str">
        <f t="shared" si="4"/>
        <v>Dekker,Sam</v>
      </c>
      <c r="E279" s="3" t="s">
        <v>59</v>
      </c>
      <c r="F279" s="3" t="s">
        <v>1</v>
      </c>
      <c r="G279" s="4">
        <v>1646400</v>
      </c>
    </row>
    <row r="280" spans="1:7">
      <c r="A280" s="3">
        <v>279</v>
      </c>
      <c r="B280" s="3" t="s">
        <v>712</v>
      </c>
      <c r="C280" s="3" t="s">
        <v>713</v>
      </c>
      <c r="D280" s="3" t="str">
        <f t="shared" si="4"/>
        <v>Thomas,Lance</v>
      </c>
      <c r="E280" s="3" t="s">
        <v>59</v>
      </c>
      <c r="F280" s="3" t="s">
        <v>18</v>
      </c>
      <c r="G280" s="4">
        <v>1636842</v>
      </c>
    </row>
    <row r="281" spans="1:7">
      <c r="A281" s="3">
        <v>280</v>
      </c>
      <c r="B281" s="3" t="s">
        <v>1064</v>
      </c>
      <c r="C281" s="3" t="s">
        <v>1065</v>
      </c>
      <c r="D281" s="3" t="str">
        <f t="shared" si="4"/>
        <v>Amundson,Lou</v>
      </c>
      <c r="E281" s="3" t="s">
        <v>47</v>
      </c>
      <c r="F281" s="3" t="s">
        <v>18</v>
      </c>
      <c r="G281" s="4">
        <v>1635476</v>
      </c>
    </row>
    <row r="282" spans="1:7">
      <c r="A282" s="3">
        <v>281</v>
      </c>
      <c r="B282" s="3" t="s">
        <v>1874</v>
      </c>
      <c r="C282" s="3" t="s">
        <v>1875</v>
      </c>
      <c r="D282" s="3" t="str">
        <f t="shared" si="4"/>
        <v>Karasev,Sergey</v>
      </c>
      <c r="E282" s="3" t="s">
        <v>56</v>
      </c>
      <c r="F282" s="3" t="s">
        <v>22</v>
      </c>
      <c r="G282" s="4">
        <v>1599840</v>
      </c>
    </row>
    <row r="283" spans="1:7">
      <c r="A283" s="3">
        <v>282</v>
      </c>
      <c r="B283" s="3" t="s">
        <v>885</v>
      </c>
      <c r="C283" s="3" t="s">
        <v>557</v>
      </c>
      <c r="D283" s="3" t="str">
        <f t="shared" si="4"/>
        <v>Harris,Gary</v>
      </c>
      <c r="E283" s="3" t="s">
        <v>56</v>
      </c>
      <c r="F283" s="3" t="s">
        <v>13</v>
      </c>
      <c r="G283" s="4">
        <v>1584480</v>
      </c>
    </row>
    <row r="284" spans="1:7">
      <c r="A284" s="3">
        <v>283</v>
      </c>
      <c r="B284" s="3" t="s">
        <v>881</v>
      </c>
      <c r="C284" s="3" t="s">
        <v>882</v>
      </c>
      <c r="D284" s="3" t="str">
        <f t="shared" si="4"/>
        <v>Grant,Jerian</v>
      </c>
      <c r="E284" s="3" t="s">
        <v>86</v>
      </c>
      <c r="F284" s="3" t="s">
        <v>18</v>
      </c>
      <c r="G284" s="4">
        <v>1572360</v>
      </c>
    </row>
    <row r="285" spans="1:7">
      <c r="A285" s="3">
        <v>284</v>
      </c>
      <c r="B285" s="3" t="s">
        <v>563</v>
      </c>
      <c r="C285" s="3" t="s">
        <v>632</v>
      </c>
      <c r="D285" s="3" t="str">
        <f t="shared" si="4"/>
        <v>Snell,Tony</v>
      </c>
      <c r="E285" s="3" t="s">
        <v>56</v>
      </c>
      <c r="F285" s="3" t="s">
        <v>19</v>
      </c>
      <c r="G285" s="4">
        <v>1535880</v>
      </c>
    </row>
    <row r="286" spans="1:7">
      <c r="A286" s="3">
        <v>285</v>
      </c>
      <c r="B286" s="3" t="s">
        <v>900</v>
      </c>
      <c r="C286" s="3" t="s">
        <v>901</v>
      </c>
      <c r="D286" s="3" t="str">
        <f t="shared" si="4"/>
        <v>Caboclo,Bruno</v>
      </c>
      <c r="E286" s="3" t="s">
        <v>59</v>
      </c>
      <c r="F286" s="3" t="s">
        <v>15</v>
      </c>
      <c r="G286" s="4">
        <v>1524000</v>
      </c>
    </row>
    <row r="287" spans="1:7">
      <c r="A287" s="3">
        <v>286</v>
      </c>
      <c r="B287" s="3" t="s">
        <v>886</v>
      </c>
      <c r="C287" s="3" t="s">
        <v>887</v>
      </c>
      <c r="D287" s="3" t="str">
        <f t="shared" si="4"/>
        <v>Wright,Delon</v>
      </c>
      <c r="E287" s="3" t="s">
        <v>86</v>
      </c>
      <c r="F287" s="3" t="s">
        <v>15</v>
      </c>
      <c r="G287" s="4">
        <v>1509360</v>
      </c>
    </row>
    <row r="288" spans="1:7">
      <c r="A288" s="3">
        <v>287</v>
      </c>
      <c r="B288" s="3" t="s">
        <v>1207</v>
      </c>
      <c r="C288" s="3" t="s">
        <v>1208</v>
      </c>
      <c r="D288" s="3" t="str">
        <f t="shared" si="4"/>
        <v>Ellington,Wayne</v>
      </c>
      <c r="E288" s="3" t="s">
        <v>56</v>
      </c>
      <c r="F288" s="3" t="s">
        <v>22</v>
      </c>
      <c r="G288" s="4">
        <v>1500000</v>
      </c>
    </row>
    <row r="289" spans="1:7">
      <c r="A289" s="3">
        <v>288</v>
      </c>
      <c r="B289" s="3" t="s">
        <v>1876</v>
      </c>
      <c r="C289" s="3" t="s">
        <v>1877</v>
      </c>
      <c r="D289" s="3" t="str">
        <f t="shared" si="4"/>
        <v>Larkin,Shane</v>
      </c>
      <c r="E289" s="3" t="s">
        <v>544</v>
      </c>
      <c r="F289" s="3" t="s">
        <v>22</v>
      </c>
      <c r="G289" s="4">
        <v>1500000</v>
      </c>
    </row>
    <row r="290" spans="1:7">
      <c r="A290" s="3">
        <v>289</v>
      </c>
      <c r="B290" s="3" t="s">
        <v>1145</v>
      </c>
      <c r="C290" s="3" t="s">
        <v>1878</v>
      </c>
      <c r="D290" s="3" t="str">
        <f t="shared" si="4"/>
        <v>West,David</v>
      </c>
      <c r="E290" s="3" t="s">
        <v>453</v>
      </c>
      <c r="F290" s="3" t="s">
        <v>11</v>
      </c>
      <c r="G290" s="4">
        <v>1499187</v>
      </c>
    </row>
    <row r="291" spans="1:7">
      <c r="A291" s="3">
        <v>290</v>
      </c>
      <c r="B291" s="3" t="s">
        <v>577</v>
      </c>
      <c r="C291" s="3" t="s">
        <v>578</v>
      </c>
      <c r="D291" s="3" t="str">
        <f t="shared" si="4"/>
        <v>Dieng,Gorgui</v>
      </c>
      <c r="E291" s="3" t="s">
        <v>61</v>
      </c>
      <c r="F291" s="3" t="s">
        <v>12</v>
      </c>
      <c r="G291" s="4">
        <v>1474440</v>
      </c>
    </row>
    <row r="292" spans="1:7">
      <c r="A292" s="3">
        <v>291</v>
      </c>
      <c r="B292" s="3" t="s">
        <v>979</v>
      </c>
      <c r="C292" s="3" t="s">
        <v>980</v>
      </c>
      <c r="D292" s="3" t="str">
        <f t="shared" si="4"/>
        <v>McGary,Mitch</v>
      </c>
      <c r="E292" s="3" t="s">
        <v>47</v>
      </c>
      <c r="F292" s="3" t="s">
        <v>8</v>
      </c>
      <c r="G292" s="4">
        <v>1463040</v>
      </c>
    </row>
    <row r="293" spans="1:7">
      <c r="A293" s="3">
        <v>292</v>
      </c>
      <c r="B293" s="3" t="s">
        <v>968</v>
      </c>
      <c r="C293" s="3" t="s">
        <v>508</v>
      </c>
      <c r="D293" s="3" t="str">
        <f t="shared" si="4"/>
        <v>Butler,Caron</v>
      </c>
      <c r="E293" s="3" t="s">
        <v>59</v>
      </c>
      <c r="F293" s="3" t="s">
        <v>0</v>
      </c>
      <c r="G293" s="4">
        <v>1449187</v>
      </c>
    </row>
    <row r="294" spans="1:7">
      <c r="A294" s="3">
        <v>293</v>
      </c>
      <c r="B294" s="3" t="s">
        <v>785</v>
      </c>
      <c r="C294" s="3" t="s">
        <v>505</v>
      </c>
      <c r="D294" s="3" t="str">
        <f t="shared" si="4"/>
        <v>Anderson,Justin</v>
      </c>
      <c r="E294" s="3" t="s">
        <v>56</v>
      </c>
      <c r="F294" s="3" t="s">
        <v>26</v>
      </c>
      <c r="G294" s="4">
        <v>1449000</v>
      </c>
    </row>
    <row r="295" spans="1:7">
      <c r="A295" s="3">
        <v>294</v>
      </c>
      <c r="B295" s="3" t="s">
        <v>581</v>
      </c>
      <c r="C295" s="3" t="s">
        <v>582</v>
      </c>
      <c r="D295" s="3" t="str">
        <f t="shared" si="4"/>
        <v>Plumlee,Mason</v>
      </c>
      <c r="E295" s="3" t="s">
        <v>47</v>
      </c>
      <c r="F295" s="3" t="s">
        <v>2</v>
      </c>
      <c r="G295" s="4">
        <v>1415520</v>
      </c>
    </row>
    <row r="296" spans="1:7">
      <c r="A296" s="3">
        <v>295</v>
      </c>
      <c r="B296" s="3" t="s">
        <v>801</v>
      </c>
      <c r="C296" s="3" t="s">
        <v>493</v>
      </c>
      <c r="D296" s="3" t="str">
        <f t="shared" si="4"/>
        <v>Adams,Jordan</v>
      </c>
      <c r="E296" s="3" t="s">
        <v>56</v>
      </c>
      <c r="F296" s="3" t="s">
        <v>9</v>
      </c>
      <c r="G296" s="4">
        <v>1404600</v>
      </c>
    </row>
    <row r="297" spans="1:7">
      <c r="A297" s="3">
        <v>296</v>
      </c>
      <c r="B297" s="3" t="s">
        <v>896</v>
      </c>
      <c r="C297" s="3" t="s">
        <v>897</v>
      </c>
      <c r="D297" s="3" t="str">
        <f t="shared" si="4"/>
        <v>Portis,Bobby</v>
      </c>
      <c r="E297" s="3" t="s">
        <v>47</v>
      </c>
      <c r="F297" s="3" t="s">
        <v>19</v>
      </c>
      <c r="G297" s="4">
        <v>1391160</v>
      </c>
    </row>
    <row r="298" spans="1:7">
      <c r="A298" s="3">
        <v>297</v>
      </c>
      <c r="B298" s="3" t="s">
        <v>1879</v>
      </c>
      <c r="C298" s="3" t="s">
        <v>1880</v>
      </c>
      <c r="D298" s="3" t="str">
        <f t="shared" si="4"/>
        <v>Bargnani,Andrea</v>
      </c>
      <c r="E298" s="3" t="s">
        <v>61</v>
      </c>
      <c r="F298" s="3" t="s">
        <v>22</v>
      </c>
      <c r="G298" s="4">
        <v>1362897</v>
      </c>
    </row>
    <row r="299" spans="1:7">
      <c r="A299" s="3">
        <v>298</v>
      </c>
      <c r="B299" s="3" t="s">
        <v>614</v>
      </c>
      <c r="C299" s="3" t="s">
        <v>516</v>
      </c>
      <c r="D299" s="3" t="str">
        <f t="shared" si="4"/>
        <v>Hill,Solomon</v>
      </c>
      <c r="E299" s="3" t="s">
        <v>59</v>
      </c>
      <c r="F299" s="3" t="s">
        <v>24</v>
      </c>
      <c r="G299" s="4">
        <v>1358880</v>
      </c>
    </row>
    <row r="300" spans="1:7">
      <c r="A300" s="3">
        <v>299</v>
      </c>
      <c r="B300" s="3" t="s">
        <v>1199</v>
      </c>
      <c r="C300" s="3" t="s">
        <v>1245</v>
      </c>
      <c r="D300" s="3" t="str">
        <f t="shared" si="4"/>
        <v>Hood,Rodney</v>
      </c>
      <c r="E300" s="3" t="s">
        <v>56</v>
      </c>
      <c r="F300" s="3" t="s">
        <v>3</v>
      </c>
      <c r="G300" s="4">
        <v>1348440</v>
      </c>
    </row>
    <row r="301" spans="1:7">
      <c r="A301" s="3">
        <v>300</v>
      </c>
      <c r="B301" s="3" t="s">
        <v>898</v>
      </c>
      <c r="C301" s="3" t="s">
        <v>899</v>
      </c>
      <c r="D301" s="3" t="str">
        <f t="shared" si="4"/>
        <v>Hollis-Jefferson,Rondae</v>
      </c>
      <c r="E301" s="3" t="s">
        <v>59</v>
      </c>
      <c r="F301" s="3" t="s">
        <v>22</v>
      </c>
      <c r="G301" s="4">
        <v>1335480</v>
      </c>
    </row>
    <row r="302" spans="1:7">
      <c r="A302" s="3">
        <v>301</v>
      </c>
      <c r="B302" s="3" t="s">
        <v>1141</v>
      </c>
      <c r="C302" s="3" t="s">
        <v>1142</v>
      </c>
      <c r="D302" s="3" t="str">
        <f t="shared" si="4"/>
        <v>Gee,Alonzo</v>
      </c>
      <c r="E302" s="3" t="s">
        <v>59</v>
      </c>
      <c r="F302" s="3" t="s">
        <v>10</v>
      </c>
      <c r="G302" s="4">
        <v>1320000</v>
      </c>
    </row>
    <row r="303" spans="1:7">
      <c r="A303" s="3">
        <v>302</v>
      </c>
      <c r="B303" s="3" t="s">
        <v>542</v>
      </c>
      <c r="C303" s="3" t="s">
        <v>543</v>
      </c>
      <c r="D303" s="3" t="str">
        <f t="shared" si="4"/>
        <v>HardawayTim</v>
      </c>
      <c r="E303" s="3" t="s">
        <v>1852</v>
      </c>
      <c r="F303" s="3" t="s">
        <v>28</v>
      </c>
      <c r="G303" s="4">
        <v>1304520</v>
      </c>
    </row>
    <row r="304" spans="1:7">
      <c r="A304" s="3">
        <v>303</v>
      </c>
      <c r="B304" s="3" t="s">
        <v>600</v>
      </c>
      <c r="C304" s="3" t="s">
        <v>1251</v>
      </c>
      <c r="D304" s="3" t="str">
        <f t="shared" si="4"/>
        <v>Jokic,Nikola</v>
      </c>
      <c r="E304" s="3" t="s">
        <v>61</v>
      </c>
      <c r="F304" s="3" t="s">
        <v>13</v>
      </c>
      <c r="G304" s="4">
        <v>1300000</v>
      </c>
    </row>
    <row r="305" spans="1:7">
      <c r="A305" s="3">
        <v>304</v>
      </c>
      <c r="B305" s="3" t="s">
        <v>907</v>
      </c>
      <c r="C305" s="3" t="s">
        <v>908</v>
      </c>
      <c r="D305" s="3" t="str">
        <f t="shared" si="4"/>
        <v>Napier,Shabazz</v>
      </c>
      <c r="E305" s="3" t="s">
        <v>86</v>
      </c>
      <c r="F305" s="3" t="s">
        <v>6</v>
      </c>
      <c r="G305" s="4">
        <v>1294440</v>
      </c>
    </row>
    <row r="306" spans="1:7">
      <c r="A306" s="3">
        <v>305</v>
      </c>
      <c r="B306" s="3" t="s">
        <v>1252</v>
      </c>
      <c r="C306" s="3" t="s">
        <v>1106</v>
      </c>
      <c r="D306" s="3" t="str">
        <f t="shared" si="4"/>
        <v>Jones,Tyus</v>
      </c>
      <c r="E306" s="3" t="s">
        <v>86</v>
      </c>
      <c r="F306" s="3" t="s">
        <v>12</v>
      </c>
      <c r="G306" s="4">
        <v>1282080</v>
      </c>
    </row>
    <row r="307" spans="1:7">
      <c r="A307" s="3">
        <v>306</v>
      </c>
      <c r="B307" s="3" t="s">
        <v>1019</v>
      </c>
      <c r="C307" s="3" t="s">
        <v>1020</v>
      </c>
      <c r="D307" s="3" t="str">
        <f t="shared" si="4"/>
        <v>Kaun,Sasha</v>
      </c>
      <c r="E307" s="3" t="s">
        <v>61</v>
      </c>
      <c r="F307" s="3" t="s">
        <v>17</v>
      </c>
      <c r="G307" s="4">
        <v>1276000</v>
      </c>
    </row>
    <row r="308" spans="1:7">
      <c r="A308" s="3">
        <v>307</v>
      </c>
      <c r="B308" s="3" t="s">
        <v>587</v>
      </c>
      <c r="C308" s="3" t="s">
        <v>1222</v>
      </c>
      <c r="D308" s="3" t="str">
        <f t="shared" si="4"/>
        <v>Rush,Brandon</v>
      </c>
      <c r="E308" s="3" t="s">
        <v>56</v>
      </c>
      <c r="F308" s="3" t="s">
        <v>23</v>
      </c>
      <c r="G308" s="4">
        <v>1270964</v>
      </c>
    </row>
    <row r="309" spans="1:7">
      <c r="A309" s="3">
        <v>308</v>
      </c>
      <c r="B309" s="3" t="s">
        <v>1881</v>
      </c>
      <c r="C309" s="3" t="s">
        <v>1254</v>
      </c>
      <c r="D309" s="3" t="str">
        <f t="shared" si="4"/>
        <v>Martin,Cartier</v>
      </c>
      <c r="E309" s="3" t="s">
        <v>47</v>
      </c>
      <c r="F309" s="3" t="s">
        <v>20</v>
      </c>
      <c r="G309" s="4">
        <v>1270964</v>
      </c>
    </row>
    <row r="310" spans="1:7">
      <c r="A310" s="3">
        <v>309</v>
      </c>
      <c r="B310" s="3" t="s">
        <v>549</v>
      </c>
      <c r="C310" s="3" t="s">
        <v>895</v>
      </c>
      <c r="D310" s="3" t="str">
        <f t="shared" si="4"/>
        <v>Bullock,Reggie</v>
      </c>
      <c r="E310" s="3" t="s">
        <v>56</v>
      </c>
      <c r="F310" s="3" t="s">
        <v>20</v>
      </c>
      <c r="G310" s="4">
        <v>1252440</v>
      </c>
    </row>
    <row r="311" spans="1:7">
      <c r="A311" s="3">
        <v>310</v>
      </c>
      <c r="B311" s="3" t="s">
        <v>909</v>
      </c>
      <c r="C311" s="3" t="s">
        <v>910</v>
      </c>
      <c r="D311" s="3" t="str">
        <f t="shared" si="4"/>
        <v>Capela,Clint</v>
      </c>
      <c r="E311" s="3" t="s">
        <v>61</v>
      </c>
      <c r="F311" s="3" t="s">
        <v>1</v>
      </c>
      <c r="G311" s="4">
        <v>1242720</v>
      </c>
    </row>
    <row r="312" spans="1:7">
      <c r="A312" s="3">
        <v>311</v>
      </c>
      <c r="B312" s="3" t="s">
        <v>1253</v>
      </c>
      <c r="C312" s="3" t="s">
        <v>1254</v>
      </c>
      <c r="D312" s="3" t="str">
        <f t="shared" si="4"/>
        <v>Martin,Jarell</v>
      </c>
      <c r="E312" s="3" t="s">
        <v>47</v>
      </c>
      <c r="F312" s="3" t="s">
        <v>9</v>
      </c>
      <c r="G312" s="4">
        <v>1230840</v>
      </c>
    </row>
    <row r="313" spans="1:7">
      <c r="A313" s="3">
        <v>312</v>
      </c>
      <c r="B313" s="3" t="s">
        <v>462</v>
      </c>
      <c r="C313" s="3" t="s">
        <v>657</v>
      </c>
      <c r="D313" s="3" t="str">
        <f t="shared" si="4"/>
        <v>Roberson,Andre</v>
      </c>
      <c r="E313" s="3" t="s">
        <v>56</v>
      </c>
      <c r="F313" s="3" t="s">
        <v>8</v>
      </c>
      <c r="G313" s="4">
        <v>1210800</v>
      </c>
    </row>
    <row r="314" spans="1:7">
      <c r="A314" s="3">
        <v>313</v>
      </c>
      <c r="B314" s="3" t="s">
        <v>1882</v>
      </c>
      <c r="C314" s="3" t="s">
        <v>1883</v>
      </c>
      <c r="D314" s="3" t="str">
        <f t="shared" si="4"/>
        <v>Hairston,P.J.</v>
      </c>
      <c r="E314" s="3" t="s">
        <v>59</v>
      </c>
      <c r="F314" s="3" t="s">
        <v>25</v>
      </c>
      <c r="G314" s="4">
        <v>1201440</v>
      </c>
    </row>
    <row r="315" spans="1:7">
      <c r="A315" s="3">
        <v>314</v>
      </c>
      <c r="B315" s="3" t="s">
        <v>716</v>
      </c>
      <c r="C315" s="3" t="s">
        <v>717</v>
      </c>
      <c r="D315" s="3" t="str">
        <f t="shared" si="4"/>
        <v>Marjanovic,Boban</v>
      </c>
      <c r="E315" s="3" t="s">
        <v>61</v>
      </c>
      <c r="F315" s="3" t="s">
        <v>11</v>
      </c>
      <c r="G315" s="4">
        <v>1200000</v>
      </c>
    </row>
    <row r="316" spans="1:7">
      <c r="A316" s="3">
        <v>315</v>
      </c>
      <c r="B316" s="3" t="s">
        <v>1884</v>
      </c>
      <c r="C316" s="3" t="s">
        <v>1885</v>
      </c>
      <c r="D316" s="3" t="str">
        <f t="shared" si="4"/>
        <v>Clark,Earl</v>
      </c>
      <c r="E316" s="3" t="s">
        <v>59</v>
      </c>
      <c r="F316" s="3" t="s">
        <v>22</v>
      </c>
      <c r="G316" s="4">
        <v>1185784</v>
      </c>
    </row>
    <row r="317" spans="1:7">
      <c r="A317" s="3">
        <v>316</v>
      </c>
      <c r="B317" s="3" t="s">
        <v>549</v>
      </c>
      <c r="C317" s="3" t="s">
        <v>580</v>
      </c>
      <c r="D317" s="3" t="str">
        <f t="shared" si="4"/>
        <v>Williams,Reggie</v>
      </c>
      <c r="E317" s="3" t="s">
        <v>59</v>
      </c>
      <c r="F317" s="3" t="s">
        <v>10</v>
      </c>
      <c r="G317" s="4">
        <v>1185784</v>
      </c>
    </row>
    <row r="318" spans="1:7">
      <c r="A318" s="3">
        <v>317</v>
      </c>
      <c r="B318" s="3" t="s">
        <v>494</v>
      </c>
      <c r="C318" s="3" t="s">
        <v>495</v>
      </c>
      <c r="D318" s="3" t="str">
        <f t="shared" si="4"/>
        <v>Gobert,Rudy</v>
      </c>
      <c r="E318" s="3" t="s">
        <v>61</v>
      </c>
      <c r="F318" s="3" t="s">
        <v>3</v>
      </c>
      <c r="G318" s="4">
        <v>1175880</v>
      </c>
    </row>
    <row r="319" spans="1:7">
      <c r="A319" s="3">
        <v>318</v>
      </c>
      <c r="B319" s="3" t="s">
        <v>801</v>
      </c>
      <c r="C319" s="3" t="s">
        <v>1256</v>
      </c>
      <c r="D319" s="3" t="str">
        <f t="shared" si="4"/>
        <v>Mickey,Jordan</v>
      </c>
      <c r="E319" s="3" t="s">
        <v>453</v>
      </c>
      <c r="F319" s="3" t="s">
        <v>21</v>
      </c>
      <c r="G319" s="4">
        <v>1170960</v>
      </c>
    </row>
    <row r="320" spans="1:7">
      <c r="A320" s="3">
        <v>319</v>
      </c>
      <c r="B320" s="3" t="s">
        <v>1120</v>
      </c>
      <c r="C320" s="3" t="s">
        <v>1121</v>
      </c>
      <c r="D320" s="3" t="str">
        <f t="shared" si="4"/>
        <v>Douglas,Toney</v>
      </c>
      <c r="E320" s="3" t="s">
        <v>86</v>
      </c>
      <c r="F320" s="3" t="s">
        <v>10</v>
      </c>
      <c r="G320" s="4">
        <v>1164858</v>
      </c>
    </row>
    <row r="321" spans="1:7">
      <c r="A321" s="3">
        <v>320</v>
      </c>
      <c r="B321" s="3" t="s">
        <v>964</v>
      </c>
      <c r="C321" s="3" t="s">
        <v>965</v>
      </c>
      <c r="D321" s="3" t="str">
        <f t="shared" si="4"/>
        <v>Goodwin,Archie</v>
      </c>
      <c r="E321" s="3" t="s">
        <v>56</v>
      </c>
      <c r="F321" s="3" t="s">
        <v>27</v>
      </c>
      <c r="G321" s="4">
        <v>1160160</v>
      </c>
    </row>
    <row r="322" spans="1:7">
      <c r="A322" s="3">
        <v>321</v>
      </c>
      <c r="B322" s="3" t="s">
        <v>476</v>
      </c>
      <c r="C322" s="3" t="s">
        <v>1257</v>
      </c>
      <c r="D322" s="3" t="str">
        <f t="shared" si="4"/>
        <v>Wilcox,CJ</v>
      </c>
      <c r="E322" s="3" t="s">
        <v>544</v>
      </c>
      <c r="F322" s="3" t="s">
        <v>424</v>
      </c>
      <c r="G322" s="4">
        <v>1159680</v>
      </c>
    </row>
    <row r="323" spans="1:7">
      <c r="A323" s="3">
        <v>322</v>
      </c>
      <c r="B323" s="3" t="s">
        <v>914</v>
      </c>
      <c r="C323" s="3" t="s">
        <v>915</v>
      </c>
      <c r="D323" s="3" t="str">
        <f t="shared" ref="D323:D386" si="5">CONCATENATE(C323,B323)</f>
        <v>NanceLarry</v>
      </c>
      <c r="E323" s="3" t="s">
        <v>1852</v>
      </c>
      <c r="F323" s="3" t="s">
        <v>16</v>
      </c>
      <c r="G323" s="4">
        <v>1155600</v>
      </c>
    </row>
    <row r="324" spans="1:7">
      <c r="A324" s="3">
        <v>323</v>
      </c>
      <c r="B324" s="3" t="s">
        <v>468</v>
      </c>
      <c r="C324" s="3" t="s">
        <v>1886</v>
      </c>
      <c r="D324" s="3" t="str">
        <f t="shared" si="5"/>
        <v>Copeland,Chris</v>
      </c>
      <c r="E324" s="3" t="s">
        <v>59</v>
      </c>
      <c r="F324" s="3" t="s">
        <v>5</v>
      </c>
      <c r="G324" s="4">
        <v>1150000</v>
      </c>
    </row>
    <row r="325" spans="1:7">
      <c r="A325" s="3">
        <v>324</v>
      </c>
      <c r="B325" s="3" t="s">
        <v>1887</v>
      </c>
      <c r="C325" s="3" t="s">
        <v>1888</v>
      </c>
      <c r="D325" s="3" t="str">
        <f t="shared" si="5"/>
        <v>Rudez,Damjan</v>
      </c>
      <c r="E325" s="3" t="s">
        <v>59</v>
      </c>
      <c r="F325" s="3" t="s">
        <v>12</v>
      </c>
      <c r="G325" s="4">
        <v>1149500</v>
      </c>
    </row>
    <row r="326" spans="1:7">
      <c r="A326" s="3">
        <v>325</v>
      </c>
      <c r="B326" s="3" t="s">
        <v>1295</v>
      </c>
      <c r="C326" s="3" t="s">
        <v>1296</v>
      </c>
      <c r="D326" s="3" t="str">
        <f t="shared" si="5"/>
        <v>Hunter,RJ</v>
      </c>
      <c r="E326" s="3" t="s">
        <v>56</v>
      </c>
      <c r="F326" s="3" t="s">
        <v>21</v>
      </c>
      <c r="G326" s="4">
        <v>1148640</v>
      </c>
    </row>
    <row r="327" spans="1:7">
      <c r="A327" s="3">
        <v>326</v>
      </c>
      <c r="B327" s="3" t="s">
        <v>650</v>
      </c>
      <c r="C327" s="3" t="s">
        <v>651</v>
      </c>
      <c r="D327" s="3" t="str">
        <f t="shared" si="5"/>
        <v>Dellavedova,Matthew</v>
      </c>
      <c r="E327" s="3" t="s">
        <v>86</v>
      </c>
      <c r="F327" s="3" t="s">
        <v>17</v>
      </c>
      <c r="G327" s="4">
        <v>1147276</v>
      </c>
    </row>
    <row r="328" spans="1:7">
      <c r="A328" s="3">
        <v>327</v>
      </c>
      <c r="B328" s="3" t="s">
        <v>437</v>
      </c>
      <c r="C328" s="3" t="s">
        <v>505</v>
      </c>
      <c r="D328" s="3" t="str">
        <f t="shared" si="5"/>
        <v>Anderson,Kyle</v>
      </c>
      <c r="E328" s="3" t="s">
        <v>59</v>
      </c>
      <c r="F328" s="3" t="s">
        <v>11</v>
      </c>
      <c r="G328" s="4">
        <v>1142880</v>
      </c>
    </row>
    <row r="329" spans="1:7">
      <c r="A329" s="3">
        <v>328</v>
      </c>
      <c r="B329" s="3" t="s">
        <v>655</v>
      </c>
      <c r="C329" s="3" t="s">
        <v>1258</v>
      </c>
      <c r="D329" s="3" t="str">
        <f t="shared" si="5"/>
        <v>Huestis,Josh</v>
      </c>
      <c r="E329" s="3" t="s">
        <v>453</v>
      </c>
      <c r="F329" s="3" t="s">
        <v>8</v>
      </c>
      <c r="G329" s="4">
        <v>1140240</v>
      </c>
    </row>
    <row r="330" spans="1:7">
      <c r="A330" s="3">
        <v>329</v>
      </c>
      <c r="B330" s="3" t="s">
        <v>468</v>
      </c>
      <c r="C330" s="3" t="s">
        <v>1000</v>
      </c>
      <c r="D330" s="3" t="str">
        <f t="shared" si="5"/>
        <v>McCullough,Chris</v>
      </c>
      <c r="E330" s="3" t="s">
        <v>453</v>
      </c>
      <c r="F330" s="3" t="s">
        <v>22</v>
      </c>
      <c r="G330" s="4">
        <v>1140240</v>
      </c>
    </row>
    <row r="331" spans="1:7">
      <c r="A331" s="3">
        <v>330</v>
      </c>
      <c r="B331" s="3" t="s">
        <v>1261</v>
      </c>
      <c r="C331" s="3" t="s">
        <v>1262</v>
      </c>
      <c r="D331" s="3" t="str">
        <f t="shared" si="5"/>
        <v>Looney,Kevon</v>
      </c>
      <c r="E331" s="3" t="s">
        <v>61</v>
      </c>
      <c r="F331" s="3" t="s">
        <v>23</v>
      </c>
      <c r="G331" s="4">
        <v>1131960</v>
      </c>
    </row>
    <row r="332" spans="1:7">
      <c r="A332" s="3">
        <v>331</v>
      </c>
      <c r="B332" s="3" t="s">
        <v>533</v>
      </c>
      <c r="C332" s="3" t="s">
        <v>510</v>
      </c>
      <c r="D332" s="3" t="str">
        <f t="shared" si="5"/>
        <v>Johnson,Wesley</v>
      </c>
      <c r="E332" s="3" t="s">
        <v>59</v>
      </c>
      <c r="F332" s="3" t="s">
        <v>424</v>
      </c>
      <c r="G332" s="4">
        <v>1100602</v>
      </c>
    </row>
    <row r="333" spans="1:7">
      <c r="A333" s="3">
        <v>332</v>
      </c>
      <c r="B333" s="3" t="s">
        <v>848</v>
      </c>
      <c r="C333" s="3" t="s">
        <v>1255</v>
      </c>
      <c r="D333" s="3" t="str">
        <f t="shared" si="5"/>
        <v>Babbitt,Luke</v>
      </c>
      <c r="E333" s="3" t="s">
        <v>453</v>
      </c>
      <c r="F333" s="3" t="s">
        <v>10</v>
      </c>
      <c r="G333" s="4">
        <v>1100602</v>
      </c>
    </row>
    <row r="334" spans="1:7">
      <c r="A334" s="3">
        <v>333</v>
      </c>
      <c r="B334" s="3" t="s">
        <v>941</v>
      </c>
      <c r="C334" s="3" t="s">
        <v>618</v>
      </c>
      <c r="D334" s="3" t="str">
        <f t="shared" si="5"/>
        <v>Walker,Henry</v>
      </c>
      <c r="E334" s="3" t="s">
        <v>59</v>
      </c>
      <c r="F334" s="3" t="s">
        <v>14</v>
      </c>
      <c r="G334" s="4">
        <v>1100602</v>
      </c>
    </row>
    <row r="335" spans="1:7">
      <c r="A335" s="3">
        <v>334</v>
      </c>
      <c r="B335" s="3" t="s">
        <v>606</v>
      </c>
      <c r="C335" s="3" t="s">
        <v>845</v>
      </c>
      <c r="D335" s="3" t="str">
        <f t="shared" si="5"/>
        <v>Evans,Jeremy</v>
      </c>
      <c r="E335" s="3" t="s">
        <v>453</v>
      </c>
      <c r="F335" s="3" t="s">
        <v>26</v>
      </c>
      <c r="G335" s="4">
        <v>1100602</v>
      </c>
    </row>
    <row r="336" spans="1:7">
      <c r="A336" s="3">
        <v>335</v>
      </c>
      <c r="B336" s="3" t="s">
        <v>706</v>
      </c>
      <c r="C336" s="3" t="s">
        <v>707</v>
      </c>
      <c r="D336" s="3" t="str">
        <f t="shared" si="5"/>
        <v>Aldrich,Cole</v>
      </c>
      <c r="E336" s="3" t="s">
        <v>61</v>
      </c>
      <c r="F336" s="3" t="s">
        <v>424</v>
      </c>
      <c r="G336" s="4">
        <v>1100602</v>
      </c>
    </row>
    <row r="337" spans="1:7">
      <c r="A337" s="3">
        <v>336</v>
      </c>
      <c r="B337" s="3" t="s">
        <v>1267</v>
      </c>
      <c r="C337" s="3" t="s">
        <v>1268</v>
      </c>
      <c r="D337" s="3" t="str">
        <f t="shared" si="5"/>
        <v>RobinsonGlenn</v>
      </c>
      <c r="E337" s="3" t="s">
        <v>1889</v>
      </c>
      <c r="F337" s="3" t="s">
        <v>24</v>
      </c>
      <c r="G337" s="4">
        <v>1100000</v>
      </c>
    </row>
    <row r="338" spans="1:7">
      <c r="A338" s="3">
        <v>337</v>
      </c>
      <c r="B338" s="3" t="s">
        <v>959</v>
      </c>
      <c r="C338" s="3" t="s">
        <v>960</v>
      </c>
      <c r="D338" s="3" t="str">
        <f t="shared" si="5"/>
        <v>Holmes,Richaun</v>
      </c>
      <c r="E338" s="3" t="s">
        <v>47</v>
      </c>
      <c r="F338" s="3" t="s">
        <v>4</v>
      </c>
      <c r="G338" s="4">
        <v>1074169</v>
      </c>
    </row>
    <row r="339" spans="1:7">
      <c r="A339" s="3">
        <v>338</v>
      </c>
      <c r="B339" s="3" t="s">
        <v>643</v>
      </c>
      <c r="C339" s="3" t="s">
        <v>644</v>
      </c>
      <c r="D339" s="3" t="str">
        <f t="shared" si="5"/>
        <v>Leuer,Jon</v>
      </c>
      <c r="E339" s="3" t="s">
        <v>47</v>
      </c>
      <c r="F339" s="3" t="s">
        <v>27</v>
      </c>
      <c r="G339" s="4">
        <v>1035000</v>
      </c>
    </row>
    <row r="340" spans="1:7">
      <c r="A340" s="3">
        <v>339</v>
      </c>
      <c r="B340" s="3" t="s">
        <v>1890</v>
      </c>
      <c r="C340" s="3" t="s">
        <v>1891</v>
      </c>
      <c r="D340" s="3" t="str">
        <f t="shared" si="5"/>
        <v>Hudson,Lester</v>
      </c>
      <c r="E340" s="3" t="s">
        <v>56</v>
      </c>
      <c r="F340" s="3" t="s">
        <v>424</v>
      </c>
      <c r="G340" s="4">
        <v>1015421</v>
      </c>
    </row>
    <row r="341" spans="1:7">
      <c r="A341" s="3">
        <v>340</v>
      </c>
      <c r="B341" s="3" t="s">
        <v>445</v>
      </c>
      <c r="C341" s="3" t="s">
        <v>505</v>
      </c>
      <c r="D341" s="3" t="str">
        <f t="shared" si="5"/>
        <v>Anderson,James</v>
      </c>
      <c r="E341" s="3" t="s">
        <v>56</v>
      </c>
      <c r="F341" s="3" t="s">
        <v>0</v>
      </c>
      <c r="G341" s="4">
        <v>1015421</v>
      </c>
    </row>
    <row r="342" spans="1:7">
      <c r="A342" s="3">
        <v>341</v>
      </c>
      <c r="B342" s="3" t="s">
        <v>801</v>
      </c>
      <c r="C342" s="3" t="s">
        <v>864</v>
      </c>
      <c r="D342" s="3" t="str">
        <f t="shared" si="5"/>
        <v>Hamilton,Jordan</v>
      </c>
      <c r="E342" s="3" t="s">
        <v>56</v>
      </c>
      <c r="F342" s="3" t="s">
        <v>10</v>
      </c>
      <c r="G342" s="4">
        <v>1015421</v>
      </c>
    </row>
    <row r="343" spans="1:7">
      <c r="A343" s="3">
        <v>342</v>
      </c>
      <c r="B343" s="3" t="s">
        <v>1265</v>
      </c>
      <c r="C343" s="3" t="s">
        <v>1266</v>
      </c>
      <c r="D343" s="3" t="str">
        <f t="shared" si="5"/>
        <v>Christmas,Rakeem</v>
      </c>
      <c r="E343" s="3" t="s">
        <v>47</v>
      </c>
      <c r="F343" s="3" t="s">
        <v>24</v>
      </c>
      <c r="G343" s="4">
        <v>1007026</v>
      </c>
    </row>
    <row r="344" spans="1:7">
      <c r="A344" s="3">
        <v>343</v>
      </c>
      <c r="B344" s="3" t="s">
        <v>575</v>
      </c>
      <c r="C344" s="3" t="s">
        <v>586</v>
      </c>
      <c r="D344" s="3" t="str">
        <f t="shared" si="5"/>
        <v>Young,Joe</v>
      </c>
      <c r="E344" s="3" t="s">
        <v>544</v>
      </c>
      <c r="F344" s="3" t="s">
        <v>24</v>
      </c>
      <c r="G344" s="4">
        <v>1007026</v>
      </c>
    </row>
    <row r="345" spans="1:7">
      <c r="A345" s="3">
        <v>344</v>
      </c>
      <c r="B345" s="3" t="s">
        <v>637</v>
      </c>
      <c r="C345" s="3" t="s">
        <v>638</v>
      </c>
      <c r="D345" s="3" t="str">
        <f t="shared" si="5"/>
        <v>Covington,Robert</v>
      </c>
      <c r="E345" s="3" t="s">
        <v>59</v>
      </c>
      <c r="F345" s="3" t="s">
        <v>4</v>
      </c>
      <c r="G345" s="4">
        <v>1000000</v>
      </c>
    </row>
    <row r="346" spans="1:7">
      <c r="A346" s="3">
        <v>345</v>
      </c>
      <c r="B346" s="3" t="s">
        <v>792</v>
      </c>
      <c r="C346" s="3" t="s">
        <v>1217</v>
      </c>
      <c r="D346" s="3" t="str">
        <f t="shared" si="5"/>
        <v>Humphries,Kris</v>
      </c>
      <c r="E346" s="3" t="s">
        <v>47</v>
      </c>
      <c r="F346" s="3" t="s">
        <v>7</v>
      </c>
      <c r="G346" s="4">
        <v>1000000</v>
      </c>
    </row>
    <row r="347" spans="1:7">
      <c r="A347" s="3">
        <v>346</v>
      </c>
      <c r="B347" s="3" t="s">
        <v>1269</v>
      </c>
      <c r="C347" s="3" t="s">
        <v>1270</v>
      </c>
      <c r="D347" s="3" t="str">
        <f t="shared" si="5"/>
        <v>Harrell,Montrezl</v>
      </c>
      <c r="E347" s="3" t="s">
        <v>47</v>
      </c>
      <c r="F347" s="3" t="s">
        <v>1</v>
      </c>
      <c r="G347" s="4">
        <v>1000000</v>
      </c>
    </row>
    <row r="348" spans="1:7">
      <c r="A348" s="3">
        <v>347</v>
      </c>
      <c r="B348" s="3" t="s">
        <v>1275</v>
      </c>
      <c r="C348" s="3" t="s">
        <v>1276</v>
      </c>
      <c r="D348" s="3" t="str">
        <f t="shared" si="5"/>
        <v>Tavares,Edy</v>
      </c>
      <c r="E348" s="3" t="s">
        <v>61</v>
      </c>
      <c r="F348" s="3" t="s">
        <v>28</v>
      </c>
      <c r="G348" s="4">
        <v>1000000</v>
      </c>
    </row>
    <row r="349" spans="1:7">
      <c r="A349" s="3">
        <v>348</v>
      </c>
      <c r="B349" s="3" t="s">
        <v>810</v>
      </c>
      <c r="C349" s="3" t="s">
        <v>1243</v>
      </c>
      <c r="D349" s="3" t="str">
        <f t="shared" si="5"/>
        <v>Acy,Quincy</v>
      </c>
      <c r="E349" s="3" t="s">
        <v>453</v>
      </c>
      <c r="F349" s="3" t="s">
        <v>0</v>
      </c>
      <c r="G349" s="4">
        <v>981348</v>
      </c>
    </row>
    <row r="350" spans="1:7">
      <c r="A350" s="3">
        <v>349</v>
      </c>
      <c r="B350" s="3" t="s">
        <v>1892</v>
      </c>
      <c r="C350" s="3" t="s">
        <v>1893</v>
      </c>
      <c r="D350" s="3" t="str">
        <f t="shared" si="5"/>
        <v>McNeal,Jerel</v>
      </c>
      <c r="E350" s="3" t="s">
        <v>56</v>
      </c>
      <c r="F350" s="3" t="s">
        <v>27</v>
      </c>
      <c r="G350" s="4">
        <v>981348</v>
      </c>
    </row>
    <row r="351" spans="1:7">
      <c r="A351" s="3">
        <v>350</v>
      </c>
      <c r="B351" s="3" t="s">
        <v>464</v>
      </c>
      <c r="C351" s="3" t="s">
        <v>465</v>
      </c>
      <c r="D351" s="3" t="str">
        <f t="shared" si="5"/>
        <v>Whiteside,Hassan</v>
      </c>
      <c r="E351" s="3" t="s">
        <v>61</v>
      </c>
      <c r="F351" s="3" t="s">
        <v>14</v>
      </c>
      <c r="G351" s="4">
        <v>981348</v>
      </c>
    </row>
    <row r="352" spans="1:7">
      <c r="A352" s="3">
        <v>351</v>
      </c>
      <c r="B352" s="3" t="s">
        <v>511</v>
      </c>
      <c r="C352" s="3" t="s">
        <v>1047</v>
      </c>
      <c r="D352" s="3" t="str">
        <f t="shared" si="5"/>
        <v>Jenkins,John</v>
      </c>
      <c r="E352" s="3" t="s">
        <v>56</v>
      </c>
      <c r="F352" s="3" t="s">
        <v>27</v>
      </c>
      <c r="G352" s="4">
        <v>981348</v>
      </c>
    </row>
    <row r="353" spans="1:7">
      <c r="A353" s="3">
        <v>352</v>
      </c>
      <c r="B353" s="3" t="s">
        <v>468</v>
      </c>
      <c r="C353" s="3" t="s">
        <v>510</v>
      </c>
      <c r="D353" s="3" t="str">
        <f t="shared" si="5"/>
        <v>Johnson,Chris</v>
      </c>
      <c r="E353" s="3" t="s">
        <v>56</v>
      </c>
      <c r="F353" s="3" t="s">
        <v>3</v>
      </c>
      <c r="G353" s="4">
        <v>981348</v>
      </c>
    </row>
    <row r="354" spans="1:7">
      <c r="A354" s="3">
        <v>353</v>
      </c>
      <c r="B354" s="3" t="s">
        <v>1894</v>
      </c>
      <c r="C354" s="3" t="s">
        <v>1895</v>
      </c>
      <c r="D354" s="3" t="str">
        <f t="shared" si="5"/>
        <v>Robinson,Thomas</v>
      </c>
      <c r="E354" s="3" t="s">
        <v>453</v>
      </c>
      <c r="F354" s="3" t="s">
        <v>22</v>
      </c>
      <c r="G354" s="4">
        <v>981348</v>
      </c>
    </row>
    <row r="355" spans="1:7">
      <c r="A355" s="3">
        <v>354</v>
      </c>
      <c r="B355" s="3" t="s">
        <v>1896</v>
      </c>
      <c r="C355" s="3" t="s">
        <v>1897</v>
      </c>
      <c r="D355" s="3" t="str">
        <f t="shared" si="5"/>
        <v>Prigioni,Pablo</v>
      </c>
      <c r="E355" s="3" t="s">
        <v>86</v>
      </c>
      <c r="F355" s="3" t="s">
        <v>424</v>
      </c>
      <c r="G355" s="4">
        <v>947726</v>
      </c>
    </row>
    <row r="356" spans="1:7">
      <c r="A356" s="3">
        <v>355</v>
      </c>
      <c r="B356" s="3" t="s">
        <v>1898</v>
      </c>
      <c r="C356" s="3" t="s">
        <v>892</v>
      </c>
      <c r="D356" s="3" t="str">
        <f t="shared" si="5"/>
        <v>Prince,Tayshaun</v>
      </c>
      <c r="E356" s="3" t="s">
        <v>59</v>
      </c>
      <c r="F356" s="3" t="s">
        <v>12</v>
      </c>
      <c r="G356" s="4">
        <v>947276</v>
      </c>
    </row>
    <row r="357" spans="1:7">
      <c r="A357" s="3">
        <v>356</v>
      </c>
      <c r="B357" s="3" t="s">
        <v>480</v>
      </c>
      <c r="C357" s="3" t="s">
        <v>1048</v>
      </c>
      <c r="D357" s="3" t="str">
        <f t="shared" si="5"/>
        <v>Bennett,Anthony</v>
      </c>
      <c r="E357" s="3" t="s">
        <v>47</v>
      </c>
      <c r="F357" s="3" t="s">
        <v>15</v>
      </c>
      <c r="G357" s="4">
        <v>947276</v>
      </c>
    </row>
    <row r="358" spans="1:7">
      <c r="A358" s="3">
        <v>357</v>
      </c>
      <c r="B358" s="3" t="s">
        <v>834</v>
      </c>
      <c r="C358" s="3" t="s">
        <v>835</v>
      </c>
      <c r="D358" s="3" t="str">
        <f t="shared" si="5"/>
        <v>Daniels,Troy</v>
      </c>
      <c r="E358" s="3" t="s">
        <v>56</v>
      </c>
      <c r="F358" s="3" t="s">
        <v>25</v>
      </c>
      <c r="G358" s="4">
        <v>947276</v>
      </c>
    </row>
    <row r="359" spans="1:7">
      <c r="A359" s="3">
        <v>358</v>
      </c>
      <c r="B359" s="3" t="s">
        <v>1318</v>
      </c>
      <c r="C359" s="3" t="s">
        <v>1319</v>
      </c>
      <c r="D359" s="3" t="str">
        <f t="shared" si="5"/>
        <v>Price,Ronnie</v>
      </c>
      <c r="E359" s="3" t="s">
        <v>86</v>
      </c>
      <c r="F359" s="3" t="s">
        <v>27</v>
      </c>
      <c r="G359" s="4">
        <v>947276</v>
      </c>
    </row>
    <row r="360" spans="1:7">
      <c r="A360" s="3">
        <v>359</v>
      </c>
      <c r="B360" s="3" t="s">
        <v>1899</v>
      </c>
      <c r="C360" s="3" t="s">
        <v>1900</v>
      </c>
      <c r="D360" s="3" t="str">
        <f t="shared" si="5"/>
        <v>Wilkins,Damien</v>
      </c>
      <c r="E360" s="3" t="s">
        <v>56</v>
      </c>
      <c r="F360" s="3" t="s">
        <v>24</v>
      </c>
      <c r="G360" s="4">
        <v>947276</v>
      </c>
    </row>
    <row r="361" spans="1:7">
      <c r="A361" s="3">
        <v>360</v>
      </c>
      <c r="B361" s="3" t="s">
        <v>509</v>
      </c>
      <c r="C361" s="3" t="s">
        <v>1901</v>
      </c>
      <c r="D361" s="3" t="str">
        <f t="shared" si="5"/>
        <v>Hansbrough,Tyler</v>
      </c>
      <c r="E361" s="3" t="s">
        <v>47</v>
      </c>
      <c r="F361" s="3" t="s">
        <v>25</v>
      </c>
      <c r="G361" s="4">
        <v>947276</v>
      </c>
    </row>
    <row r="362" spans="1:7">
      <c r="A362" s="3">
        <v>361</v>
      </c>
      <c r="B362" s="3" t="s">
        <v>1292</v>
      </c>
      <c r="C362" s="3" t="s">
        <v>1293</v>
      </c>
      <c r="D362" s="3" t="str">
        <f t="shared" si="5"/>
        <v>Jerrett,Grant</v>
      </c>
      <c r="E362" s="3" t="s">
        <v>47</v>
      </c>
      <c r="F362" s="3" t="s">
        <v>2</v>
      </c>
      <c r="G362" s="4">
        <v>947276</v>
      </c>
    </row>
    <row r="363" spans="1:7">
      <c r="A363" s="3">
        <v>362</v>
      </c>
      <c r="B363" s="3" t="s">
        <v>941</v>
      </c>
      <c r="C363" s="3" t="s">
        <v>1066</v>
      </c>
      <c r="D363" s="3" t="str">
        <f t="shared" si="5"/>
        <v>Sims,Henry</v>
      </c>
      <c r="E363" s="3" t="s">
        <v>61</v>
      </c>
      <c r="F363" s="3" t="s">
        <v>22</v>
      </c>
      <c r="G363" s="4">
        <v>947276</v>
      </c>
    </row>
    <row r="364" spans="1:7">
      <c r="A364" s="3">
        <v>363</v>
      </c>
      <c r="B364" s="3" t="s">
        <v>785</v>
      </c>
      <c r="C364" s="3" t="s">
        <v>459</v>
      </c>
      <c r="D364" s="3" t="str">
        <f t="shared" si="5"/>
        <v>Holiday,Justin</v>
      </c>
      <c r="E364" s="3" t="s">
        <v>59</v>
      </c>
      <c r="F364" s="3" t="s">
        <v>19</v>
      </c>
      <c r="G364" s="4">
        <v>947276</v>
      </c>
    </row>
    <row r="365" spans="1:7">
      <c r="A365" s="3">
        <v>364</v>
      </c>
      <c r="B365" s="3" t="s">
        <v>513</v>
      </c>
      <c r="C365" s="3" t="s">
        <v>966</v>
      </c>
      <c r="D365" s="3" t="str">
        <f t="shared" si="5"/>
        <v>Withey,Jeff</v>
      </c>
      <c r="E365" s="3" t="s">
        <v>61</v>
      </c>
      <c r="F365" s="3" t="s">
        <v>3</v>
      </c>
      <c r="G365" s="4">
        <v>947276</v>
      </c>
    </row>
    <row r="366" spans="1:7">
      <c r="A366" s="3">
        <v>365</v>
      </c>
      <c r="B366" s="3" t="s">
        <v>710</v>
      </c>
      <c r="C366" s="3" t="s">
        <v>711</v>
      </c>
      <c r="D366" s="3" t="str">
        <f t="shared" si="5"/>
        <v>Dedmon,Dewayne</v>
      </c>
      <c r="E366" s="3" t="s">
        <v>61</v>
      </c>
      <c r="F366" s="3" t="s">
        <v>6</v>
      </c>
      <c r="G366" s="4">
        <v>947276</v>
      </c>
    </row>
    <row r="367" spans="1:7">
      <c r="A367" s="3">
        <v>366</v>
      </c>
      <c r="B367" s="3" t="s">
        <v>998</v>
      </c>
      <c r="C367" s="3" t="s">
        <v>999</v>
      </c>
      <c r="D367" s="3" t="str">
        <f t="shared" si="5"/>
        <v>Neto,Raul</v>
      </c>
      <c r="E367" s="3" t="s">
        <v>86</v>
      </c>
      <c r="F367" s="3" t="s">
        <v>3</v>
      </c>
      <c r="G367" s="4">
        <v>900000</v>
      </c>
    </row>
    <row r="368" spans="1:7">
      <c r="A368" s="3">
        <v>367</v>
      </c>
      <c r="B368" s="3" t="s">
        <v>1902</v>
      </c>
      <c r="C368" s="3" t="s">
        <v>1903</v>
      </c>
      <c r="D368" s="3" t="str">
        <f t="shared" si="5"/>
        <v>Fredette,Jimmer</v>
      </c>
      <c r="E368" s="3" t="s">
        <v>86</v>
      </c>
      <c r="F368" s="3" t="s">
        <v>18</v>
      </c>
      <c r="G368" s="4">
        <v>874837</v>
      </c>
    </row>
    <row r="369" spans="1:7">
      <c r="A369" s="3">
        <v>368</v>
      </c>
      <c r="B369" s="3" t="s">
        <v>1899</v>
      </c>
      <c r="C369" s="3" t="s">
        <v>1904</v>
      </c>
      <c r="D369" s="3" t="str">
        <f t="shared" si="5"/>
        <v>Inglis,Damien</v>
      </c>
      <c r="E369" s="3" t="s">
        <v>59</v>
      </c>
      <c r="F369" s="3" t="s">
        <v>5</v>
      </c>
      <c r="G369" s="4">
        <v>855000</v>
      </c>
    </row>
    <row r="370" spans="1:7">
      <c r="A370" s="3">
        <v>369</v>
      </c>
      <c r="B370" s="3" t="s">
        <v>1905</v>
      </c>
      <c r="C370" s="3" t="s">
        <v>973</v>
      </c>
      <c r="D370" s="3" t="str">
        <f t="shared" si="5"/>
        <v>White,Terrico</v>
      </c>
      <c r="E370" s="3" t="s">
        <v>544</v>
      </c>
      <c r="F370" s="3" t="s">
        <v>1351</v>
      </c>
      <c r="G370" s="4">
        <v>845059</v>
      </c>
    </row>
    <row r="371" spans="1:7">
      <c r="A371" s="3">
        <v>370</v>
      </c>
      <c r="B371" s="3" t="s">
        <v>1341</v>
      </c>
      <c r="C371" s="3" t="s">
        <v>436</v>
      </c>
      <c r="D371" s="3" t="str">
        <f t="shared" si="5"/>
        <v>Millsap,Elijah</v>
      </c>
      <c r="E371" s="3" t="s">
        <v>56</v>
      </c>
      <c r="F371" s="3" t="s">
        <v>3</v>
      </c>
      <c r="G371" s="4">
        <v>845059</v>
      </c>
    </row>
    <row r="372" spans="1:7">
      <c r="A372" s="3">
        <v>371</v>
      </c>
      <c r="B372" s="3" t="s">
        <v>509</v>
      </c>
      <c r="C372" s="3" t="s">
        <v>510</v>
      </c>
      <c r="D372" s="3" t="str">
        <f t="shared" si="5"/>
        <v>Johnson,Tyler</v>
      </c>
      <c r="E372" s="3" t="s">
        <v>56</v>
      </c>
      <c r="F372" s="3" t="s">
        <v>14</v>
      </c>
      <c r="G372" s="4">
        <v>845059</v>
      </c>
    </row>
    <row r="373" spans="1:7">
      <c r="A373" s="3">
        <v>372</v>
      </c>
      <c r="B373" s="3" t="s">
        <v>445</v>
      </c>
      <c r="C373" s="3" t="s">
        <v>1231</v>
      </c>
      <c r="D373" s="3" t="str">
        <f t="shared" si="5"/>
        <v>EnnisJames</v>
      </c>
      <c r="E373" s="3" t="s">
        <v>1889</v>
      </c>
      <c r="F373" s="3" t="s">
        <v>9</v>
      </c>
      <c r="G373" s="4">
        <v>845059</v>
      </c>
    </row>
    <row r="374" spans="1:7">
      <c r="A374" s="3">
        <v>373</v>
      </c>
      <c r="B374" s="3" t="s">
        <v>445</v>
      </c>
      <c r="C374" s="3" t="s">
        <v>591</v>
      </c>
      <c r="D374" s="3" t="str">
        <f t="shared" si="5"/>
        <v>MichaelJames</v>
      </c>
      <c r="E374" s="3" t="s">
        <v>1278</v>
      </c>
      <c r="F374" s="3" t="s">
        <v>23</v>
      </c>
      <c r="G374" s="4">
        <v>845059</v>
      </c>
    </row>
    <row r="375" spans="1:7">
      <c r="A375" s="3">
        <v>374</v>
      </c>
      <c r="B375" s="3" t="s">
        <v>1906</v>
      </c>
      <c r="C375" s="3" t="s">
        <v>1907</v>
      </c>
      <c r="D375" s="3" t="str">
        <f t="shared" si="5"/>
        <v>Whittington,Shayne</v>
      </c>
      <c r="E375" s="3" t="s">
        <v>47</v>
      </c>
      <c r="F375" s="3" t="s">
        <v>24</v>
      </c>
      <c r="G375" s="4">
        <v>845059</v>
      </c>
    </row>
    <row r="376" spans="1:7">
      <c r="A376" s="3">
        <v>375</v>
      </c>
      <c r="B376" s="3" t="s">
        <v>759</v>
      </c>
      <c r="C376" s="3" t="s">
        <v>510</v>
      </c>
      <c r="D376" s="3" t="str">
        <f t="shared" si="5"/>
        <v>Johnson,Nick</v>
      </c>
      <c r="E376" s="3" t="s">
        <v>544</v>
      </c>
      <c r="F376" s="3" t="s">
        <v>11</v>
      </c>
      <c r="G376" s="4">
        <v>845059</v>
      </c>
    </row>
    <row r="377" spans="1:7">
      <c r="A377" s="3">
        <v>376</v>
      </c>
      <c r="B377" s="3" t="s">
        <v>567</v>
      </c>
      <c r="C377" s="3" t="s">
        <v>943</v>
      </c>
      <c r="D377" s="3" t="str">
        <f t="shared" si="5"/>
        <v>Moreland,Eric</v>
      </c>
      <c r="E377" s="3" t="s">
        <v>47</v>
      </c>
      <c r="F377" s="3" t="s">
        <v>0</v>
      </c>
      <c r="G377" s="4">
        <v>845059</v>
      </c>
    </row>
    <row r="378" spans="1:7">
      <c r="A378" s="3">
        <v>377</v>
      </c>
      <c r="B378" s="3" t="s">
        <v>1908</v>
      </c>
      <c r="C378" s="3" t="s">
        <v>571</v>
      </c>
      <c r="D378" s="3" t="str">
        <f t="shared" si="5"/>
        <v>Smith,Russ</v>
      </c>
      <c r="E378" s="3" t="s">
        <v>86</v>
      </c>
      <c r="F378" s="3" t="s">
        <v>9</v>
      </c>
      <c r="G378" s="4">
        <v>845059</v>
      </c>
    </row>
    <row r="379" spans="1:7">
      <c r="A379" s="3">
        <v>378</v>
      </c>
      <c r="B379" s="3" t="s">
        <v>1059</v>
      </c>
      <c r="C379" s="3" t="s">
        <v>1060</v>
      </c>
      <c r="D379" s="3" t="str">
        <f t="shared" si="5"/>
        <v>Stokes,Jarnell</v>
      </c>
      <c r="E379" s="3" t="s">
        <v>61</v>
      </c>
      <c r="F379" s="3" t="s">
        <v>9</v>
      </c>
      <c r="G379" s="4">
        <v>845059</v>
      </c>
    </row>
    <row r="380" spans="1:7">
      <c r="A380" s="3">
        <v>379</v>
      </c>
      <c r="B380" s="3" t="s">
        <v>1909</v>
      </c>
      <c r="C380" s="3" t="s">
        <v>1910</v>
      </c>
      <c r="D380" s="3" t="str">
        <f t="shared" si="5"/>
        <v>Cooley,Jack</v>
      </c>
      <c r="E380" s="3" t="s">
        <v>453</v>
      </c>
      <c r="F380" s="3" t="s">
        <v>0</v>
      </c>
      <c r="G380" s="4">
        <v>845059</v>
      </c>
    </row>
    <row r="381" spans="1:7">
      <c r="A381" s="3">
        <v>380</v>
      </c>
      <c r="B381" s="3" t="s">
        <v>801</v>
      </c>
      <c r="C381" s="3" t="s">
        <v>1911</v>
      </c>
      <c r="D381" s="3" t="str">
        <f t="shared" si="5"/>
        <v>Clarkson,Jordan</v>
      </c>
      <c r="E381" s="3" t="s">
        <v>86</v>
      </c>
      <c r="F381" s="3" t="s">
        <v>16</v>
      </c>
      <c r="G381" s="4">
        <v>845059</v>
      </c>
    </row>
    <row r="382" spans="1:7">
      <c r="A382" s="3">
        <v>381</v>
      </c>
      <c r="B382" s="3" t="s">
        <v>1912</v>
      </c>
      <c r="C382" s="3" t="s">
        <v>1913</v>
      </c>
      <c r="D382" s="3" t="str">
        <f t="shared" si="5"/>
        <v>Papanikolaou,Kostas</v>
      </c>
      <c r="E382" s="3" t="s">
        <v>59</v>
      </c>
      <c r="F382" s="3" t="s">
        <v>13</v>
      </c>
      <c r="G382" s="4">
        <v>800321</v>
      </c>
    </row>
    <row r="383" spans="1:7">
      <c r="A383" s="3">
        <v>382</v>
      </c>
      <c r="B383" s="3" t="s">
        <v>1914</v>
      </c>
      <c r="C383" s="3" t="s">
        <v>1915</v>
      </c>
      <c r="D383" s="3" t="str">
        <f t="shared" si="5"/>
        <v>Cotton,Bryce</v>
      </c>
      <c r="E383" s="3" t="s">
        <v>544</v>
      </c>
      <c r="F383" s="3" t="s">
        <v>9</v>
      </c>
      <c r="G383" s="4">
        <v>700902</v>
      </c>
    </row>
    <row r="384" spans="1:7">
      <c r="A384" s="3">
        <v>383</v>
      </c>
      <c r="B384" s="3" t="s">
        <v>480</v>
      </c>
      <c r="C384" s="3" t="s">
        <v>773</v>
      </c>
      <c r="D384" s="3" t="str">
        <f t="shared" si="5"/>
        <v>Brown,Anthony</v>
      </c>
      <c r="E384" s="3" t="s">
        <v>453</v>
      </c>
      <c r="F384" s="3" t="s">
        <v>16</v>
      </c>
      <c r="G384" s="4">
        <v>700000</v>
      </c>
    </row>
    <row r="385" spans="1:7">
      <c r="A385" s="3">
        <v>384</v>
      </c>
      <c r="B385" s="3" t="s">
        <v>653</v>
      </c>
      <c r="C385" s="3" t="s">
        <v>654</v>
      </c>
      <c r="D385" s="3" t="str">
        <f t="shared" si="5"/>
        <v>Powell,Norman</v>
      </c>
      <c r="E385" s="3" t="s">
        <v>59</v>
      </c>
      <c r="F385" s="3" t="s">
        <v>15</v>
      </c>
      <c r="G385" s="4">
        <v>650000</v>
      </c>
    </row>
    <row r="386" spans="1:7">
      <c r="A386" s="3">
        <v>385</v>
      </c>
      <c r="B386" s="3" t="s">
        <v>1916</v>
      </c>
      <c r="C386" s="3" t="s">
        <v>1917</v>
      </c>
      <c r="D386" s="3" t="str">
        <f t="shared" si="5"/>
        <v>Connaughton,Pat</v>
      </c>
      <c r="E386" s="3" t="s">
        <v>56</v>
      </c>
      <c r="F386" s="3" t="s">
        <v>2</v>
      </c>
      <c r="G386" s="4">
        <v>625093</v>
      </c>
    </row>
    <row r="387" spans="1:7">
      <c r="A387" s="3">
        <v>386</v>
      </c>
      <c r="B387" s="3" t="s">
        <v>1290</v>
      </c>
      <c r="C387" s="3" t="s">
        <v>1291</v>
      </c>
      <c r="D387" s="3" t="str">
        <f t="shared" ref="D387:D432" si="6">CONCATENATE(C387,B387)</f>
        <v>Hilliard,Darrun</v>
      </c>
      <c r="E387" s="3" t="s">
        <v>544</v>
      </c>
      <c r="F387" s="3" t="s">
        <v>20</v>
      </c>
      <c r="G387" s="4">
        <v>600000</v>
      </c>
    </row>
    <row r="388" spans="1:7">
      <c r="A388" s="3">
        <v>387</v>
      </c>
      <c r="B388" s="3" t="s">
        <v>1253</v>
      </c>
      <c r="C388" s="3" t="s">
        <v>1334</v>
      </c>
      <c r="D388" s="3" t="str">
        <f t="shared" si="6"/>
        <v>Eddie,Jarell</v>
      </c>
      <c r="E388" s="3" t="s">
        <v>453</v>
      </c>
      <c r="F388" s="3" t="s">
        <v>7</v>
      </c>
      <c r="G388" s="4">
        <v>561716</v>
      </c>
    </row>
    <row r="389" spans="1:7">
      <c r="A389" s="3">
        <v>388</v>
      </c>
      <c r="B389" s="3" t="s">
        <v>437</v>
      </c>
      <c r="C389" s="3" t="s">
        <v>1918</v>
      </c>
      <c r="D389" s="3" t="str">
        <f t="shared" si="6"/>
        <v>Casey,Kyle</v>
      </c>
      <c r="E389" s="3" t="s">
        <v>59</v>
      </c>
      <c r="F389" s="3" t="s">
        <v>27</v>
      </c>
      <c r="G389" s="4">
        <v>525093</v>
      </c>
    </row>
    <row r="390" spans="1:7">
      <c r="A390" s="3">
        <v>389</v>
      </c>
      <c r="B390" s="3" t="s">
        <v>1919</v>
      </c>
      <c r="C390" s="3" t="s">
        <v>1920</v>
      </c>
      <c r="D390" s="3" t="str">
        <f t="shared" si="6"/>
        <v>Burton,Deonte</v>
      </c>
      <c r="E390" s="3" t="s">
        <v>86</v>
      </c>
      <c r="F390" s="3" t="s">
        <v>27</v>
      </c>
      <c r="G390" s="4">
        <v>525093</v>
      </c>
    </row>
    <row r="391" spans="1:7">
      <c r="A391" s="3">
        <v>390</v>
      </c>
      <c r="B391" s="3" t="s">
        <v>1921</v>
      </c>
      <c r="C391" s="3" t="s">
        <v>1922</v>
      </c>
      <c r="D391" s="3" t="str">
        <f t="shared" si="6"/>
        <v>Wilbekin,Scottie</v>
      </c>
      <c r="E391" s="3" t="s">
        <v>86</v>
      </c>
      <c r="F391" s="3" t="s">
        <v>4</v>
      </c>
      <c r="G391" s="4">
        <v>525093</v>
      </c>
    </row>
    <row r="392" spans="1:7">
      <c r="A392" s="3">
        <v>391</v>
      </c>
      <c r="B392" s="3" t="s">
        <v>739</v>
      </c>
      <c r="C392" s="3" t="s">
        <v>725</v>
      </c>
      <c r="D392" s="3" t="str">
        <f t="shared" si="6"/>
        <v>Simmons,Jonathon</v>
      </c>
      <c r="E392" s="3" t="s">
        <v>59</v>
      </c>
      <c r="F392" s="3" t="s">
        <v>11</v>
      </c>
      <c r="G392" s="4">
        <v>525093</v>
      </c>
    </row>
    <row r="393" spans="1:7">
      <c r="A393" s="3">
        <v>392</v>
      </c>
      <c r="B393" s="3" t="s">
        <v>856</v>
      </c>
      <c r="C393" s="3" t="s">
        <v>958</v>
      </c>
      <c r="D393" s="3" t="str">
        <f t="shared" si="6"/>
        <v>McConnell,T.J.</v>
      </c>
      <c r="E393" s="3" t="s">
        <v>86</v>
      </c>
      <c r="F393" s="3" t="s">
        <v>4</v>
      </c>
      <c r="G393" s="4">
        <v>525093</v>
      </c>
    </row>
    <row r="394" spans="1:7">
      <c r="A394" s="3">
        <v>393</v>
      </c>
      <c r="B394" s="3" t="s">
        <v>655</v>
      </c>
      <c r="C394" s="3" t="s">
        <v>656</v>
      </c>
      <c r="D394" s="3" t="str">
        <f t="shared" si="6"/>
        <v>Richardson,Josh</v>
      </c>
      <c r="E394" s="3" t="s">
        <v>56</v>
      </c>
      <c r="F394" s="3" t="s">
        <v>14</v>
      </c>
      <c r="G394" s="4">
        <v>525093</v>
      </c>
    </row>
    <row r="395" spans="1:7">
      <c r="A395" s="3">
        <v>394</v>
      </c>
      <c r="B395" s="3" t="s">
        <v>688</v>
      </c>
      <c r="C395" s="3" t="s">
        <v>1923</v>
      </c>
      <c r="D395" s="3" t="str">
        <f t="shared" si="6"/>
        <v>Hawkins,Corey</v>
      </c>
      <c r="E395" s="3" t="s">
        <v>86</v>
      </c>
      <c r="F395" s="3" t="s">
        <v>14</v>
      </c>
      <c r="G395" s="4">
        <v>525093</v>
      </c>
    </row>
    <row r="396" spans="1:7">
      <c r="A396" s="3">
        <v>395</v>
      </c>
      <c r="B396" s="3" t="s">
        <v>641</v>
      </c>
      <c r="C396" s="3" t="s">
        <v>1116</v>
      </c>
      <c r="D396" s="3" t="str">
        <f t="shared" si="6"/>
        <v>Ndour,Maurice</v>
      </c>
      <c r="E396" s="3" t="s">
        <v>59</v>
      </c>
      <c r="F396" s="3" t="s">
        <v>18</v>
      </c>
      <c r="G396" s="4">
        <v>525093</v>
      </c>
    </row>
    <row r="397" spans="1:7">
      <c r="A397" s="3">
        <v>396</v>
      </c>
      <c r="B397" s="3" t="s">
        <v>1924</v>
      </c>
      <c r="C397" s="3" t="s">
        <v>1925</v>
      </c>
      <c r="D397" s="3" t="str">
        <f t="shared" si="6"/>
        <v>RobertsRonald</v>
      </c>
      <c r="E397" s="3" t="s">
        <v>1852</v>
      </c>
      <c r="F397" s="3" t="s">
        <v>15</v>
      </c>
      <c r="G397" s="4">
        <v>525093</v>
      </c>
    </row>
    <row r="398" spans="1:7">
      <c r="A398" s="3">
        <v>397</v>
      </c>
      <c r="B398" s="3" t="s">
        <v>1926</v>
      </c>
      <c r="C398" s="3" t="s">
        <v>1927</v>
      </c>
      <c r="D398" s="3" t="str">
        <f t="shared" si="6"/>
        <v>Famous,Jarrid</v>
      </c>
      <c r="E398" s="3" t="s">
        <v>47</v>
      </c>
      <c r="F398" s="3" t="s">
        <v>9</v>
      </c>
      <c r="G398" s="4">
        <v>525093</v>
      </c>
    </row>
    <row r="399" spans="1:7">
      <c r="A399" s="3">
        <v>398</v>
      </c>
      <c r="B399" s="3" t="s">
        <v>1079</v>
      </c>
      <c r="C399" s="3" t="s">
        <v>1080</v>
      </c>
      <c r="D399" s="3" t="str">
        <f t="shared" si="6"/>
        <v>Dukan,Duje</v>
      </c>
      <c r="E399" s="3" t="s">
        <v>47</v>
      </c>
      <c r="F399" s="3" t="s">
        <v>0</v>
      </c>
      <c r="G399" s="4">
        <v>525093</v>
      </c>
    </row>
    <row r="400" spans="1:7">
      <c r="A400" s="3">
        <v>399</v>
      </c>
      <c r="B400" s="3" t="s">
        <v>667</v>
      </c>
      <c r="C400" s="3" t="s">
        <v>668</v>
      </c>
      <c r="D400" s="3" t="str">
        <f t="shared" si="6"/>
        <v>Felicio,Cristiano</v>
      </c>
      <c r="E400" s="3" t="s">
        <v>47</v>
      </c>
      <c r="F400" s="3" t="s">
        <v>19</v>
      </c>
      <c r="G400" s="4">
        <v>525093</v>
      </c>
    </row>
    <row r="401" spans="1:7">
      <c r="A401" s="3">
        <v>400</v>
      </c>
      <c r="B401" s="3" t="s">
        <v>768</v>
      </c>
      <c r="C401" s="3" t="s">
        <v>960</v>
      </c>
      <c r="D401" s="3" t="str">
        <f t="shared" si="6"/>
        <v>Holmes,Jonathan</v>
      </c>
      <c r="E401" s="3" t="s">
        <v>47</v>
      </c>
      <c r="F401" s="3" t="s">
        <v>21</v>
      </c>
      <c r="G401" s="4">
        <v>525093</v>
      </c>
    </row>
    <row r="402" spans="1:7">
      <c r="A402" s="3">
        <v>401</v>
      </c>
      <c r="B402" s="3" t="s">
        <v>1123</v>
      </c>
      <c r="C402" s="3" t="s">
        <v>758</v>
      </c>
      <c r="D402" s="3" t="str">
        <f t="shared" si="6"/>
        <v>Patterson,Lamar</v>
      </c>
      <c r="E402" s="3" t="s">
        <v>56</v>
      </c>
      <c r="F402" s="3" t="s">
        <v>28</v>
      </c>
      <c r="G402" s="4">
        <v>525093</v>
      </c>
    </row>
    <row r="403" spans="1:7">
      <c r="A403" s="3">
        <v>402</v>
      </c>
      <c r="B403" s="3" t="s">
        <v>591</v>
      </c>
      <c r="C403" s="3" t="s">
        <v>952</v>
      </c>
      <c r="D403" s="3" t="str">
        <f t="shared" si="6"/>
        <v>Beasley,Michael</v>
      </c>
      <c r="E403" s="3" t="s">
        <v>453</v>
      </c>
      <c r="F403" s="3" t="s">
        <v>1</v>
      </c>
      <c r="G403" s="4">
        <v>306527</v>
      </c>
    </row>
    <row r="404" spans="1:7">
      <c r="A404" s="3">
        <v>403</v>
      </c>
      <c r="B404" s="3" t="s">
        <v>1865</v>
      </c>
      <c r="C404" s="3" t="s">
        <v>1928</v>
      </c>
      <c r="D404" s="3" t="str">
        <f t="shared" si="6"/>
        <v>Novak,Steve</v>
      </c>
      <c r="E404" s="3" t="s">
        <v>59</v>
      </c>
      <c r="F404" s="3" t="s">
        <v>8</v>
      </c>
      <c r="G404" s="4">
        <v>295327</v>
      </c>
    </row>
    <row r="405" spans="1:7">
      <c r="A405" s="3">
        <v>404</v>
      </c>
      <c r="B405" s="3" t="s">
        <v>1051</v>
      </c>
      <c r="C405" s="3" t="s">
        <v>1052</v>
      </c>
      <c r="D405" s="3" t="str">
        <f t="shared" si="6"/>
        <v>Varejao,Anderson</v>
      </c>
      <c r="E405" s="3" t="s">
        <v>61</v>
      </c>
      <c r="F405" s="3" t="s">
        <v>23</v>
      </c>
      <c r="G405" s="4">
        <v>289755</v>
      </c>
    </row>
    <row r="406" spans="1:7">
      <c r="A406" s="3">
        <v>405</v>
      </c>
      <c r="B406" s="3" t="s">
        <v>1197</v>
      </c>
      <c r="C406" s="3" t="s">
        <v>1929</v>
      </c>
      <c r="D406" s="3" t="str">
        <f t="shared" si="6"/>
        <v>Hickson,JJ</v>
      </c>
      <c r="E406" s="3" t="s">
        <v>61</v>
      </c>
      <c r="F406" s="3" t="s">
        <v>7</v>
      </c>
      <c r="G406" s="4">
        <v>273038</v>
      </c>
    </row>
    <row r="407" spans="1:7">
      <c r="A407" s="3">
        <v>406</v>
      </c>
      <c r="B407" s="3" t="s">
        <v>575</v>
      </c>
      <c r="C407" s="3" t="s">
        <v>510</v>
      </c>
      <c r="D407" s="3" t="str">
        <f t="shared" si="6"/>
        <v>Johnson,Joe</v>
      </c>
      <c r="E407" s="3" t="s">
        <v>544</v>
      </c>
      <c r="F407" s="3" t="s">
        <v>22</v>
      </c>
      <c r="G407" s="4">
        <v>261894</v>
      </c>
    </row>
    <row r="408" spans="1:7">
      <c r="A408" s="3">
        <v>407</v>
      </c>
      <c r="B408" s="3" t="s">
        <v>1930</v>
      </c>
      <c r="C408" s="3" t="s">
        <v>1931</v>
      </c>
      <c r="D408" s="3" t="str">
        <f t="shared" si="6"/>
        <v>Sampson,JaKarr</v>
      </c>
      <c r="E408" s="3" t="s">
        <v>59</v>
      </c>
      <c r="F408" s="3" t="s">
        <v>4</v>
      </c>
      <c r="G408" s="4">
        <v>258489</v>
      </c>
    </row>
    <row r="409" spans="1:7">
      <c r="A409" s="3">
        <v>408</v>
      </c>
      <c r="B409" s="3" t="s">
        <v>462</v>
      </c>
      <c r="C409" s="3" t="s">
        <v>822</v>
      </c>
      <c r="D409" s="3" t="str">
        <f t="shared" si="6"/>
        <v>Miller,Andre</v>
      </c>
      <c r="E409" s="3" t="s">
        <v>86</v>
      </c>
      <c r="F409" s="3" t="s">
        <v>11</v>
      </c>
      <c r="G409" s="4">
        <v>250750</v>
      </c>
    </row>
    <row r="410" spans="1:7">
      <c r="A410" s="3">
        <v>409</v>
      </c>
      <c r="B410" s="3" t="s">
        <v>756</v>
      </c>
      <c r="C410" s="3" t="s">
        <v>536</v>
      </c>
      <c r="D410" s="3" t="str">
        <f t="shared" si="6"/>
        <v>Thompson,Jason</v>
      </c>
      <c r="E410" s="3" t="s">
        <v>47</v>
      </c>
      <c r="F410" s="3" t="s">
        <v>15</v>
      </c>
      <c r="G410" s="4">
        <v>245177</v>
      </c>
    </row>
    <row r="411" spans="1:7">
      <c r="A411" s="3">
        <v>410</v>
      </c>
      <c r="B411" s="3" t="s">
        <v>504</v>
      </c>
      <c r="C411" s="3" t="s">
        <v>1932</v>
      </c>
      <c r="D411" s="3" t="str">
        <f t="shared" si="6"/>
        <v>Hollins,Ryan</v>
      </c>
      <c r="E411" s="3" t="s">
        <v>61</v>
      </c>
      <c r="F411" s="3" t="s">
        <v>9</v>
      </c>
      <c r="G411" s="4">
        <v>239605</v>
      </c>
    </row>
    <row r="412" spans="1:7">
      <c r="A412" s="3">
        <v>411</v>
      </c>
      <c r="B412" s="3" t="s">
        <v>1933</v>
      </c>
      <c r="C412" s="3" t="s">
        <v>1934</v>
      </c>
      <c r="D412" s="3" t="str">
        <f t="shared" si="6"/>
        <v>Mohammed,Nazr</v>
      </c>
      <c r="E412" s="3" t="s">
        <v>61</v>
      </c>
      <c r="F412" s="3" t="s">
        <v>8</v>
      </c>
      <c r="G412" s="4">
        <v>222888</v>
      </c>
    </row>
    <row r="413" spans="1:7">
      <c r="A413" s="3">
        <v>412</v>
      </c>
      <c r="B413" s="3" t="s">
        <v>1279</v>
      </c>
      <c r="C413" s="3" t="s">
        <v>1280</v>
      </c>
      <c r="D413" s="3" t="str">
        <f t="shared" si="6"/>
        <v>Lawson,Ty</v>
      </c>
      <c r="E413" s="3" t="s">
        <v>544</v>
      </c>
      <c r="F413" s="3" t="s">
        <v>24</v>
      </c>
      <c r="G413" s="4">
        <v>211744</v>
      </c>
    </row>
    <row r="414" spans="1:7">
      <c r="A414" s="3">
        <v>413</v>
      </c>
      <c r="B414" s="3" t="s">
        <v>1935</v>
      </c>
      <c r="C414" s="3" t="s">
        <v>1936</v>
      </c>
      <c r="D414" s="3" t="str">
        <f t="shared" si="6"/>
        <v>Budinger,Chase</v>
      </c>
      <c r="E414" s="3" t="s">
        <v>59</v>
      </c>
      <c r="F414" s="3" t="s">
        <v>27</v>
      </c>
      <c r="G414" s="4">
        <v>206192</v>
      </c>
    </row>
    <row r="415" spans="1:7">
      <c r="A415" s="3">
        <v>414</v>
      </c>
      <c r="B415" s="3" t="s">
        <v>765</v>
      </c>
      <c r="C415" s="3" t="s">
        <v>1063</v>
      </c>
      <c r="D415" s="3" t="str">
        <f t="shared" si="6"/>
        <v>Thornton,Marcus</v>
      </c>
      <c r="E415" s="3" t="s">
        <v>56</v>
      </c>
      <c r="F415" s="3" t="s">
        <v>7</v>
      </c>
      <c r="G415" s="4">
        <v>200600</v>
      </c>
    </row>
    <row r="416" spans="1:7">
      <c r="A416" s="3">
        <v>415</v>
      </c>
      <c r="B416" s="3" t="s">
        <v>472</v>
      </c>
      <c r="C416" s="3" t="s">
        <v>1254</v>
      </c>
      <c r="D416" s="3" t="str">
        <f t="shared" si="6"/>
        <v>Martin,Kevin</v>
      </c>
      <c r="E416" s="3" t="s">
        <v>56</v>
      </c>
      <c r="F416" s="3" t="s">
        <v>11</v>
      </c>
      <c r="G416" s="4">
        <v>200600</v>
      </c>
    </row>
    <row r="417" spans="1:7">
      <c r="A417" s="3">
        <v>416</v>
      </c>
      <c r="B417" s="3" t="s">
        <v>690</v>
      </c>
      <c r="C417" s="3" t="s">
        <v>1049</v>
      </c>
      <c r="D417" s="3" t="str">
        <f t="shared" si="6"/>
        <v>Goudelock,Andrew</v>
      </c>
      <c r="E417" s="3" t="s">
        <v>86</v>
      </c>
      <c r="F417" s="3" t="s">
        <v>1</v>
      </c>
      <c r="G417" s="4">
        <v>200600</v>
      </c>
    </row>
    <row r="418" spans="1:7">
      <c r="A418" s="3">
        <v>417</v>
      </c>
      <c r="B418" s="3" t="s">
        <v>1937</v>
      </c>
      <c r="C418" s="3" t="s">
        <v>1938</v>
      </c>
      <c r="D418" s="3" t="str">
        <f t="shared" si="6"/>
        <v>Gutierrez,Jorge</v>
      </c>
      <c r="E418" s="3" t="s">
        <v>86</v>
      </c>
      <c r="F418" s="3" t="s">
        <v>25</v>
      </c>
      <c r="G418" s="4">
        <v>189455</v>
      </c>
    </row>
    <row r="419" spans="1:7">
      <c r="A419" s="3">
        <v>418</v>
      </c>
      <c r="B419" s="3" t="s">
        <v>1914</v>
      </c>
      <c r="C419" s="3" t="s">
        <v>1939</v>
      </c>
      <c r="D419" s="3" t="str">
        <f t="shared" si="6"/>
        <v>Dejean-Jones,Bryce</v>
      </c>
      <c r="E419" s="3" t="s">
        <v>56</v>
      </c>
      <c r="F419" s="3" t="s">
        <v>10</v>
      </c>
      <c r="G419" s="4">
        <v>169883</v>
      </c>
    </row>
    <row r="420" spans="1:7">
      <c r="A420" s="3">
        <v>419</v>
      </c>
      <c r="B420" s="3" t="s">
        <v>563</v>
      </c>
      <c r="C420" s="3" t="s">
        <v>1046</v>
      </c>
      <c r="D420" s="3" t="str">
        <f t="shared" si="6"/>
        <v>Wroten,Tony</v>
      </c>
      <c r="E420" s="3" t="s">
        <v>56</v>
      </c>
      <c r="F420" s="3" t="s">
        <v>4</v>
      </c>
      <c r="G420" s="4">
        <v>167406</v>
      </c>
    </row>
    <row r="421" spans="1:7">
      <c r="A421" s="3">
        <v>420</v>
      </c>
      <c r="B421" s="3" t="s">
        <v>924</v>
      </c>
      <c r="C421" s="3" t="s">
        <v>925</v>
      </c>
      <c r="D421" s="3" t="str">
        <f t="shared" si="6"/>
        <v>Kilpatrick,Sean</v>
      </c>
      <c r="E421" s="3" t="s">
        <v>544</v>
      </c>
      <c r="F421" s="3" t="s">
        <v>22</v>
      </c>
      <c r="G421" s="4">
        <v>134215</v>
      </c>
    </row>
    <row r="422" spans="1:7">
      <c r="A422" s="3">
        <v>421</v>
      </c>
      <c r="B422" s="3" t="s">
        <v>1273</v>
      </c>
      <c r="C422" s="3" t="s">
        <v>773</v>
      </c>
      <c r="D422" s="3" t="str">
        <f t="shared" si="6"/>
        <v>Brown,Lorenzo</v>
      </c>
      <c r="E422" s="3" t="s">
        <v>544</v>
      </c>
      <c r="F422" s="3" t="s">
        <v>27</v>
      </c>
      <c r="G422" s="4">
        <v>111444</v>
      </c>
    </row>
    <row r="423" spans="1:7">
      <c r="A423" s="3">
        <v>422</v>
      </c>
      <c r="B423" s="3" t="s">
        <v>513</v>
      </c>
      <c r="C423" s="3" t="s">
        <v>1940</v>
      </c>
      <c r="D423" s="3" t="str">
        <f t="shared" si="6"/>
        <v>Ayres,Jeff</v>
      </c>
      <c r="E423" s="3" t="s">
        <v>453</v>
      </c>
      <c r="F423" s="3" t="s">
        <v>424</v>
      </c>
      <c r="G423" s="4">
        <v>111444</v>
      </c>
    </row>
    <row r="424" spans="1:7">
      <c r="A424" s="3">
        <v>423</v>
      </c>
      <c r="B424" s="3" t="s">
        <v>801</v>
      </c>
      <c r="C424" s="3" t="s">
        <v>1078</v>
      </c>
      <c r="D424" s="3" t="str">
        <f t="shared" si="6"/>
        <v>McRae,Jordan</v>
      </c>
      <c r="E424" s="3" t="s">
        <v>56</v>
      </c>
      <c r="F424" s="3" t="s">
        <v>27</v>
      </c>
      <c r="G424" s="4">
        <v>111196</v>
      </c>
    </row>
    <row r="425" spans="1:7">
      <c r="A425" s="3">
        <v>424</v>
      </c>
      <c r="B425" s="3" t="s">
        <v>1941</v>
      </c>
      <c r="C425" s="3" t="s">
        <v>540</v>
      </c>
      <c r="D425" s="3" t="str">
        <f t="shared" si="6"/>
        <v>Green,Erick</v>
      </c>
      <c r="E425" s="3" t="s">
        <v>86</v>
      </c>
      <c r="F425" s="3" t="s">
        <v>3</v>
      </c>
      <c r="G425" s="4">
        <v>99418</v>
      </c>
    </row>
    <row r="426" spans="1:7">
      <c r="A426" s="3">
        <v>425</v>
      </c>
      <c r="B426" s="3" t="s">
        <v>740</v>
      </c>
      <c r="C426" s="3" t="s">
        <v>580</v>
      </c>
      <c r="D426" s="3" t="str">
        <f t="shared" si="6"/>
        <v>Williams,Alan</v>
      </c>
      <c r="E426" s="3" t="s">
        <v>47</v>
      </c>
      <c r="F426" s="3" t="s">
        <v>27</v>
      </c>
      <c r="G426" s="4">
        <v>83397</v>
      </c>
    </row>
    <row r="427" spans="1:7">
      <c r="A427" s="3">
        <v>426</v>
      </c>
      <c r="B427" s="3" t="s">
        <v>1942</v>
      </c>
      <c r="C427" s="3" t="s">
        <v>1943</v>
      </c>
      <c r="D427" s="3" t="str">
        <f t="shared" si="6"/>
        <v>Appling,Keith</v>
      </c>
      <c r="E427" s="3" t="s">
        <v>86</v>
      </c>
      <c r="F427" s="3" t="s">
        <v>6</v>
      </c>
      <c r="G427" s="4">
        <v>61776</v>
      </c>
    </row>
    <row r="428" spans="1:7">
      <c r="A428" s="3">
        <v>427</v>
      </c>
      <c r="B428" s="3" t="s">
        <v>1277</v>
      </c>
      <c r="C428" s="3" t="s">
        <v>510</v>
      </c>
      <c r="D428" s="3" t="str">
        <f t="shared" si="6"/>
        <v>Johnson,Orlando</v>
      </c>
      <c r="E428" s="3" t="s">
        <v>56</v>
      </c>
      <c r="F428" s="3" t="s">
        <v>27</v>
      </c>
      <c r="G428" s="4">
        <v>55722</v>
      </c>
    </row>
    <row r="429" spans="1:7">
      <c r="A429" s="3">
        <v>428</v>
      </c>
      <c r="B429" s="3" t="s">
        <v>1053</v>
      </c>
      <c r="C429" s="3" t="s">
        <v>1054</v>
      </c>
      <c r="D429" s="3" t="str">
        <f t="shared" si="6"/>
        <v>Pressey,Phil</v>
      </c>
      <c r="E429" s="3" t="s">
        <v>86</v>
      </c>
      <c r="F429" s="3" t="s">
        <v>27</v>
      </c>
      <c r="G429" s="4">
        <v>55722</v>
      </c>
    </row>
    <row r="430" spans="1:7">
      <c r="A430" s="3">
        <v>429</v>
      </c>
      <c r="B430" s="3" t="s">
        <v>1944</v>
      </c>
      <c r="C430" s="3" t="s">
        <v>580</v>
      </c>
      <c r="D430" s="3" t="str">
        <f t="shared" si="6"/>
        <v>Williams,Elliot</v>
      </c>
      <c r="E430" s="3" t="s">
        <v>56</v>
      </c>
      <c r="F430" s="3" t="s">
        <v>9</v>
      </c>
      <c r="G430" s="4">
        <v>55722</v>
      </c>
    </row>
    <row r="431" spans="1:7">
      <c r="A431" s="3">
        <v>430</v>
      </c>
      <c r="B431" s="3" t="s">
        <v>681</v>
      </c>
      <c r="C431" s="3" t="s">
        <v>648</v>
      </c>
      <c r="D431" s="3" t="str">
        <f t="shared" si="6"/>
        <v>Jefferson,Cory</v>
      </c>
      <c r="E431" s="3" t="s">
        <v>453</v>
      </c>
      <c r="F431" s="3" t="s">
        <v>27</v>
      </c>
      <c r="G431" s="4">
        <v>49709</v>
      </c>
    </row>
    <row r="432" spans="1:7">
      <c r="A432" s="3">
        <v>431</v>
      </c>
      <c r="B432" s="3" t="s">
        <v>1945</v>
      </c>
      <c r="C432" s="3" t="s">
        <v>471</v>
      </c>
      <c r="D432" s="3" t="str">
        <f t="shared" si="6"/>
        <v>Antetokounmpo,Thanasis</v>
      </c>
      <c r="E432" s="3" t="s">
        <v>59</v>
      </c>
      <c r="F432" s="3" t="s">
        <v>18</v>
      </c>
      <c r="G432" s="4">
        <v>30888</v>
      </c>
    </row>
  </sheetData>
  <sortState xmlns:xlrd2="http://schemas.microsoft.com/office/spreadsheetml/2017/richdata2" ref="A2:G43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Format | Ideas</vt:lpstr>
      <vt:lpstr>Simple PER</vt:lpstr>
      <vt:lpstr>Value</vt:lpstr>
      <vt:lpstr>Raw (2013-2014)</vt:lpstr>
      <vt:lpstr>Salary (2013-2014)</vt:lpstr>
      <vt:lpstr>Raw (2014-2015)</vt:lpstr>
      <vt:lpstr>Salary (2014-2015)</vt:lpstr>
      <vt:lpstr>Raw (2015-2016)</vt:lpstr>
      <vt:lpstr>Salary (2015-2016)</vt:lpstr>
      <vt:lpstr>Raw (2016-2017)</vt:lpstr>
      <vt:lpstr>Salary (2016-2017)</vt:lpstr>
      <vt:lpstr>Raw (2017-2018)</vt:lpstr>
      <vt:lpstr>Salary (2017-2018)</vt:lpstr>
      <vt:lpstr>Dataset (2013-2014)</vt:lpstr>
      <vt:lpstr>Dataset (2014-2015)</vt:lpstr>
      <vt:lpstr>Dataset (2015-2016)</vt:lpstr>
      <vt:lpstr>Dataset (2016-2017)</vt:lpstr>
      <vt:lpstr>Dataset (2017-2018)</vt:lpstr>
      <vt:lpstr>Results - Visualization</vt:lpstr>
      <vt:lpstr>Top 10 (2017-2018)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Cimino</dc:creator>
  <cp:lastModifiedBy>William Cimino</cp:lastModifiedBy>
  <dcterms:created xsi:type="dcterms:W3CDTF">2019-04-06T01:09:18Z</dcterms:created>
  <dcterms:modified xsi:type="dcterms:W3CDTF">2019-04-21T19:15:54Z</dcterms:modified>
</cp:coreProperties>
</file>