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Thesis\SCUFA\finished\"/>
    </mc:Choice>
  </mc:AlternateContent>
  <bookViews>
    <workbookView xWindow="0" yWindow="0" windowWidth="20490" windowHeight="7875" firstSheet="1" activeTab="1" xr2:uid="{00000000-000D-0000-FFFF-FFFF00000000}"/>
  </bookViews>
  <sheets>
    <sheet name="MasterSCUFA_in_out" sheetId="1" r:id="rId1"/>
    <sheet name="MasterSCUFA_BAC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4" i="1"/>
  <c r="K52" i="1"/>
  <c r="K49" i="1"/>
  <c r="K48" i="1"/>
  <c r="K46" i="1"/>
  <c r="K43" i="1"/>
  <c r="G16" i="2" l="1"/>
  <c r="G15" i="2"/>
  <c r="G14" i="2"/>
  <c r="G10" i="2"/>
  <c r="G9" i="2"/>
  <c r="G8" i="2"/>
  <c r="G4" i="2"/>
  <c r="G3" i="2"/>
  <c r="G2" i="2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5" i="1"/>
  <c r="H6" i="1"/>
  <c r="H7" i="1"/>
  <c r="H2" i="1"/>
  <c r="J18" i="2" l="1"/>
</calcChain>
</file>

<file path=xl/sharedStrings.xml><?xml version="1.0" encoding="utf-8"?>
<sst xmlns="http://schemas.openxmlformats.org/spreadsheetml/2006/main" count="144" uniqueCount="44">
  <si>
    <t>Waypoint</t>
  </si>
  <si>
    <t>SCUFA</t>
  </si>
  <si>
    <t>Date</t>
  </si>
  <si>
    <t>Y</t>
  </si>
  <si>
    <t>N</t>
  </si>
  <si>
    <t>Kelp/Clear</t>
  </si>
  <si>
    <t>Kelp</t>
  </si>
  <si>
    <t>Clear</t>
  </si>
  <si>
    <t>Run</t>
  </si>
  <si>
    <t>Stipes</t>
  </si>
  <si>
    <t>Max detected (ug/ml)</t>
  </si>
  <si>
    <t>Percent of max SCUFA1</t>
  </si>
  <si>
    <t>Depth from bottom(m)</t>
  </si>
  <si>
    <t>Removed</t>
  </si>
  <si>
    <t>B/A</t>
  </si>
  <si>
    <t xml:space="preserve">Depth From Bottom (m) </t>
  </si>
  <si>
    <t>Detection</t>
  </si>
  <si>
    <t>Duraction (seconds)</t>
  </si>
  <si>
    <t>Maximum detection (ug/ml)</t>
  </si>
  <si>
    <t>Percent of SCUFA1</t>
  </si>
  <si>
    <t xml:space="preserve"> Month</t>
  </si>
  <si>
    <t xml:space="preserve"> Day</t>
  </si>
  <si>
    <t xml:space="preserve"> Year</t>
  </si>
  <si>
    <t xml:space="preserve"> Start Time</t>
  </si>
  <si>
    <t xml:space="preserve"> Max VU(m/s)</t>
  </si>
  <si>
    <t xml:space="preserve"> Min VU(m/s)</t>
  </si>
  <si>
    <t xml:space="preserve"> SD VU(m/s)</t>
  </si>
  <si>
    <t xml:space="preserve"> Mean VN(m/s)</t>
  </si>
  <si>
    <t xml:space="preserve"> Max VN(m/s)</t>
  </si>
  <si>
    <t xml:space="preserve"> Min VN(m/s)</t>
  </si>
  <si>
    <t xml:space="preserve"> SD VN(m/s)</t>
  </si>
  <si>
    <t xml:space="preserve"> Mean VE(m/s)</t>
  </si>
  <si>
    <t xml:space="preserve"> Max VE(m/s)</t>
  </si>
  <si>
    <t xml:space="preserve"> Min VE(m/s)</t>
  </si>
  <si>
    <t xml:space="preserve"> Mean Depth(m)</t>
  </si>
  <si>
    <t xml:space="preserve"> Max Depth(m)</t>
  </si>
  <si>
    <t xml:space="preserve"> Min Depth(m)</t>
  </si>
  <si>
    <t xml:space="preserve"> SD Depth(m)</t>
  </si>
  <si>
    <t>Duration (s)</t>
  </si>
  <si>
    <t>Detection (Y/N)</t>
  </si>
  <si>
    <t xml:space="preserve"> SD_U(m/s)</t>
  </si>
  <si>
    <t xml:space="preserve"> SD VE(m/s)</t>
  </si>
  <si>
    <t xml:space="preserve"> Mean VU(m/s)</t>
  </si>
  <si>
    <t>Min VU(m/s)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</si>
</sst>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topLeftCell="B1" workbookViewId="0">
      <selection activeCell="AF2" sqref="L2:AF4"/>
    </sheetView>
  </sheetViews>
  <sheetFormatPr defaultRowHeight="15" x14ac:dyDescent="0.25"/>
  <sheetData>
    <row r="1" spans="1:32" x14ac:dyDescent="0.25">
      <c r="A1" t="s">
        <v>0</v>
      </c>
      <c r="B1" t="s">
        <v>8</v>
      </c>
      <c r="C1" t="s">
        <v>2</v>
      </c>
      <c r="D1" t="s">
        <v>5</v>
      </c>
      <c r="E1" t="s">
        <v>9</v>
      </c>
      <c r="F1" t="s">
        <v>1</v>
      </c>
      <c r="G1" t="s">
        <v>12</v>
      </c>
      <c r="H1" t="s">
        <v>39</v>
      </c>
      <c r="I1" t="s">
        <v>38</v>
      </c>
      <c r="J1" t="s">
        <v>10</v>
      </c>
      <c r="K1" t="s">
        <v>11</v>
      </c>
      <c r="L1" t="s">
        <v>43</v>
      </c>
      <c r="M1" t="s">
        <v>24</v>
      </c>
      <c r="N1" t="s">
        <v>42</v>
      </c>
      <c r="O1" t="s">
        <v>26</v>
      </c>
      <c r="P1" t="s">
        <v>29</v>
      </c>
      <c r="Q1" t="s">
        <v>28</v>
      </c>
      <c r="R1" t="s">
        <v>27</v>
      </c>
      <c r="S1" t="s">
        <v>30</v>
      </c>
      <c r="T1" t="s">
        <v>33</v>
      </c>
      <c r="U1" t="s">
        <v>32</v>
      </c>
      <c r="V1" t="s">
        <v>31</v>
      </c>
      <c r="W1" t="s">
        <v>41</v>
      </c>
      <c r="X1" t="s">
        <v>40</v>
      </c>
      <c r="Y1" t="s">
        <v>36</v>
      </c>
      <c r="Z1" t="s">
        <v>35</v>
      </c>
      <c r="AA1" t="s">
        <v>34</v>
      </c>
      <c r="AB1" t="s">
        <v>37</v>
      </c>
      <c r="AC1" t="s">
        <v>20</v>
      </c>
      <c r="AD1" t="s">
        <v>21</v>
      </c>
      <c r="AE1" t="s">
        <v>22</v>
      </c>
      <c r="AF1" t="s">
        <v>23</v>
      </c>
    </row>
    <row r="2" spans="1:32" x14ac:dyDescent="0.25">
      <c r="A2">
        <v>9</v>
      </c>
      <c r="B2">
        <v>1</v>
      </c>
      <c r="C2">
        <v>8032017</v>
      </c>
      <c r="D2" t="s">
        <v>6</v>
      </c>
      <c r="E2">
        <v>90</v>
      </c>
      <c r="F2">
        <v>1</v>
      </c>
      <c r="G2">
        <v>1</v>
      </c>
      <c r="H2" t="str">
        <f>IF(I2&gt;0, "Y", "N")</f>
        <v>Y</v>
      </c>
      <c r="I2">
        <v>1140</v>
      </c>
      <c r="J2">
        <v>610.79999999999995</v>
      </c>
      <c r="K2">
        <v>100</v>
      </c>
      <c r="L2">
        <v>-0.29599999999999999</v>
      </c>
      <c r="M2">
        <v>0.55400000000000005</v>
      </c>
      <c r="N2">
        <v>-8.0976190476200003E-3</v>
      </c>
      <c r="O2">
        <v>6.1043459621699998E-2</v>
      </c>
      <c r="P2">
        <v>-0.35399999999999998</v>
      </c>
      <c r="Q2">
        <v>0.45900000000000002</v>
      </c>
      <c r="R2">
        <v>-7.4365079365099995E-4</v>
      </c>
      <c r="S2">
        <v>9.8250910570500005E-2</v>
      </c>
      <c r="T2">
        <v>-0.31900000000000001</v>
      </c>
      <c r="U2">
        <v>0.63600000000000001</v>
      </c>
      <c r="V2">
        <v>-2.4833333333300002E-3</v>
      </c>
      <c r="W2">
        <v>9.51401082531E-2</v>
      </c>
      <c r="X2">
        <v>0.12082001565599999</v>
      </c>
      <c r="Y2">
        <v>5.8348926374500003</v>
      </c>
      <c r="Z2">
        <v>6.8435601636200003</v>
      </c>
      <c r="AA2">
        <v>6.3190629440899997</v>
      </c>
      <c r="AB2">
        <v>0.16754777516800001</v>
      </c>
      <c r="AC2">
        <v>8</v>
      </c>
      <c r="AD2">
        <v>3</v>
      </c>
      <c r="AE2">
        <v>2017</v>
      </c>
      <c r="AF2">
        <v>1229</v>
      </c>
    </row>
    <row r="3" spans="1:32" x14ac:dyDescent="0.25">
      <c r="A3">
        <v>9</v>
      </c>
      <c r="B3">
        <v>1</v>
      </c>
      <c r="C3">
        <v>8032017</v>
      </c>
      <c r="D3" t="s">
        <v>6</v>
      </c>
      <c r="E3">
        <v>90</v>
      </c>
      <c r="F3">
        <v>2</v>
      </c>
      <c r="G3">
        <v>2.5</v>
      </c>
      <c r="H3" t="str">
        <f t="shared" ref="H3:H55" si="0">IF(I3&gt;0, "Y", "N")</f>
        <v>Y</v>
      </c>
      <c r="I3">
        <v>2</v>
      </c>
      <c r="J3">
        <v>0.05</v>
      </c>
      <c r="K3">
        <v>0</v>
      </c>
      <c r="L3">
        <v>-0.29599999999999999</v>
      </c>
      <c r="M3">
        <v>0.55400000000000005</v>
      </c>
      <c r="N3">
        <v>-8.0976190476200003E-3</v>
      </c>
      <c r="O3">
        <v>6.1043459621699998E-2</v>
      </c>
      <c r="P3">
        <v>-0.35399999999999998</v>
      </c>
      <c r="Q3">
        <v>0.45900000000000002</v>
      </c>
      <c r="R3">
        <v>-7.4365079365099995E-4</v>
      </c>
      <c r="S3">
        <v>9.8250910570500005E-2</v>
      </c>
      <c r="T3">
        <v>-0.31900000000000001</v>
      </c>
      <c r="U3">
        <v>0.63600000000000001</v>
      </c>
      <c r="V3">
        <v>-2.4833333333300002E-3</v>
      </c>
      <c r="W3">
        <v>9.51401082531E-2</v>
      </c>
      <c r="X3">
        <v>0.12082001565599999</v>
      </c>
      <c r="Y3">
        <v>5.8348926374500003</v>
      </c>
      <c r="Z3">
        <v>6.8435601636200003</v>
      </c>
      <c r="AA3">
        <v>6.3190629440899997</v>
      </c>
      <c r="AB3">
        <v>0.16754777516800001</v>
      </c>
      <c r="AC3">
        <v>8</v>
      </c>
      <c r="AD3">
        <v>3</v>
      </c>
      <c r="AE3">
        <v>2017</v>
      </c>
      <c r="AF3">
        <v>1229</v>
      </c>
    </row>
    <row r="4" spans="1:32" x14ac:dyDescent="0.25">
      <c r="A4">
        <v>9</v>
      </c>
      <c r="B4">
        <v>1</v>
      </c>
      <c r="C4">
        <v>8032017</v>
      </c>
      <c r="D4" t="s">
        <v>6</v>
      </c>
      <c r="E4">
        <v>90</v>
      </c>
      <c r="F4">
        <v>3</v>
      </c>
      <c r="G4">
        <v>3</v>
      </c>
      <c r="H4" t="str">
        <f t="shared" si="0"/>
        <v>Y</v>
      </c>
      <c r="I4">
        <v>10</v>
      </c>
      <c r="J4">
        <v>5.032</v>
      </c>
      <c r="K4">
        <v>0.82383759000000001</v>
      </c>
      <c r="L4">
        <v>-0.29599999999999999</v>
      </c>
      <c r="M4">
        <v>0.55400000000000005</v>
      </c>
      <c r="N4">
        <v>-8.0976190476200003E-3</v>
      </c>
      <c r="O4">
        <v>6.1043459621699998E-2</v>
      </c>
      <c r="P4">
        <v>-0.35399999999999998</v>
      </c>
      <c r="Q4">
        <v>0.45900000000000002</v>
      </c>
      <c r="R4">
        <v>-7.4365079365099995E-4</v>
      </c>
      <c r="S4">
        <v>9.8250910570500005E-2</v>
      </c>
      <c r="T4">
        <v>-0.31900000000000001</v>
      </c>
      <c r="U4">
        <v>0.63600000000000001</v>
      </c>
      <c r="V4">
        <v>-2.4833333333300002E-3</v>
      </c>
      <c r="W4">
        <v>9.51401082531E-2</v>
      </c>
      <c r="X4">
        <v>0.12082001565599999</v>
      </c>
      <c r="Y4">
        <v>5.8348926374500003</v>
      </c>
      <c r="Z4">
        <v>6.8435601636200003</v>
      </c>
      <c r="AA4">
        <v>6.3190629440899997</v>
      </c>
      <c r="AB4">
        <v>0.16754777516800001</v>
      </c>
      <c r="AC4">
        <v>8</v>
      </c>
      <c r="AD4">
        <v>3</v>
      </c>
      <c r="AE4">
        <v>2017</v>
      </c>
      <c r="AF4">
        <v>1229</v>
      </c>
    </row>
    <row r="5" spans="1:32" x14ac:dyDescent="0.25">
      <c r="A5">
        <v>9</v>
      </c>
      <c r="B5">
        <v>2</v>
      </c>
      <c r="C5">
        <v>8312017</v>
      </c>
      <c r="D5" t="s">
        <v>7</v>
      </c>
      <c r="F5">
        <v>1</v>
      </c>
      <c r="G5">
        <v>1</v>
      </c>
      <c r="H5" t="str">
        <f t="shared" si="0"/>
        <v>Y</v>
      </c>
      <c r="I5">
        <v>1066</v>
      </c>
      <c r="J5">
        <v>5271</v>
      </c>
      <c r="K5">
        <v>100</v>
      </c>
      <c r="L5">
        <v>-5.3999999999999999E-2</v>
      </c>
      <c r="M5">
        <v>5.6000000000000001E-2</v>
      </c>
      <c r="N5">
        <v>-1.51785714285714E-3</v>
      </c>
      <c r="O5">
        <v>1.5577522425982E-2</v>
      </c>
      <c r="P5">
        <v>-0.19800000000000001</v>
      </c>
      <c r="Q5">
        <v>0.20799999999999999</v>
      </c>
      <c r="R5">
        <v>8.06428571428572E-3</v>
      </c>
      <c r="S5">
        <v>6.9964899322361607E-2</v>
      </c>
      <c r="T5">
        <v>-0.35</v>
      </c>
      <c r="U5">
        <v>0.25900000000000001</v>
      </c>
      <c r="V5">
        <v>1.1662698412698401E-2</v>
      </c>
      <c r="W5">
        <v>9.94203703330611E-2</v>
      </c>
      <c r="X5">
        <v>0.115912601654</v>
      </c>
      <c r="Y5">
        <v>6.0223444837900004</v>
      </c>
      <c r="Z5">
        <v>6.6809041677799996</v>
      </c>
      <c r="AA5">
        <v>6.3828349780983604</v>
      </c>
      <c r="AB5">
        <v>0.103896745060074</v>
      </c>
      <c r="AC5">
        <v>8</v>
      </c>
      <c r="AD5">
        <v>31</v>
      </c>
      <c r="AE5">
        <v>2017</v>
      </c>
      <c r="AF5">
        <v>1252</v>
      </c>
    </row>
    <row r="6" spans="1:32" x14ac:dyDescent="0.25">
      <c r="A6">
        <v>9</v>
      </c>
      <c r="B6">
        <v>2</v>
      </c>
      <c r="C6">
        <v>8312017</v>
      </c>
      <c r="D6" t="s">
        <v>7</v>
      </c>
      <c r="F6">
        <v>2</v>
      </c>
      <c r="G6">
        <v>2.5</v>
      </c>
      <c r="H6" t="str">
        <f t="shared" si="0"/>
        <v>Y</v>
      </c>
      <c r="I6">
        <v>14</v>
      </c>
      <c r="J6">
        <v>2.8000000000000001E-2</v>
      </c>
      <c r="K6">
        <v>0</v>
      </c>
      <c r="L6">
        <v>-5.3999999999999999E-2</v>
      </c>
      <c r="M6">
        <v>5.6000000000000001E-2</v>
      </c>
      <c r="N6">
        <v>-1.51785714285714E-3</v>
      </c>
      <c r="O6">
        <v>1.5577522425982E-2</v>
      </c>
      <c r="P6">
        <v>-0.19800000000000001</v>
      </c>
      <c r="Q6">
        <v>0.20799999999999999</v>
      </c>
      <c r="R6">
        <v>8.06428571428572E-3</v>
      </c>
      <c r="S6">
        <v>6.9964899322361607E-2</v>
      </c>
      <c r="T6">
        <v>-0.35</v>
      </c>
      <c r="U6">
        <v>0.25900000000000001</v>
      </c>
      <c r="V6">
        <v>1.1662698412698401E-2</v>
      </c>
      <c r="W6">
        <v>9.94203703330611E-2</v>
      </c>
      <c r="X6">
        <v>0.115912601654</v>
      </c>
      <c r="Y6">
        <v>6.0223444837900004</v>
      </c>
      <c r="Z6">
        <v>6.6809041677799996</v>
      </c>
      <c r="AA6">
        <v>6.3828349780983604</v>
      </c>
      <c r="AB6">
        <v>0.103896745060074</v>
      </c>
      <c r="AC6">
        <v>8</v>
      </c>
      <c r="AD6">
        <v>31</v>
      </c>
      <c r="AE6">
        <v>2017</v>
      </c>
      <c r="AF6">
        <v>1252</v>
      </c>
    </row>
    <row r="7" spans="1:32" x14ac:dyDescent="0.25">
      <c r="A7">
        <v>9</v>
      </c>
      <c r="B7">
        <v>2</v>
      </c>
      <c r="C7">
        <v>8312017</v>
      </c>
      <c r="D7" t="s">
        <v>7</v>
      </c>
      <c r="F7">
        <v>3</v>
      </c>
      <c r="G7">
        <v>3</v>
      </c>
      <c r="H7" t="str">
        <f t="shared" si="0"/>
        <v>N</v>
      </c>
      <c r="I7">
        <v>0</v>
      </c>
      <c r="J7">
        <v>4.5999999999999999E-2</v>
      </c>
      <c r="K7">
        <v>0</v>
      </c>
      <c r="L7">
        <v>-5.3999999999999999E-2</v>
      </c>
      <c r="M7">
        <v>5.6000000000000001E-2</v>
      </c>
      <c r="N7">
        <v>-1.51785714285714E-3</v>
      </c>
      <c r="O7">
        <v>1.5577522425982E-2</v>
      </c>
      <c r="P7">
        <v>-0.19800000000000001</v>
      </c>
      <c r="Q7">
        <v>0.20799999999999999</v>
      </c>
      <c r="R7">
        <v>8.06428571428572E-3</v>
      </c>
      <c r="S7">
        <v>6.9964899322361607E-2</v>
      </c>
      <c r="T7">
        <v>-0.35</v>
      </c>
      <c r="U7">
        <v>0.25900000000000001</v>
      </c>
      <c r="V7">
        <v>1.1662698412698401E-2</v>
      </c>
      <c r="W7">
        <v>9.94203703330611E-2</v>
      </c>
      <c r="X7">
        <v>0.115912601654</v>
      </c>
      <c r="Y7">
        <v>6.0223444837900004</v>
      </c>
      <c r="Z7">
        <v>6.6809041677799996</v>
      </c>
      <c r="AA7">
        <v>6.3828349780983604</v>
      </c>
      <c r="AB7">
        <v>0.103896745060074</v>
      </c>
      <c r="AC7">
        <v>8</v>
      </c>
      <c r="AD7">
        <v>31</v>
      </c>
      <c r="AE7">
        <v>2017</v>
      </c>
      <c r="AF7">
        <v>1252</v>
      </c>
    </row>
    <row r="8" spans="1:32" x14ac:dyDescent="0.25">
      <c r="A8">
        <v>10</v>
      </c>
      <c r="B8">
        <v>3</v>
      </c>
      <c r="C8">
        <v>8032017</v>
      </c>
      <c r="D8" t="s">
        <v>6</v>
      </c>
      <c r="E8">
        <v>128</v>
      </c>
      <c r="F8">
        <v>1</v>
      </c>
      <c r="G8">
        <v>1</v>
      </c>
      <c r="H8" t="str">
        <f t="shared" si="0"/>
        <v>Y</v>
      </c>
      <c r="I8">
        <v>830</v>
      </c>
      <c r="J8">
        <v>1605</v>
      </c>
      <c r="K8">
        <v>100</v>
      </c>
      <c r="L8">
        <v>-9.5000000000000001E-2</v>
      </c>
      <c r="M8">
        <v>0.128</v>
      </c>
      <c r="N8">
        <v>4.6293650793650699E-3</v>
      </c>
      <c r="O8">
        <v>2.3987809627141501E-2</v>
      </c>
      <c r="P8">
        <v>-0.20200000000000001</v>
      </c>
      <c r="Q8">
        <v>0.154</v>
      </c>
      <c r="R8">
        <v>2.26785714285714E-3</v>
      </c>
      <c r="S8">
        <v>5.1737318039765598E-2</v>
      </c>
      <c r="T8">
        <v>-0.38200000000000001</v>
      </c>
      <c r="U8">
        <v>0.375</v>
      </c>
      <c r="V8">
        <v>-1.14869047619047E-2</v>
      </c>
      <c r="W8">
        <v>0.12047492258296701</v>
      </c>
      <c r="X8">
        <v>0.12484509977699999</v>
      </c>
      <c r="Y8">
        <v>5.9628359789100003</v>
      </c>
      <c r="Z8">
        <v>6.7404124732600001</v>
      </c>
      <c r="AA8">
        <v>6.3411991579432598</v>
      </c>
      <c r="AB8">
        <v>0.124238386048955</v>
      </c>
      <c r="AC8">
        <v>8</v>
      </c>
      <c r="AD8">
        <v>3</v>
      </c>
      <c r="AE8">
        <v>2017</v>
      </c>
      <c r="AF8">
        <v>1409</v>
      </c>
    </row>
    <row r="9" spans="1:32" x14ac:dyDescent="0.25">
      <c r="A9">
        <v>10</v>
      </c>
      <c r="B9">
        <v>3</v>
      </c>
      <c r="C9">
        <v>8032017</v>
      </c>
      <c r="D9" t="s">
        <v>6</v>
      </c>
      <c r="E9">
        <v>128</v>
      </c>
      <c r="F9">
        <v>2</v>
      </c>
      <c r="G9">
        <v>2.5</v>
      </c>
      <c r="H9" t="str">
        <f t="shared" si="0"/>
        <v>Y</v>
      </c>
      <c r="I9">
        <v>694</v>
      </c>
      <c r="J9">
        <v>44.28</v>
      </c>
      <c r="K9">
        <v>2.7588785050000002</v>
      </c>
      <c r="L9">
        <v>-9.5000000000000001E-2</v>
      </c>
      <c r="M9">
        <v>0.128</v>
      </c>
      <c r="N9">
        <v>4.6293650793650699E-3</v>
      </c>
      <c r="O9">
        <v>2.3987809627141501E-2</v>
      </c>
      <c r="P9">
        <v>-0.20200000000000001</v>
      </c>
      <c r="Q9">
        <v>0.154</v>
      </c>
      <c r="R9">
        <v>2.26785714285714E-3</v>
      </c>
      <c r="S9">
        <v>5.1737318039765598E-2</v>
      </c>
      <c r="T9">
        <v>-0.38200000000000001</v>
      </c>
      <c r="U9">
        <v>0.375</v>
      </c>
      <c r="V9">
        <v>-1.14869047619047E-2</v>
      </c>
      <c r="W9">
        <v>0.12047492258296701</v>
      </c>
      <c r="X9">
        <v>0.12484509977699999</v>
      </c>
      <c r="Y9">
        <v>5.9628359789100003</v>
      </c>
      <c r="Z9">
        <v>6.7404124732600001</v>
      </c>
      <c r="AA9">
        <v>6.3411991579432598</v>
      </c>
      <c r="AB9">
        <v>0.124238386048955</v>
      </c>
      <c r="AC9">
        <v>8</v>
      </c>
      <c r="AD9">
        <v>3</v>
      </c>
      <c r="AE9">
        <v>2017</v>
      </c>
      <c r="AF9">
        <v>1409</v>
      </c>
    </row>
    <row r="10" spans="1:32" x14ac:dyDescent="0.25">
      <c r="A10">
        <v>10</v>
      </c>
      <c r="B10">
        <v>3</v>
      </c>
      <c r="C10">
        <v>8032017</v>
      </c>
      <c r="D10" t="s">
        <v>6</v>
      </c>
      <c r="E10">
        <v>128</v>
      </c>
      <c r="F10">
        <v>3</v>
      </c>
      <c r="G10">
        <v>3</v>
      </c>
      <c r="H10" t="str">
        <f t="shared" si="0"/>
        <v>Y</v>
      </c>
      <c r="I10">
        <v>232</v>
      </c>
      <c r="J10">
        <v>0.64600000000000002</v>
      </c>
      <c r="K10">
        <v>4.0249221000000002E-2</v>
      </c>
      <c r="L10">
        <v>-9.5000000000000001E-2</v>
      </c>
      <c r="M10">
        <v>0.128</v>
      </c>
      <c r="N10">
        <v>4.6293650793650699E-3</v>
      </c>
      <c r="O10">
        <v>2.3987809627141501E-2</v>
      </c>
      <c r="P10">
        <v>-0.20200000000000001</v>
      </c>
      <c r="Q10">
        <v>0.154</v>
      </c>
      <c r="R10">
        <v>2.26785714285714E-3</v>
      </c>
      <c r="S10">
        <v>5.1737318039765598E-2</v>
      </c>
      <c r="T10">
        <v>-0.38200000000000001</v>
      </c>
      <c r="U10">
        <v>0.375</v>
      </c>
      <c r="V10">
        <v>-1.14869047619047E-2</v>
      </c>
      <c r="W10">
        <v>0.12047492258296701</v>
      </c>
      <c r="X10">
        <v>0.12484509977699999</v>
      </c>
      <c r="Y10">
        <v>5.9628359789100003</v>
      </c>
      <c r="Z10">
        <v>6.7404124732600001</v>
      </c>
      <c r="AA10">
        <v>6.3411991579432598</v>
      </c>
      <c r="AB10">
        <v>0.124238386048955</v>
      </c>
      <c r="AC10">
        <v>8</v>
      </c>
      <c r="AD10">
        <v>3</v>
      </c>
      <c r="AE10">
        <v>2017</v>
      </c>
      <c r="AF10">
        <v>1409</v>
      </c>
    </row>
    <row r="11" spans="1:32" x14ac:dyDescent="0.25">
      <c r="A11">
        <v>10</v>
      </c>
      <c r="B11">
        <v>4</v>
      </c>
      <c r="C11">
        <v>8032017</v>
      </c>
      <c r="D11" t="s">
        <v>7</v>
      </c>
      <c r="F11">
        <v>1</v>
      </c>
      <c r="G11">
        <v>1</v>
      </c>
      <c r="H11" t="str">
        <f t="shared" si="0"/>
        <v>Y</v>
      </c>
      <c r="I11">
        <v>848</v>
      </c>
      <c r="J11">
        <v>295.60000000000002</v>
      </c>
      <c r="K11">
        <v>100</v>
      </c>
      <c r="L11">
        <v>-4.8000000000000001E-2</v>
      </c>
      <c r="M11">
        <v>5.1999999999999998E-2</v>
      </c>
      <c r="N11">
        <v>-3.0432539682539602E-3</v>
      </c>
      <c r="O11">
        <v>1.45861736732963E-2</v>
      </c>
      <c r="P11">
        <v>-0.32300000000000001</v>
      </c>
      <c r="Q11">
        <v>0.39300000000000002</v>
      </c>
      <c r="R11">
        <v>6.8198412698412701E-3</v>
      </c>
      <c r="S11">
        <v>0.11141760463318599</v>
      </c>
      <c r="T11">
        <v>-0.32600000000000001</v>
      </c>
      <c r="U11">
        <v>0.34399999999999997</v>
      </c>
      <c r="V11">
        <v>-9.9623015873015908E-3</v>
      </c>
      <c r="W11">
        <v>0.10874591657841901</v>
      </c>
      <c r="X11">
        <v>0.15064727428499999</v>
      </c>
      <c r="Y11">
        <v>5.8348926374500003</v>
      </c>
      <c r="Z11">
        <v>6.6561090356200001</v>
      </c>
      <c r="AA11">
        <v>6.2409833509144104</v>
      </c>
      <c r="AB11">
        <v>0.130160333961888</v>
      </c>
      <c r="AC11">
        <v>8</v>
      </c>
      <c r="AD11">
        <v>3</v>
      </c>
      <c r="AE11">
        <v>2017</v>
      </c>
      <c r="AF11">
        <v>1446</v>
      </c>
    </row>
    <row r="12" spans="1:32" x14ac:dyDescent="0.25">
      <c r="A12">
        <v>10</v>
      </c>
      <c r="B12">
        <v>4</v>
      </c>
      <c r="C12">
        <v>8032017</v>
      </c>
      <c r="D12" t="s">
        <v>7</v>
      </c>
      <c r="F12">
        <v>2</v>
      </c>
      <c r="G12">
        <v>2.5</v>
      </c>
      <c r="H12" t="str">
        <f t="shared" si="0"/>
        <v>N</v>
      </c>
      <c r="I12">
        <v>0</v>
      </c>
      <c r="J12">
        <v>-0.14599999999999999</v>
      </c>
      <c r="K12">
        <v>0</v>
      </c>
      <c r="L12">
        <v>-4.8000000000000001E-2</v>
      </c>
      <c r="M12">
        <v>5.1999999999999998E-2</v>
      </c>
      <c r="N12">
        <v>-3.0432539682539602E-3</v>
      </c>
      <c r="O12">
        <v>1.45861736732963E-2</v>
      </c>
      <c r="P12">
        <v>-0.32300000000000001</v>
      </c>
      <c r="Q12">
        <v>0.39300000000000002</v>
      </c>
      <c r="R12">
        <v>6.8198412698412701E-3</v>
      </c>
      <c r="S12">
        <v>0.11141760463318599</v>
      </c>
      <c r="T12">
        <v>-0.32600000000000001</v>
      </c>
      <c r="U12">
        <v>0.34399999999999997</v>
      </c>
      <c r="V12">
        <v>-9.9623015873015908E-3</v>
      </c>
      <c r="W12">
        <v>0.10874591657841901</v>
      </c>
      <c r="X12">
        <v>0.15064727428499999</v>
      </c>
      <c r="Y12">
        <v>5.8348926374500003</v>
      </c>
      <c r="Z12">
        <v>6.6561090356200001</v>
      </c>
      <c r="AA12">
        <v>6.2409833509144104</v>
      </c>
      <c r="AB12">
        <v>0.130160333961888</v>
      </c>
      <c r="AC12">
        <v>8</v>
      </c>
      <c r="AD12">
        <v>3</v>
      </c>
      <c r="AE12">
        <v>2017</v>
      </c>
      <c r="AF12">
        <v>1446</v>
      </c>
    </row>
    <row r="13" spans="1:32" x14ac:dyDescent="0.25">
      <c r="A13">
        <v>10</v>
      </c>
      <c r="B13">
        <v>4</v>
      </c>
      <c r="C13">
        <v>8032017</v>
      </c>
      <c r="D13" t="s">
        <v>7</v>
      </c>
      <c r="F13">
        <v>3</v>
      </c>
      <c r="G13">
        <v>3</v>
      </c>
      <c r="H13" t="str">
        <f t="shared" si="0"/>
        <v>N</v>
      </c>
      <c r="I13">
        <v>0</v>
      </c>
      <c r="J13">
        <v>-9.6000000000000002E-2</v>
      </c>
      <c r="K13">
        <v>0</v>
      </c>
      <c r="L13">
        <v>-4.8000000000000001E-2</v>
      </c>
      <c r="M13">
        <v>5.1999999999999998E-2</v>
      </c>
      <c r="N13">
        <v>-3.0432539682539602E-3</v>
      </c>
      <c r="O13">
        <v>1.45861736732963E-2</v>
      </c>
      <c r="P13">
        <v>-0.32300000000000001</v>
      </c>
      <c r="Q13">
        <v>0.39300000000000002</v>
      </c>
      <c r="R13">
        <v>6.8198412698412701E-3</v>
      </c>
      <c r="S13">
        <v>0.11141760463318599</v>
      </c>
      <c r="T13">
        <v>-0.32600000000000001</v>
      </c>
      <c r="U13">
        <v>0.34399999999999997</v>
      </c>
      <c r="V13">
        <v>-9.9623015873015908E-3</v>
      </c>
      <c r="W13">
        <v>0.10874591657841901</v>
      </c>
      <c r="X13">
        <v>0.15064727428499999</v>
      </c>
      <c r="Y13">
        <v>5.8348926374500003</v>
      </c>
      <c r="Z13">
        <v>6.6561090356200001</v>
      </c>
      <c r="AA13">
        <v>6.2409833509144104</v>
      </c>
      <c r="AB13">
        <v>0.130160333961888</v>
      </c>
      <c r="AC13">
        <v>8</v>
      </c>
      <c r="AD13">
        <v>3</v>
      </c>
      <c r="AE13">
        <v>2017</v>
      </c>
      <c r="AF13">
        <v>1446</v>
      </c>
    </row>
    <row r="14" spans="1:32" x14ac:dyDescent="0.25">
      <c r="A14">
        <v>6</v>
      </c>
      <c r="B14">
        <v>5</v>
      </c>
      <c r="C14">
        <v>7202017</v>
      </c>
      <c r="D14" t="s">
        <v>6</v>
      </c>
      <c r="E14">
        <v>34</v>
      </c>
      <c r="F14">
        <v>1</v>
      </c>
      <c r="G14">
        <v>1</v>
      </c>
      <c r="H14" t="str">
        <f t="shared" si="0"/>
        <v>Y</v>
      </c>
      <c r="I14">
        <v>1188</v>
      </c>
      <c r="J14">
        <v>999.5</v>
      </c>
      <c r="K14">
        <v>100</v>
      </c>
      <c r="L14">
        <v>-3.6999999999999998E-2</v>
      </c>
      <c r="M14">
        <v>4.8000000000000001E-2</v>
      </c>
      <c r="N14">
        <v>-1.13849206349E-3</v>
      </c>
      <c r="O14">
        <v>1.12863287553E-2</v>
      </c>
      <c r="P14">
        <v>-0.20699999999999999</v>
      </c>
      <c r="Q14">
        <v>0.20499999999999999</v>
      </c>
      <c r="R14">
        <v>-2.8047619047599998E-3</v>
      </c>
      <c r="S14">
        <v>6.15795972926E-2</v>
      </c>
      <c r="T14">
        <v>-0.14399999999999999</v>
      </c>
      <c r="U14">
        <v>0.17799999999999999</v>
      </c>
      <c r="V14">
        <v>4.33571428571E-3</v>
      </c>
      <c r="W14">
        <v>4.4899976958100003E-2</v>
      </c>
      <c r="X14">
        <v>7.3521824487399995E-2</v>
      </c>
      <c r="Y14">
        <v>6.8435601636200003</v>
      </c>
      <c r="Z14">
        <v>7.3206175857</v>
      </c>
      <c r="AA14">
        <v>7.0572750183900004</v>
      </c>
      <c r="AB14">
        <v>7.1055271687599994E-2</v>
      </c>
      <c r="AC14">
        <v>7</v>
      </c>
      <c r="AD14">
        <v>20</v>
      </c>
      <c r="AE14">
        <v>2017</v>
      </c>
      <c r="AF14">
        <v>1045</v>
      </c>
    </row>
    <row r="15" spans="1:32" x14ac:dyDescent="0.25">
      <c r="A15">
        <v>6</v>
      </c>
      <c r="B15">
        <v>5</v>
      </c>
      <c r="C15">
        <v>7202017</v>
      </c>
      <c r="D15" t="s">
        <v>6</v>
      </c>
      <c r="E15">
        <v>34</v>
      </c>
      <c r="F15">
        <v>2</v>
      </c>
      <c r="G15">
        <v>2.5</v>
      </c>
      <c r="H15" t="str">
        <f t="shared" si="0"/>
        <v>Y</v>
      </c>
      <c r="I15">
        <v>862</v>
      </c>
      <c r="J15">
        <v>19.8</v>
      </c>
      <c r="K15">
        <v>1.9809904949999999</v>
      </c>
      <c r="L15">
        <v>-3.6999999999999998E-2</v>
      </c>
      <c r="M15">
        <v>4.8000000000000001E-2</v>
      </c>
      <c r="N15">
        <v>-1.13849206349E-3</v>
      </c>
      <c r="O15">
        <v>1.12863287553E-2</v>
      </c>
      <c r="P15">
        <v>-0.20699999999999999</v>
      </c>
      <c r="Q15">
        <v>0.20499999999999999</v>
      </c>
      <c r="R15">
        <v>-2.8047619047599998E-3</v>
      </c>
      <c r="S15">
        <v>6.15795972926E-2</v>
      </c>
      <c r="T15">
        <v>-0.14399999999999999</v>
      </c>
      <c r="U15">
        <v>0.17799999999999999</v>
      </c>
      <c r="V15">
        <v>4.33571428571E-3</v>
      </c>
      <c r="W15">
        <v>4.4899976958100003E-2</v>
      </c>
      <c r="X15">
        <v>7.3521824487399995E-2</v>
      </c>
      <c r="Y15">
        <v>6.8435601636200003</v>
      </c>
      <c r="Z15">
        <v>7.3206175857</v>
      </c>
      <c r="AA15">
        <v>7.0572750183900004</v>
      </c>
      <c r="AB15">
        <v>7.1055271687599994E-2</v>
      </c>
      <c r="AC15">
        <v>7</v>
      </c>
      <c r="AD15">
        <v>20</v>
      </c>
      <c r="AE15">
        <v>2017</v>
      </c>
      <c r="AF15">
        <v>1045</v>
      </c>
    </row>
    <row r="16" spans="1:32" x14ac:dyDescent="0.25">
      <c r="A16">
        <v>6</v>
      </c>
      <c r="B16">
        <v>5</v>
      </c>
      <c r="C16">
        <v>7202017</v>
      </c>
      <c r="D16" t="s">
        <v>6</v>
      </c>
      <c r="E16">
        <v>34</v>
      </c>
      <c r="F16">
        <v>3</v>
      </c>
      <c r="G16">
        <v>3</v>
      </c>
      <c r="H16" t="str">
        <f t="shared" si="0"/>
        <v>Y</v>
      </c>
      <c r="I16">
        <v>4</v>
      </c>
      <c r="J16">
        <v>7.8E-2</v>
      </c>
      <c r="K16">
        <v>7.8039019999999997E-3</v>
      </c>
      <c r="L16">
        <v>-3.6999999999999998E-2</v>
      </c>
      <c r="M16">
        <v>4.8000000000000001E-2</v>
      </c>
      <c r="N16">
        <v>-1.13849206349E-3</v>
      </c>
      <c r="O16">
        <v>1.12863287553E-2</v>
      </c>
      <c r="P16">
        <v>-0.20699999999999999</v>
      </c>
      <c r="Q16">
        <v>0.20499999999999999</v>
      </c>
      <c r="R16">
        <v>-2.8047619047599998E-3</v>
      </c>
      <c r="S16">
        <v>6.15795972926E-2</v>
      </c>
      <c r="T16">
        <v>-0.14399999999999999</v>
      </c>
      <c r="U16">
        <v>0.17799999999999999</v>
      </c>
      <c r="V16">
        <v>4.33571428571E-3</v>
      </c>
      <c r="W16">
        <v>4.4899976958100003E-2</v>
      </c>
      <c r="X16">
        <v>7.3521824487399995E-2</v>
      </c>
      <c r="Y16">
        <v>6.8435601636200003</v>
      </c>
      <c r="Z16">
        <v>7.3206175857</v>
      </c>
      <c r="AA16">
        <v>7.0572750183900004</v>
      </c>
      <c r="AB16">
        <v>7.1055271687599994E-2</v>
      </c>
      <c r="AC16">
        <v>7</v>
      </c>
      <c r="AD16">
        <v>20</v>
      </c>
      <c r="AE16">
        <v>2017</v>
      </c>
      <c r="AF16">
        <v>1045</v>
      </c>
    </row>
    <row r="17" spans="1:32" x14ac:dyDescent="0.25">
      <c r="A17">
        <v>6</v>
      </c>
      <c r="B17">
        <v>6</v>
      </c>
      <c r="C17">
        <v>7202017</v>
      </c>
      <c r="D17" t="s">
        <v>7</v>
      </c>
      <c r="F17">
        <v>1</v>
      </c>
      <c r="G17">
        <v>1</v>
      </c>
      <c r="H17" t="str">
        <f t="shared" si="0"/>
        <v>Y</v>
      </c>
      <c r="I17">
        <v>868</v>
      </c>
      <c r="J17">
        <v>316.89999999999998</v>
      </c>
      <c r="K17">
        <v>100</v>
      </c>
      <c r="L17">
        <v>-2.5000000000000001E-2</v>
      </c>
      <c r="M17">
        <v>0.03</v>
      </c>
      <c r="N17">
        <v>4.7063492063492002E-4</v>
      </c>
      <c r="O17">
        <v>7.4546200382270599E-3</v>
      </c>
      <c r="P17">
        <v>-0.19</v>
      </c>
      <c r="Q17">
        <v>0.23100000000000001</v>
      </c>
      <c r="R17">
        <v>8.3960317460317502E-3</v>
      </c>
      <c r="S17">
        <v>6.06146714661671E-2</v>
      </c>
      <c r="T17">
        <v>-0.151</v>
      </c>
      <c r="U17">
        <v>0.152</v>
      </c>
      <c r="V17">
        <v>-1.1837301587301499E-3</v>
      </c>
      <c r="W17">
        <v>4.7920734539282001E-2</v>
      </c>
      <c r="X17">
        <v>7.39633629525E-2</v>
      </c>
      <c r="Y17">
        <v>8.0128944508599993</v>
      </c>
      <c r="Z17">
        <v>8.4750723165299995</v>
      </c>
      <c r="AA17">
        <v>8.2429149527136492</v>
      </c>
      <c r="AB17">
        <v>6.9604742817473905E-2</v>
      </c>
      <c r="AC17">
        <v>7</v>
      </c>
      <c r="AD17">
        <v>20</v>
      </c>
      <c r="AE17">
        <v>2017</v>
      </c>
      <c r="AF17">
        <v>1148</v>
      </c>
    </row>
    <row r="18" spans="1:32" x14ac:dyDescent="0.25">
      <c r="A18">
        <v>6</v>
      </c>
      <c r="B18">
        <v>6</v>
      </c>
      <c r="C18">
        <v>7202017</v>
      </c>
      <c r="D18" t="s">
        <v>7</v>
      </c>
      <c r="F18">
        <v>2</v>
      </c>
      <c r="G18">
        <v>2.5</v>
      </c>
      <c r="H18" t="str">
        <f t="shared" si="0"/>
        <v>Y</v>
      </c>
      <c r="I18">
        <v>10</v>
      </c>
      <c r="J18">
        <v>-2.5000000000000001E-2</v>
      </c>
      <c r="K18">
        <v>0</v>
      </c>
      <c r="L18">
        <v>-2.5000000000000001E-2</v>
      </c>
      <c r="M18">
        <v>0.03</v>
      </c>
      <c r="N18">
        <v>4.7063492063492002E-4</v>
      </c>
      <c r="O18">
        <v>7.4546200382270599E-3</v>
      </c>
      <c r="P18">
        <v>-0.19</v>
      </c>
      <c r="Q18">
        <v>0.23100000000000001</v>
      </c>
      <c r="R18">
        <v>8.3960317460317502E-3</v>
      </c>
      <c r="S18">
        <v>6.06146714661671E-2</v>
      </c>
      <c r="T18">
        <v>-0.151</v>
      </c>
      <c r="U18">
        <v>0.152</v>
      </c>
      <c r="V18">
        <v>-1.1837301587301499E-3</v>
      </c>
      <c r="W18">
        <v>4.7920734539282001E-2</v>
      </c>
      <c r="X18">
        <v>7.39633629525E-2</v>
      </c>
      <c r="Y18">
        <v>8.0128944508599993</v>
      </c>
      <c r="Z18">
        <v>8.4750723165299995</v>
      </c>
      <c r="AA18">
        <v>8.2429149527136492</v>
      </c>
      <c r="AB18">
        <v>6.9604742817473905E-2</v>
      </c>
      <c r="AC18">
        <v>7</v>
      </c>
      <c r="AD18">
        <v>20</v>
      </c>
      <c r="AE18">
        <v>2017</v>
      </c>
      <c r="AF18">
        <v>1148</v>
      </c>
    </row>
    <row r="19" spans="1:32" x14ac:dyDescent="0.25">
      <c r="A19">
        <v>6</v>
      </c>
      <c r="B19">
        <v>6</v>
      </c>
      <c r="C19">
        <v>7202017</v>
      </c>
      <c r="D19" t="s">
        <v>7</v>
      </c>
      <c r="F19">
        <v>3</v>
      </c>
      <c r="G19">
        <v>3</v>
      </c>
      <c r="H19" t="str">
        <f t="shared" si="0"/>
        <v>N</v>
      </c>
      <c r="I19">
        <v>0</v>
      </c>
      <c r="J19">
        <v>-0.14000000000000001</v>
      </c>
      <c r="K19">
        <v>0</v>
      </c>
      <c r="L19">
        <v>-2.5000000000000001E-2</v>
      </c>
      <c r="M19">
        <v>0.03</v>
      </c>
      <c r="N19">
        <v>4.7063492063492002E-4</v>
      </c>
      <c r="O19">
        <v>7.4546200382270599E-3</v>
      </c>
      <c r="P19">
        <v>-0.19</v>
      </c>
      <c r="Q19">
        <v>0.23100000000000001</v>
      </c>
      <c r="R19">
        <v>8.3960317460317502E-3</v>
      </c>
      <c r="S19">
        <v>6.06146714661671E-2</v>
      </c>
      <c r="T19">
        <v>-0.151</v>
      </c>
      <c r="U19">
        <v>0.152</v>
      </c>
      <c r="V19">
        <v>-1.1837301587301499E-3</v>
      </c>
      <c r="W19">
        <v>4.7920734539282001E-2</v>
      </c>
      <c r="X19">
        <v>7.39633629525E-2</v>
      </c>
      <c r="Y19">
        <v>8.0128944508599993</v>
      </c>
      <c r="Z19">
        <v>8.4750723165299995</v>
      </c>
      <c r="AA19">
        <v>8.2429149527136492</v>
      </c>
      <c r="AB19">
        <v>6.9604742817473905E-2</v>
      </c>
      <c r="AC19">
        <v>7</v>
      </c>
      <c r="AD19">
        <v>20</v>
      </c>
      <c r="AE19">
        <v>2017</v>
      </c>
      <c r="AF19">
        <v>1148</v>
      </c>
    </row>
    <row r="20" spans="1:32" x14ac:dyDescent="0.25">
      <c r="A20">
        <v>5</v>
      </c>
      <c r="B20">
        <v>7</v>
      </c>
      <c r="C20">
        <v>7202017</v>
      </c>
      <c r="D20" t="s">
        <v>6</v>
      </c>
      <c r="E20">
        <v>78</v>
      </c>
      <c r="F20">
        <v>1</v>
      </c>
      <c r="G20">
        <v>1</v>
      </c>
      <c r="H20" t="str">
        <f t="shared" si="0"/>
        <v>Y</v>
      </c>
      <c r="I20">
        <v>1166</v>
      </c>
      <c r="J20">
        <v>526.70000000000005</v>
      </c>
      <c r="K20">
        <v>100</v>
      </c>
      <c r="L20">
        <v>-6.0999999999999999E-2</v>
      </c>
      <c r="M20">
        <v>6.2E-2</v>
      </c>
      <c r="N20">
        <v>-1.5801587301587201E-3</v>
      </c>
      <c r="O20">
        <v>1.59963265616474E-2</v>
      </c>
      <c r="P20">
        <v>-0.23</v>
      </c>
      <c r="Q20">
        <v>0.28599999999999998</v>
      </c>
      <c r="R20">
        <v>1.3337301587301501E-3</v>
      </c>
      <c r="S20">
        <v>8.0010644958785501E-2</v>
      </c>
      <c r="T20">
        <v>-0.17899999999999999</v>
      </c>
      <c r="U20">
        <v>0.158</v>
      </c>
      <c r="V20">
        <v>-3.7615079365079401E-3</v>
      </c>
      <c r="W20">
        <v>5.5103609719103899E-2</v>
      </c>
      <c r="X20">
        <v>9.2830882368300005E-2</v>
      </c>
      <c r="Y20">
        <v>4.8272121773499999</v>
      </c>
      <c r="Z20">
        <v>5.29435597194</v>
      </c>
      <c r="AA20">
        <v>5.0491921829760802</v>
      </c>
      <c r="AB20">
        <v>6.7437562280373203E-2</v>
      </c>
      <c r="AC20">
        <v>7</v>
      </c>
      <c r="AD20">
        <v>20</v>
      </c>
      <c r="AE20">
        <v>2017</v>
      </c>
      <c r="AF20">
        <v>1254</v>
      </c>
    </row>
    <row r="21" spans="1:32" x14ac:dyDescent="0.25">
      <c r="A21">
        <v>5</v>
      </c>
      <c r="B21">
        <v>7</v>
      </c>
      <c r="C21">
        <v>7202017</v>
      </c>
      <c r="D21" t="s">
        <v>6</v>
      </c>
      <c r="E21">
        <v>78</v>
      </c>
      <c r="F21">
        <v>2</v>
      </c>
      <c r="G21">
        <v>2.5</v>
      </c>
      <c r="H21" t="str">
        <f t="shared" si="0"/>
        <v>Y</v>
      </c>
      <c r="I21">
        <v>416</v>
      </c>
      <c r="J21">
        <v>1.9630000000000001</v>
      </c>
      <c r="K21">
        <v>0.37269793099999998</v>
      </c>
      <c r="L21">
        <v>-6.0999999999999999E-2</v>
      </c>
      <c r="M21">
        <v>6.2E-2</v>
      </c>
      <c r="N21">
        <v>-1.5801587301587201E-3</v>
      </c>
      <c r="O21">
        <v>1.59963265616474E-2</v>
      </c>
      <c r="P21">
        <v>-0.23</v>
      </c>
      <c r="Q21">
        <v>0.28599999999999998</v>
      </c>
      <c r="R21">
        <v>1.3337301587301501E-3</v>
      </c>
      <c r="S21">
        <v>8.0010644958785501E-2</v>
      </c>
      <c r="T21">
        <v>-0.17899999999999999</v>
      </c>
      <c r="U21">
        <v>0.158</v>
      </c>
      <c r="V21">
        <v>-3.7615079365079401E-3</v>
      </c>
      <c r="W21">
        <v>5.5103609719103899E-2</v>
      </c>
      <c r="X21">
        <v>9.2830882368300005E-2</v>
      </c>
      <c r="Y21">
        <v>4.8272121773499999</v>
      </c>
      <c r="Z21">
        <v>5.29435597194</v>
      </c>
      <c r="AA21">
        <v>5.0491921829760802</v>
      </c>
      <c r="AB21">
        <v>6.7437562280373203E-2</v>
      </c>
      <c r="AC21">
        <v>7</v>
      </c>
      <c r="AD21">
        <v>20</v>
      </c>
      <c r="AE21">
        <v>2017</v>
      </c>
      <c r="AF21">
        <v>1254</v>
      </c>
    </row>
    <row r="22" spans="1:32" x14ac:dyDescent="0.25">
      <c r="A22">
        <v>5</v>
      </c>
      <c r="B22">
        <v>7</v>
      </c>
      <c r="C22">
        <v>7202017</v>
      </c>
      <c r="D22" t="s">
        <v>6</v>
      </c>
      <c r="E22">
        <v>78</v>
      </c>
      <c r="F22">
        <v>3</v>
      </c>
      <c r="G22">
        <v>3</v>
      </c>
      <c r="H22" t="str">
        <f t="shared" si="0"/>
        <v>Y</v>
      </c>
      <c r="I22">
        <v>6</v>
      </c>
      <c r="J22">
        <v>0.19500000000000001</v>
      </c>
      <c r="K22">
        <v>3.7022973000000001E-2</v>
      </c>
      <c r="L22">
        <v>-6.0999999999999999E-2</v>
      </c>
      <c r="M22">
        <v>6.2E-2</v>
      </c>
      <c r="N22">
        <v>-1.5801587301587201E-3</v>
      </c>
      <c r="O22">
        <v>1.59963265616474E-2</v>
      </c>
      <c r="P22">
        <v>-0.23</v>
      </c>
      <c r="Q22">
        <v>0.28599999999999998</v>
      </c>
      <c r="R22">
        <v>1.3337301587301501E-3</v>
      </c>
      <c r="S22">
        <v>8.0010644958785501E-2</v>
      </c>
      <c r="T22">
        <v>-0.17899999999999999</v>
      </c>
      <c r="U22">
        <v>0.158</v>
      </c>
      <c r="V22">
        <v>-3.7615079365079401E-3</v>
      </c>
      <c r="W22">
        <v>5.5103609719103899E-2</v>
      </c>
      <c r="X22">
        <v>9.2830882368300005E-2</v>
      </c>
      <c r="Y22">
        <v>4.8272121773499999</v>
      </c>
      <c r="Z22">
        <v>5.29435597194</v>
      </c>
      <c r="AA22">
        <v>5.0491921829760802</v>
      </c>
      <c r="AB22">
        <v>6.7437562280373203E-2</v>
      </c>
      <c r="AC22">
        <v>7</v>
      </c>
      <c r="AD22">
        <v>20</v>
      </c>
      <c r="AE22">
        <v>2017</v>
      </c>
      <c r="AF22">
        <v>1254</v>
      </c>
    </row>
    <row r="23" spans="1:32" x14ac:dyDescent="0.25">
      <c r="A23">
        <v>5</v>
      </c>
      <c r="B23">
        <v>8</v>
      </c>
      <c r="C23">
        <v>7202017</v>
      </c>
      <c r="D23" t="s">
        <v>7</v>
      </c>
      <c r="F23">
        <v>1</v>
      </c>
      <c r="G23">
        <v>1</v>
      </c>
      <c r="H23" t="str">
        <f t="shared" si="0"/>
        <v>Y</v>
      </c>
      <c r="I23">
        <v>1146</v>
      </c>
      <c r="J23">
        <v>287.8</v>
      </c>
      <c r="K23">
        <v>100</v>
      </c>
      <c r="L23">
        <v>-4.5999999999999999E-2</v>
      </c>
      <c r="M23">
        <v>5.7000000000000002E-2</v>
      </c>
      <c r="N23">
        <v>-2.0007936507936402E-3</v>
      </c>
      <c r="O23">
        <v>1.2672586311190099E-2</v>
      </c>
      <c r="P23">
        <v>-0.17699999999999999</v>
      </c>
      <c r="Q23">
        <v>0.23499999999999999</v>
      </c>
      <c r="R23">
        <v>1.70873015873015E-3</v>
      </c>
      <c r="S23">
        <v>6.7372843806050395E-2</v>
      </c>
      <c r="T23">
        <v>-0.17199999999999999</v>
      </c>
      <c r="U23">
        <v>0.20499999999999999</v>
      </c>
      <c r="V23">
        <v>-5.9801587301587403E-4</v>
      </c>
      <c r="W23">
        <v>5.8365616203321299E-2</v>
      </c>
      <c r="X23">
        <v>8.5022375367600003E-2</v>
      </c>
      <c r="Y23">
        <v>5.5849565872699998</v>
      </c>
      <c r="Z23">
        <v>6.0223444837900004</v>
      </c>
      <c r="AA23">
        <v>5.8036321386293999</v>
      </c>
      <c r="AB23">
        <v>6.6963687358048807E-2</v>
      </c>
      <c r="AC23">
        <v>7</v>
      </c>
      <c r="AD23">
        <v>20</v>
      </c>
      <c r="AE23">
        <v>2017</v>
      </c>
      <c r="AF23">
        <v>1343</v>
      </c>
    </row>
    <row r="24" spans="1:32" x14ac:dyDescent="0.25">
      <c r="A24">
        <v>5</v>
      </c>
      <c r="B24">
        <v>8</v>
      </c>
      <c r="C24">
        <v>7202017</v>
      </c>
      <c r="D24" t="s">
        <v>7</v>
      </c>
      <c r="F24">
        <v>2</v>
      </c>
      <c r="G24">
        <v>2.5</v>
      </c>
      <c r="H24" t="str">
        <f t="shared" si="0"/>
        <v>Y</v>
      </c>
      <c r="I24">
        <v>4</v>
      </c>
      <c r="J24">
        <v>-4.2999999999999997E-2</v>
      </c>
      <c r="K24">
        <v>0</v>
      </c>
      <c r="L24">
        <v>-4.5999999999999999E-2</v>
      </c>
      <c r="M24">
        <v>5.7000000000000002E-2</v>
      </c>
      <c r="N24">
        <v>-2.0007936507936402E-3</v>
      </c>
      <c r="O24">
        <v>1.2672586311190099E-2</v>
      </c>
      <c r="P24">
        <v>-0.17699999999999999</v>
      </c>
      <c r="Q24">
        <v>0.23499999999999999</v>
      </c>
      <c r="R24">
        <v>1.70873015873015E-3</v>
      </c>
      <c r="S24">
        <v>6.7372843806050395E-2</v>
      </c>
      <c r="T24">
        <v>-0.17199999999999999</v>
      </c>
      <c r="U24">
        <v>0.20499999999999999</v>
      </c>
      <c r="V24">
        <v>-5.9801587301587403E-4</v>
      </c>
      <c r="W24">
        <v>5.8365616203321299E-2</v>
      </c>
      <c r="X24">
        <v>8.5022375367600003E-2</v>
      </c>
      <c r="Y24">
        <v>5.5849565872699998</v>
      </c>
      <c r="Z24">
        <v>6.0223444837900004</v>
      </c>
      <c r="AA24">
        <v>5.8036321386293999</v>
      </c>
      <c r="AB24">
        <v>6.6963687358048807E-2</v>
      </c>
      <c r="AC24">
        <v>7</v>
      </c>
      <c r="AD24">
        <v>20</v>
      </c>
      <c r="AE24">
        <v>2017</v>
      </c>
      <c r="AF24">
        <v>1343</v>
      </c>
    </row>
    <row r="25" spans="1:32" x14ac:dyDescent="0.25">
      <c r="A25">
        <v>5</v>
      </c>
      <c r="B25">
        <v>8</v>
      </c>
      <c r="C25">
        <v>7202017</v>
      </c>
      <c r="D25" t="s">
        <v>7</v>
      </c>
      <c r="F25">
        <v>3</v>
      </c>
      <c r="G25">
        <v>3</v>
      </c>
      <c r="H25" t="str">
        <f t="shared" si="0"/>
        <v>Y</v>
      </c>
      <c r="I25">
        <v>2</v>
      </c>
      <c r="J25">
        <v>-3.4000000000000002E-2</v>
      </c>
      <c r="K25">
        <v>0</v>
      </c>
      <c r="L25">
        <v>-4.5999999999999999E-2</v>
      </c>
      <c r="M25">
        <v>5.7000000000000002E-2</v>
      </c>
      <c r="N25">
        <v>-2.0007936507936402E-3</v>
      </c>
      <c r="O25">
        <v>1.2672586311190099E-2</v>
      </c>
      <c r="P25">
        <v>-0.17699999999999999</v>
      </c>
      <c r="Q25">
        <v>0.23499999999999999</v>
      </c>
      <c r="R25">
        <v>1.70873015873015E-3</v>
      </c>
      <c r="S25">
        <v>6.7372843806050395E-2</v>
      </c>
      <c r="T25">
        <v>-0.17199999999999999</v>
      </c>
      <c r="U25">
        <v>0.20499999999999999</v>
      </c>
      <c r="V25">
        <v>-5.9801587301587403E-4</v>
      </c>
      <c r="W25">
        <v>5.8365616203321299E-2</v>
      </c>
      <c r="X25">
        <v>8.5022375367600003E-2</v>
      </c>
      <c r="Y25">
        <v>5.5849565872699998</v>
      </c>
      <c r="Z25">
        <v>6.0223444837900004</v>
      </c>
      <c r="AA25">
        <v>5.8036321386293999</v>
      </c>
      <c r="AB25">
        <v>6.6963687358048807E-2</v>
      </c>
      <c r="AC25">
        <v>7</v>
      </c>
      <c r="AD25">
        <v>20</v>
      </c>
      <c r="AE25">
        <v>2017</v>
      </c>
      <c r="AF25">
        <v>1343</v>
      </c>
    </row>
    <row r="26" spans="1:32" x14ac:dyDescent="0.25">
      <c r="A26">
        <v>7</v>
      </c>
      <c r="B26">
        <v>9</v>
      </c>
      <c r="C26">
        <v>7282017</v>
      </c>
      <c r="D26" t="s">
        <v>6</v>
      </c>
      <c r="E26">
        <v>24</v>
      </c>
      <c r="F26">
        <v>1</v>
      </c>
      <c r="G26">
        <v>1</v>
      </c>
      <c r="H26" t="str">
        <f t="shared" si="0"/>
        <v>Y</v>
      </c>
      <c r="I26">
        <v>1178</v>
      </c>
      <c r="J26">
        <v>246.2</v>
      </c>
      <c r="K26">
        <v>100</v>
      </c>
    </row>
    <row r="27" spans="1:32" x14ac:dyDescent="0.25">
      <c r="A27">
        <v>7</v>
      </c>
      <c r="B27">
        <v>9</v>
      </c>
      <c r="C27">
        <v>7282017</v>
      </c>
      <c r="D27" t="s">
        <v>6</v>
      </c>
      <c r="E27">
        <v>24</v>
      </c>
      <c r="F27">
        <v>2</v>
      </c>
      <c r="G27">
        <v>2.5</v>
      </c>
      <c r="H27" t="str">
        <f t="shared" si="0"/>
        <v>Y</v>
      </c>
      <c r="I27">
        <v>516</v>
      </c>
      <c r="J27">
        <v>17.059999999999999</v>
      </c>
      <c r="K27">
        <v>6.9293257510000004</v>
      </c>
    </row>
    <row r="28" spans="1:32" x14ac:dyDescent="0.25">
      <c r="A28">
        <v>7</v>
      </c>
      <c r="B28">
        <v>9</v>
      </c>
      <c r="C28">
        <v>7282017</v>
      </c>
      <c r="D28" t="s">
        <v>6</v>
      </c>
      <c r="E28">
        <v>24</v>
      </c>
      <c r="F28">
        <v>3</v>
      </c>
      <c r="G28">
        <v>3</v>
      </c>
      <c r="H28" t="str">
        <f t="shared" si="0"/>
        <v>Y</v>
      </c>
      <c r="I28">
        <v>6</v>
      </c>
      <c r="J28">
        <v>0.14599999999999999</v>
      </c>
      <c r="K28">
        <v>5.9301381E-2</v>
      </c>
    </row>
    <row r="29" spans="1:32" x14ac:dyDescent="0.25">
      <c r="A29">
        <v>7</v>
      </c>
      <c r="B29">
        <v>9</v>
      </c>
      <c r="C29">
        <v>7282017</v>
      </c>
      <c r="D29" t="s">
        <v>7</v>
      </c>
      <c r="F29">
        <v>1</v>
      </c>
      <c r="G29">
        <v>1</v>
      </c>
      <c r="H29" t="str">
        <f t="shared" si="0"/>
        <v>Y</v>
      </c>
      <c r="I29">
        <v>638</v>
      </c>
      <c r="J29">
        <v>1594</v>
      </c>
      <c r="K29">
        <v>100</v>
      </c>
    </row>
    <row r="30" spans="1:32" x14ac:dyDescent="0.25">
      <c r="A30">
        <v>7</v>
      </c>
      <c r="B30">
        <v>9</v>
      </c>
      <c r="C30">
        <v>7282017</v>
      </c>
      <c r="D30" t="s">
        <v>7</v>
      </c>
      <c r="F30">
        <v>2</v>
      </c>
      <c r="G30">
        <v>2.5</v>
      </c>
      <c r="H30" t="str">
        <f t="shared" si="0"/>
        <v>Y</v>
      </c>
      <c r="I30">
        <v>550</v>
      </c>
      <c r="J30">
        <v>29.18</v>
      </c>
      <c r="K30">
        <v>1.830614806</v>
      </c>
    </row>
    <row r="31" spans="1:32" x14ac:dyDescent="0.25">
      <c r="A31">
        <v>7</v>
      </c>
      <c r="B31">
        <v>9</v>
      </c>
      <c r="C31">
        <v>7282017</v>
      </c>
      <c r="D31" t="s">
        <v>7</v>
      </c>
      <c r="F31">
        <v>3</v>
      </c>
      <c r="G31">
        <v>3</v>
      </c>
      <c r="H31" t="str">
        <f t="shared" si="0"/>
        <v>N</v>
      </c>
      <c r="I31">
        <v>0</v>
      </c>
      <c r="J31">
        <v>-6.3E-2</v>
      </c>
      <c r="K31">
        <v>0</v>
      </c>
    </row>
    <row r="32" spans="1:32" x14ac:dyDescent="0.25">
      <c r="A32">
        <v>11</v>
      </c>
      <c r="B32">
        <v>10</v>
      </c>
      <c r="C32">
        <v>8102017</v>
      </c>
      <c r="D32" t="s">
        <v>6</v>
      </c>
      <c r="E32">
        <v>88</v>
      </c>
      <c r="F32">
        <v>1</v>
      </c>
      <c r="G32">
        <v>1</v>
      </c>
      <c r="H32" t="str">
        <f t="shared" si="0"/>
        <v>Y</v>
      </c>
      <c r="I32">
        <v>1156</v>
      </c>
      <c r="J32">
        <v>1005</v>
      </c>
      <c r="K32">
        <v>100</v>
      </c>
      <c r="L32">
        <v>-5.2999999999999999E-2</v>
      </c>
      <c r="M32">
        <v>3.6999999999999998E-2</v>
      </c>
      <c r="N32">
        <v>-6.10396825397E-3</v>
      </c>
      <c r="O32">
        <v>1.5039719374200001E-2</v>
      </c>
      <c r="P32">
        <v>-0.157</v>
      </c>
      <c r="Q32">
        <v>0.183</v>
      </c>
      <c r="R32">
        <v>3.6563492063500002E-3</v>
      </c>
      <c r="S32">
        <v>5.5191759501100002E-2</v>
      </c>
      <c r="T32">
        <v>-0.20499999999999999</v>
      </c>
      <c r="U32">
        <v>0.20899999999999999</v>
      </c>
      <c r="V32">
        <v>1.71726190476E-2</v>
      </c>
      <c r="W32">
        <v>7.0383326597900003E-2</v>
      </c>
      <c r="X32">
        <v>8.5350402160300001E-2</v>
      </c>
      <c r="Y32">
        <v>6.6124695960500004</v>
      </c>
      <c r="Z32">
        <v>7.0498553953799998</v>
      </c>
      <c r="AA32">
        <v>6.8272851125700003</v>
      </c>
      <c r="AB32">
        <v>6.9471944467199995E-2</v>
      </c>
      <c r="AC32">
        <v>8</v>
      </c>
      <c r="AD32">
        <v>10</v>
      </c>
      <c r="AE32">
        <v>2017</v>
      </c>
      <c r="AF32">
        <v>1118</v>
      </c>
    </row>
    <row r="33" spans="1:32" x14ac:dyDescent="0.25">
      <c r="A33">
        <v>11</v>
      </c>
      <c r="B33">
        <v>10</v>
      </c>
      <c r="C33">
        <v>8102017</v>
      </c>
      <c r="D33" t="s">
        <v>6</v>
      </c>
      <c r="E33">
        <v>88</v>
      </c>
      <c r="F33">
        <v>2</v>
      </c>
      <c r="G33">
        <v>2.5</v>
      </c>
      <c r="H33" t="str">
        <f t="shared" si="0"/>
        <v>Y</v>
      </c>
      <c r="I33">
        <v>120</v>
      </c>
      <c r="J33">
        <v>3.6349999999999998</v>
      </c>
      <c r="K33">
        <v>0.36169154199999998</v>
      </c>
      <c r="L33">
        <v>-5.2999999999999999E-2</v>
      </c>
      <c r="M33">
        <v>3.6999999999999998E-2</v>
      </c>
      <c r="N33">
        <v>-6.10396825397E-3</v>
      </c>
      <c r="O33">
        <v>1.5039719374200001E-2</v>
      </c>
      <c r="P33">
        <v>-0.157</v>
      </c>
      <c r="Q33">
        <v>0.183</v>
      </c>
      <c r="R33">
        <v>3.6563492063500002E-3</v>
      </c>
      <c r="S33">
        <v>5.5191759501100002E-2</v>
      </c>
      <c r="T33">
        <v>-0.20499999999999999</v>
      </c>
      <c r="U33">
        <v>0.20899999999999999</v>
      </c>
      <c r="V33">
        <v>1.71726190476E-2</v>
      </c>
      <c r="W33">
        <v>7.0383326597900003E-2</v>
      </c>
      <c r="X33">
        <v>8.5350402160300001E-2</v>
      </c>
      <c r="Y33">
        <v>6.6124695960500004</v>
      </c>
      <c r="Z33">
        <v>7.0498553953799998</v>
      </c>
      <c r="AA33">
        <v>6.8272851125700003</v>
      </c>
      <c r="AB33">
        <v>6.9471944467199995E-2</v>
      </c>
      <c r="AC33">
        <v>8</v>
      </c>
      <c r="AD33">
        <v>10</v>
      </c>
      <c r="AE33">
        <v>2017</v>
      </c>
      <c r="AF33">
        <v>1118</v>
      </c>
    </row>
    <row r="34" spans="1:32" x14ac:dyDescent="0.25">
      <c r="A34">
        <v>11</v>
      </c>
      <c r="B34">
        <v>10</v>
      </c>
      <c r="C34">
        <v>8102017</v>
      </c>
      <c r="D34" t="s">
        <v>6</v>
      </c>
      <c r="E34">
        <v>88</v>
      </c>
      <c r="F34">
        <v>3</v>
      </c>
      <c r="G34">
        <v>3</v>
      </c>
      <c r="H34" t="str">
        <f t="shared" si="0"/>
        <v>Y</v>
      </c>
      <c r="I34">
        <v>2</v>
      </c>
      <c r="J34">
        <v>0.192</v>
      </c>
      <c r="K34">
        <v>1.9104478000000001E-2</v>
      </c>
      <c r="L34">
        <v>-5.2999999999999999E-2</v>
      </c>
      <c r="M34">
        <v>3.6999999999999998E-2</v>
      </c>
      <c r="N34">
        <v>-6.10396825397E-3</v>
      </c>
      <c r="O34">
        <v>1.5039719374200001E-2</v>
      </c>
      <c r="P34">
        <v>-0.157</v>
      </c>
      <c r="Q34">
        <v>0.183</v>
      </c>
      <c r="R34">
        <v>3.6563492063500002E-3</v>
      </c>
      <c r="S34">
        <v>5.5191759501100002E-2</v>
      </c>
      <c r="T34">
        <v>-0.20499999999999999</v>
      </c>
      <c r="U34">
        <v>0.20899999999999999</v>
      </c>
      <c r="V34">
        <v>1.71726190476E-2</v>
      </c>
      <c r="W34">
        <v>7.0383326597900003E-2</v>
      </c>
      <c r="X34">
        <v>8.5350402160300001E-2</v>
      </c>
      <c r="Y34">
        <v>6.6124695960500004</v>
      </c>
      <c r="Z34">
        <v>7.0498553953799998</v>
      </c>
      <c r="AA34">
        <v>6.8272851125700003</v>
      </c>
      <c r="AB34">
        <v>6.9471944467199995E-2</v>
      </c>
      <c r="AC34">
        <v>8</v>
      </c>
      <c r="AD34">
        <v>10</v>
      </c>
      <c r="AE34">
        <v>2017</v>
      </c>
      <c r="AF34">
        <v>1118</v>
      </c>
    </row>
    <row r="35" spans="1:32" x14ac:dyDescent="0.25">
      <c r="A35">
        <v>11</v>
      </c>
      <c r="B35">
        <v>10</v>
      </c>
      <c r="C35">
        <v>8102017</v>
      </c>
      <c r="D35" t="s">
        <v>7</v>
      </c>
      <c r="F35">
        <v>1</v>
      </c>
      <c r="G35">
        <v>1</v>
      </c>
      <c r="H35" t="str">
        <f t="shared" si="0"/>
        <v>Y</v>
      </c>
      <c r="I35">
        <v>588</v>
      </c>
      <c r="J35">
        <v>24.46</v>
      </c>
      <c r="K35">
        <v>100</v>
      </c>
      <c r="L35">
        <v>-4.5999999999999999E-2</v>
      </c>
      <c r="M35">
        <v>4.4999999999999998E-2</v>
      </c>
      <c r="N35">
        <v>-2.1480158730158702E-3</v>
      </c>
      <c r="O35">
        <v>1.3737126586622499E-2</v>
      </c>
      <c r="P35">
        <v>-0.16300000000000001</v>
      </c>
      <c r="Q35">
        <v>0.19500000000000001</v>
      </c>
      <c r="R35">
        <v>1.0031746031746E-3</v>
      </c>
      <c r="S35">
        <v>5.6406390970375302E-2</v>
      </c>
      <c r="T35">
        <v>-0.2</v>
      </c>
      <c r="U35">
        <v>0.32</v>
      </c>
      <c r="V35">
        <v>1.0896825396825301E-2</v>
      </c>
      <c r="W35">
        <v>7.5679082195712594E-2</v>
      </c>
      <c r="X35">
        <v>8.9804756560199997E-2</v>
      </c>
      <c r="Y35">
        <v>6.3317884427899997</v>
      </c>
      <c r="Z35">
        <v>6.8485191859399999</v>
      </c>
      <c r="AA35">
        <v>6.6004258351527998</v>
      </c>
      <c r="AB35">
        <v>7.7277402735762293E-2</v>
      </c>
      <c r="AC35">
        <v>8</v>
      </c>
      <c r="AD35">
        <v>10</v>
      </c>
      <c r="AE35">
        <v>2017</v>
      </c>
      <c r="AF35">
        <v>1145</v>
      </c>
    </row>
    <row r="36" spans="1:32" x14ac:dyDescent="0.25">
      <c r="A36">
        <v>11</v>
      </c>
      <c r="B36">
        <v>10</v>
      </c>
      <c r="C36">
        <v>8102017</v>
      </c>
      <c r="D36" t="s">
        <v>7</v>
      </c>
      <c r="F36">
        <v>2</v>
      </c>
      <c r="G36">
        <v>2.5</v>
      </c>
      <c r="H36" t="str">
        <f t="shared" si="0"/>
        <v>Y</v>
      </c>
      <c r="I36">
        <v>2</v>
      </c>
      <c r="J36">
        <v>-8.2000000000000003E-2</v>
      </c>
      <c r="K36">
        <v>0</v>
      </c>
      <c r="L36">
        <v>-4.5999999999999999E-2</v>
      </c>
      <c r="M36">
        <v>4.4999999999999998E-2</v>
      </c>
      <c r="N36">
        <v>-2.1480158730158702E-3</v>
      </c>
      <c r="O36">
        <v>1.3737126586622499E-2</v>
      </c>
      <c r="P36">
        <v>-0.16300000000000001</v>
      </c>
      <c r="Q36">
        <v>0.19500000000000001</v>
      </c>
      <c r="R36">
        <v>1.0031746031746E-3</v>
      </c>
      <c r="S36">
        <v>5.6406390970375302E-2</v>
      </c>
      <c r="T36">
        <v>-0.2</v>
      </c>
      <c r="U36">
        <v>0.32</v>
      </c>
      <c r="V36">
        <v>1.0896825396825301E-2</v>
      </c>
      <c r="W36">
        <v>7.5679082195712594E-2</v>
      </c>
      <c r="X36">
        <v>8.9804756560199997E-2</v>
      </c>
      <c r="Y36">
        <v>6.3317884427899997</v>
      </c>
      <c r="Z36">
        <v>6.8485191859399999</v>
      </c>
      <c r="AA36">
        <v>6.6004258351527998</v>
      </c>
      <c r="AB36">
        <v>7.7277402735762293E-2</v>
      </c>
      <c r="AC36">
        <v>8</v>
      </c>
      <c r="AD36">
        <v>10</v>
      </c>
      <c r="AE36">
        <v>2017</v>
      </c>
      <c r="AF36">
        <v>1145</v>
      </c>
    </row>
    <row r="37" spans="1:32" x14ac:dyDescent="0.25">
      <c r="A37">
        <v>11</v>
      </c>
      <c r="B37">
        <v>10</v>
      </c>
      <c r="C37">
        <v>8102017</v>
      </c>
      <c r="D37" t="s">
        <v>7</v>
      </c>
      <c r="F37">
        <v>3</v>
      </c>
      <c r="G37">
        <v>3</v>
      </c>
      <c r="H37" t="str">
        <f t="shared" si="0"/>
        <v>N</v>
      </c>
      <c r="I37">
        <v>0</v>
      </c>
      <c r="J37">
        <v>-7.6999999999999999E-2</v>
      </c>
      <c r="K37">
        <v>0</v>
      </c>
      <c r="L37">
        <v>-4.5999999999999999E-2</v>
      </c>
      <c r="M37">
        <v>4.4999999999999998E-2</v>
      </c>
      <c r="N37">
        <v>-2.1480158730158702E-3</v>
      </c>
      <c r="O37">
        <v>1.3737126586622499E-2</v>
      </c>
      <c r="P37">
        <v>-0.16300000000000001</v>
      </c>
      <c r="Q37">
        <v>0.19500000000000001</v>
      </c>
      <c r="R37">
        <v>1.0031746031746E-3</v>
      </c>
      <c r="S37">
        <v>5.6406390970375302E-2</v>
      </c>
      <c r="T37">
        <v>-0.2</v>
      </c>
      <c r="U37">
        <v>0.32</v>
      </c>
      <c r="V37">
        <v>1.0896825396825301E-2</v>
      </c>
      <c r="W37">
        <v>7.5679082195712594E-2</v>
      </c>
      <c r="X37">
        <v>8.9804756560199997E-2</v>
      </c>
      <c r="Y37">
        <v>6.3317884427899997</v>
      </c>
      <c r="Z37">
        <v>6.8485191859399999</v>
      </c>
      <c r="AA37">
        <v>6.6004258351527998</v>
      </c>
      <c r="AB37">
        <v>7.7277402735762293E-2</v>
      </c>
      <c r="AC37">
        <v>8</v>
      </c>
      <c r="AD37">
        <v>10</v>
      </c>
      <c r="AE37">
        <v>2017</v>
      </c>
      <c r="AF37">
        <v>1145</v>
      </c>
    </row>
    <row r="38" spans="1:32" x14ac:dyDescent="0.25">
      <c r="A38">
        <v>8</v>
      </c>
      <c r="B38">
        <v>11</v>
      </c>
      <c r="C38">
        <v>7282017</v>
      </c>
      <c r="D38" t="s">
        <v>6</v>
      </c>
      <c r="E38">
        <v>99</v>
      </c>
      <c r="F38">
        <v>1</v>
      </c>
      <c r="G38">
        <v>1</v>
      </c>
      <c r="H38" t="str">
        <f t="shared" si="0"/>
        <v>Y</v>
      </c>
      <c r="I38">
        <v>1182</v>
      </c>
      <c r="J38">
        <v>53.62</v>
      </c>
      <c r="K38">
        <v>100</v>
      </c>
    </row>
    <row r="39" spans="1:32" x14ac:dyDescent="0.25">
      <c r="A39">
        <v>8</v>
      </c>
      <c r="B39">
        <v>11</v>
      </c>
      <c r="C39">
        <v>7282017</v>
      </c>
      <c r="D39" t="s">
        <v>6</v>
      </c>
      <c r="E39">
        <v>99</v>
      </c>
      <c r="F39">
        <v>2</v>
      </c>
      <c r="G39">
        <v>2.5</v>
      </c>
      <c r="H39" t="str">
        <f t="shared" si="0"/>
        <v>Y</v>
      </c>
      <c r="I39">
        <v>78</v>
      </c>
      <c r="J39">
        <v>0.19400000000000001</v>
      </c>
      <c r="K39">
        <v>0.36180529700000003</v>
      </c>
    </row>
    <row r="40" spans="1:32" x14ac:dyDescent="0.25">
      <c r="A40">
        <v>8</v>
      </c>
      <c r="B40">
        <v>11</v>
      </c>
      <c r="C40">
        <v>7282017</v>
      </c>
      <c r="D40" t="s">
        <v>6</v>
      </c>
      <c r="E40">
        <v>99</v>
      </c>
      <c r="F40">
        <v>3</v>
      </c>
      <c r="G40">
        <v>3</v>
      </c>
      <c r="H40" t="str">
        <f t="shared" si="0"/>
        <v>Y</v>
      </c>
      <c r="I40">
        <v>2</v>
      </c>
      <c r="J40">
        <v>8.0000000000000002E-3</v>
      </c>
      <c r="K40">
        <v>0</v>
      </c>
    </row>
    <row r="41" spans="1:32" x14ac:dyDescent="0.25">
      <c r="A41">
        <v>12</v>
      </c>
      <c r="B41">
        <v>12</v>
      </c>
      <c r="C41">
        <v>9162017</v>
      </c>
      <c r="D41" t="s">
        <v>6</v>
      </c>
      <c r="E41">
        <v>111</v>
      </c>
      <c r="F41">
        <v>1</v>
      </c>
      <c r="G41">
        <v>1</v>
      </c>
      <c r="H41" t="str">
        <f t="shared" si="0"/>
        <v>Y</v>
      </c>
      <c r="I41">
        <v>1120</v>
      </c>
      <c r="J41">
        <v>5606</v>
      </c>
      <c r="K41">
        <v>100</v>
      </c>
      <c r="L41">
        <v>-0.02</v>
      </c>
      <c r="M41">
        <v>1.2999999999999999E-2</v>
      </c>
      <c r="N41">
        <v>-1.0890625E-3</v>
      </c>
      <c r="O41">
        <v>4.1506632447200001E-3</v>
      </c>
      <c r="P41">
        <v>-7.1999999999999995E-2</v>
      </c>
      <c r="Q41">
        <v>5.1999999999999998E-2</v>
      </c>
      <c r="R41">
        <v>-2.5343750000000002E-3</v>
      </c>
      <c r="S41">
        <v>2.0593760827600002E-2</v>
      </c>
      <c r="T41">
        <v>-7.1999999999999995E-2</v>
      </c>
      <c r="U41">
        <v>0.126</v>
      </c>
      <c r="V41">
        <v>1.36739583333E-2</v>
      </c>
      <c r="W41">
        <v>3.04936972477E-2</v>
      </c>
      <c r="X41">
        <v>3.3417370563800002E-2</v>
      </c>
      <c r="Y41">
        <v>5.83092540084</v>
      </c>
      <c r="Z41">
        <v>5.9876311912800002</v>
      </c>
      <c r="AA41">
        <v>5.9114406584900001</v>
      </c>
      <c r="AB41">
        <v>2.6921105292400001E-2</v>
      </c>
      <c r="AC41">
        <v>9</v>
      </c>
      <c r="AD41">
        <v>16</v>
      </c>
      <c r="AE41">
        <v>2017</v>
      </c>
      <c r="AF41">
        <v>1400</v>
      </c>
    </row>
    <row r="42" spans="1:32" x14ac:dyDescent="0.25">
      <c r="A42">
        <v>12</v>
      </c>
      <c r="B42">
        <v>12</v>
      </c>
      <c r="C42">
        <v>9162017</v>
      </c>
      <c r="D42" t="s">
        <v>6</v>
      </c>
      <c r="E42">
        <v>111</v>
      </c>
      <c r="F42">
        <v>2</v>
      </c>
      <c r="G42">
        <v>2.5</v>
      </c>
      <c r="H42" t="str">
        <f t="shared" si="0"/>
        <v>N</v>
      </c>
      <c r="I42">
        <v>0</v>
      </c>
      <c r="J42">
        <v>-0.10100000000000001</v>
      </c>
      <c r="K42">
        <v>0</v>
      </c>
      <c r="L42">
        <v>-0.02</v>
      </c>
      <c r="M42">
        <v>1.2999999999999999E-2</v>
      </c>
      <c r="N42">
        <v>-1.0890625E-3</v>
      </c>
      <c r="O42">
        <v>4.1506632447200001E-3</v>
      </c>
      <c r="P42">
        <v>-7.1999999999999995E-2</v>
      </c>
      <c r="Q42">
        <v>5.1999999999999998E-2</v>
      </c>
      <c r="R42">
        <v>-2.5343750000000002E-3</v>
      </c>
      <c r="S42">
        <v>2.0593760827600002E-2</v>
      </c>
      <c r="T42">
        <v>-7.1999999999999995E-2</v>
      </c>
      <c r="U42">
        <v>0.126</v>
      </c>
      <c r="V42">
        <v>1.36739583333E-2</v>
      </c>
      <c r="W42">
        <v>3.04936972477E-2</v>
      </c>
      <c r="X42">
        <v>3.3417370563800002E-2</v>
      </c>
      <c r="Y42">
        <v>5.83092540084</v>
      </c>
      <c r="Z42">
        <v>5.9876311912800002</v>
      </c>
      <c r="AA42">
        <v>5.9114406584900001</v>
      </c>
      <c r="AB42">
        <v>2.6921105292400001E-2</v>
      </c>
      <c r="AC42">
        <v>9</v>
      </c>
      <c r="AD42">
        <v>16</v>
      </c>
      <c r="AE42">
        <v>2017</v>
      </c>
      <c r="AF42">
        <v>1400</v>
      </c>
    </row>
    <row r="43" spans="1:32" x14ac:dyDescent="0.25">
      <c r="A43">
        <v>12</v>
      </c>
      <c r="B43">
        <v>12</v>
      </c>
      <c r="C43">
        <v>9162017</v>
      </c>
      <c r="D43" t="s">
        <v>6</v>
      </c>
      <c r="E43">
        <v>111</v>
      </c>
      <c r="F43">
        <v>3</v>
      </c>
      <c r="G43">
        <v>3</v>
      </c>
      <c r="H43" t="str">
        <f t="shared" si="0"/>
        <v>N</v>
      </c>
      <c r="I43">
        <v>0</v>
      </c>
      <c r="J43">
        <v>0.41499999999999998</v>
      </c>
      <c r="K43">
        <f>0.415/J41*100</f>
        <v>7.4027827327862996E-3</v>
      </c>
      <c r="L43">
        <v>-0.02</v>
      </c>
      <c r="M43">
        <v>1.2999999999999999E-2</v>
      </c>
      <c r="N43">
        <v>-1.0890625E-3</v>
      </c>
      <c r="O43">
        <v>4.1506632447200001E-3</v>
      </c>
      <c r="P43">
        <v>-7.1999999999999995E-2</v>
      </c>
      <c r="Q43">
        <v>5.1999999999999998E-2</v>
      </c>
      <c r="R43">
        <v>-2.5343750000000002E-3</v>
      </c>
      <c r="S43">
        <v>2.0593760827600002E-2</v>
      </c>
      <c r="T43">
        <v>-7.1999999999999995E-2</v>
      </c>
      <c r="U43">
        <v>0.126</v>
      </c>
      <c r="V43">
        <v>1.36739583333E-2</v>
      </c>
      <c r="W43">
        <v>3.04936972477E-2</v>
      </c>
      <c r="X43">
        <v>3.3417370563800002E-2</v>
      </c>
      <c r="Y43">
        <v>5.83092540084</v>
      </c>
      <c r="Z43">
        <v>5.9876311912800002</v>
      </c>
      <c r="AA43">
        <v>5.9114406584900001</v>
      </c>
      <c r="AB43">
        <v>2.6921105292400001E-2</v>
      </c>
      <c r="AC43">
        <v>9</v>
      </c>
      <c r="AD43">
        <v>16</v>
      </c>
      <c r="AE43">
        <v>2017</v>
      </c>
      <c r="AF43">
        <v>1400</v>
      </c>
    </row>
    <row r="44" spans="1:32" x14ac:dyDescent="0.25">
      <c r="A44">
        <v>13</v>
      </c>
      <c r="B44">
        <v>13</v>
      </c>
      <c r="C44">
        <v>9162017</v>
      </c>
      <c r="D44" t="s">
        <v>6</v>
      </c>
      <c r="E44">
        <v>30</v>
      </c>
      <c r="F44">
        <v>1</v>
      </c>
      <c r="G44">
        <v>1</v>
      </c>
      <c r="H44" t="str">
        <f t="shared" si="0"/>
        <v>Y</v>
      </c>
      <c r="I44">
        <v>1162</v>
      </c>
      <c r="J44">
        <v>4278</v>
      </c>
      <c r="K44">
        <v>100</v>
      </c>
      <c r="L44">
        <v>-1.4999999999999999E-2</v>
      </c>
      <c r="M44">
        <v>1.0999999999999999E-2</v>
      </c>
      <c r="N44">
        <v>-6.5992063492063401E-4</v>
      </c>
      <c r="O44">
        <v>3.8640360501522E-3</v>
      </c>
      <c r="P44">
        <v>-5.1999999999999998E-2</v>
      </c>
      <c r="Q44">
        <v>7.6999999999999999E-2</v>
      </c>
      <c r="R44">
        <v>6.7007936507936404E-3</v>
      </c>
      <c r="S44">
        <v>2.0884778371438002E-2</v>
      </c>
      <c r="T44">
        <v>-9.0999999999999998E-2</v>
      </c>
      <c r="U44">
        <v>8.6999999999999994E-2</v>
      </c>
      <c r="V44">
        <v>-1.7436507936507901E-3</v>
      </c>
      <c r="W44">
        <v>2.8595498580242601E-2</v>
      </c>
      <c r="X44">
        <v>3.3348021735800003E-2</v>
      </c>
      <c r="Y44">
        <v>5.2606343733100003</v>
      </c>
      <c r="Z44">
        <v>5.4718901830900002</v>
      </c>
      <c r="AA44">
        <v>5.3676976734158597</v>
      </c>
      <c r="AB44">
        <v>3.0623019438705601E-2</v>
      </c>
      <c r="AC44">
        <v>9</v>
      </c>
      <c r="AD44">
        <v>16</v>
      </c>
      <c r="AE44">
        <v>2017</v>
      </c>
      <c r="AF44">
        <v>1449</v>
      </c>
    </row>
    <row r="45" spans="1:32" x14ac:dyDescent="0.25">
      <c r="A45">
        <v>13</v>
      </c>
      <c r="B45">
        <v>13</v>
      </c>
      <c r="C45">
        <v>9162017</v>
      </c>
      <c r="D45" t="s">
        <v>6</v>
      </c>
      <c r="E45">
        <v>30</v>
      </c>
      <c r="F45">
        <v>2</v>
      </c>
      <c r="G45">
        <v>2.5</v>
      </c>
      <c r="H45" t="str">
        <f t="shared" si="0"/>
        <v>N</v>
      </c>
      <c r="I45">
        <v>0</v>
      </c>
      <c r="J45">
        <v>-0.16400000000000001</v>
      </c>
      <c r="K45">
        <v>0</v>
      </c>
      <c r="L45">
        <v>-1.4999999999999999E-2</v>
      </c>
      <c r="M45">
        <v>1.0999999999999999E-2</v>
      </c>
      <c r="N45">
        <v>-6.5992063492063401E-4</v>
      </c>
      <c r="O45">
        <v>3.8640360501522E-3</v>
      </c>
      <c r="P45">
        <v>-5.1999999999999998E-2</v>
      </c>
      <c r="Q45">
        <v>7.6999999999999999E-2</v>
      </c>
      <c r="R45">
        <v>6.7007936507936404E-3</v>
      </c>
      <c r="S45">
        <v>2.0884778371438002E-2</v>
      </c>
      <c r="T45">
        <v>-9.0999999999999998E-2</v>
      </c>
      <c r="U45">
        <v>8.6999999999999994E-2</v>
      </c>
      <c r="V45">
        <v>-1.7436507936507901E-3</v>
      </c>
      <c r="W45">
        <v>2.8595498580242601E-2</v>
      </c>
      <c r="X45">
        <v>3.3348021735800003E-2</v>
      </c>
      <c r="Y45">
        <v>5.2606343733100003</v>
      </c>
      <c r="Z45">
        <v>5.4718901830900002</v>
      </c>
      <c r="AA45">
        <v>5.3676976734158597</v>
      </c>
      <c r="AB45">
        <v>3.0623019438705601E-2</v>
      </c>
      <c r="AC45">
        <v>9</v>
      </c>
      <c r="AD45">
        <v>16</v>
      </c>
      <c r="AE45">
        <v>2017</v>
      </c>
      <c r="AF45">
        <v>1449</v>
      </c>
    </row>
    <row r="46" spans="1:32" x14ac:dyDescent="0.25">
      <c r="A46">
        <v>13</v>
      </c>
      <c r="B46">
        <v>13</v>
      </c>
      <c r="C46">
        <v>9162017</v>
      </c>
      <c r="D46" t="s">
        <v>6</v>
      </c>
      <c r="E46">
        <v>30</v>
      </c>
      <c r="F46">
        <v>3</v>
      </c>
      <c r="G46">
        <v>3</v>
      </c>
      <c r="H46" t="str">
        <f t="shared" si="0"/>
        <v>N</v>
      </c>
      <c r="I46">
        <v>0</v>
      </c>
      <c r="J46">
        <v>5.6000000000000001E-2</v>
      </c>
      <c r="K46">
        <f>0.056/J44*100</f>
        <v>1.3090229079008883E-3</v>
      </c>
      <c r="L46">
        <v>-1.4999999999999999E-2</v>
      </c>
      <c r="M46">
        <v>1.0999999999999999E-2</v>
      </c>
      <c r="N46">
        <v>-6.5992063492063401E-4</v>
      </c>
      <c r="O46">
        <v>3.8640360501522E-3</v>
      </c>
      <c r="P46">
        <v>-5.1999999999999998E-2</v>
      </c>
      <c r="Q46">
        <v>7.6999999999999999E-2</v>
      </c>
      <c r="R46">
        <v>6.7007936507936404E-3</v>
      </c>
      <c r="S46">
        <v>2.0884778371438002E-2</v>
      </c>
      <c r="T46">
        <v>-9.0999999999999998E-2</v>
      </c>
      <c r="U46">
        <v>8.6999999999999994E-2</v>
      </c>
      <c r="V46">
        <v>-1.7436507936507901E-3</v>
      </c>
      <c r="W46">
        <v>2.8595498580242601E-2</v>
      </c>
      <c r="X46">
        <v>3.3348021735800003E-2</v>
      </c>
      <c r="Y46">
        <v>5.2606343733100003</v>
      </c>
      <c r="Z46">
        <v>5.4718901830900002</v>
      </c>
      <c r="AA46">
        <v>5.3676976734158597</v>
      </c>
      <c r="AB46">
        <v>3.0623019438705601E-2</v>
      </c>
      <c r="AC46">
        <v>9</v>
      </c>
      <c r="AD46">
        <v>16</v>
      </c>
      <c r="AE46">
        <v>2017</v>
      </c>
      <c r="AF46">
        <v>1449</v>
      </c>
    </row>
    <row r="47" spans="1:32" x14ac:dyDescent="0.25">
      <c r="A47">
        <v>15</v>
      </c>
      <c r="B47">
        <v>15</v>
      </c>
      <c r="C47">
        <v>9162017</v>
      </c>
      <c r="D47" t="s">
        <v>6</v>
      </c>
      <c r="E47">
        <v>45</v>
      </c>
      <c r="F47">
        <v>1</v>
      </c>
      <c r="G47">
        <v>1</v>
      </c>
      <c r="H47" t="str">
        <f t="shared" si="0"/>
        <v>Y</v>
      </c>
      <c r="I47">
        <v>1108</v>
      </c>
      <c r="J47">
        <v>4558</v>
      </c>
      <c r="K47">
        <v>100</v>
      </c>
      <c r="L47">
        <v>-1.4E-2</v>
      </c>
      <c r="M47">
        <v>1.7000000000000001E-2</v>
      </c>
      <c r="N47">
        <v>-1.7380952380952299E-4</v>
      </c>
      <c r="O47">
        <v>3.9812991134032501E-3</v>
      </c>
      <c r="P47">
        <v>-7.3999999999999996E-2</v>
      </c>
      <c r="Q47">
        <v>7.0000000000000007E-2</v>
      </c>
      <c r="R47">
        <v>2.0726190476190402E-3</v>
      </c>
      <c r="S47">
        <v>2.52423468734637E-2</v>
      </c>
      <c r="T47">
        <v>-7.9000000000000001E-2</v>
      </c>
      <c r="U47">
        <v>6.2E-2</v>
      </c>
      <c r="V47">
        <v>-2.27420634920635E-3</v>
      </c>
      <c r="W47">
        <v>2.1468836065077299E-2</v>
      </c>
      <c r="X47">
        <v>2.7936282440400001E-2</v>
      </c>
      <c r="Y47">
        <v>6.3218703741100004</v>
      </c>
      <c r="Z47">
        <v>6.5480022258800004</v>
      </c>
      <c r="AA47">
        <v>6.4327653722674896</v>
      </c>
      <c r="AB47">
        <v>3.9323193522406402E-2</v>
      </c>
      <c r="AC47">
        <v>9</v>
      </c>
      <c r="AD47">
        <v>16</v>
      </c>
      <c r="AE47">
        <v>2017</v>
      </c>
      <c r="AF47">
        <v>1632</v>
      </c>
    </row>
    <row r="48" spans="1:32" x14ac:dyDescent="0.25">
      <c r="A48">
        <v>15</v>
      </c>
      <c r="B48">
        <v>15</v>
      </c>
      <c r="C48">
        <v>9162017</v>
      </c>
      <c r="D48" t="s">
        <v>6</v>
      </c>
      <c r="E48">
        <v>45</v>
      </c>
      <c r="F48">
        <v>2</v>
      </c>
      <c r="G48">
        <v>2.5</v>
      </c>
      <c r="H48" t="str">
        <f t="shared" si="0"/>
        <v>N</v>
      </c>
      <c r="I48">
        <v>0</v>
      </c>
      <c r="J48">
        <v>7.0999999999999994E-2</v>
      </c>
      <c r="K48">
        <f>J48/J47*100</f>
        <v>1.5577007459412022E-3</v>
      </c>
      <c r="L48">
        <v>-1.4E-2</v>
      </c>
      <c r="M48">
        <v>1.7000000000000001E-2</v>
      </c>
      <c r="N48">
        <v>-1.7380952380952299E-4</v>
      </c>
      <c r="O48">
        <v>3.9812991134032501E-3</v>
      </c>
      <c r="P48">
        <v>-7.3999999999999996E-2</v>
      </c>
      <c r="Q48">
        <v>7.0000000000000007E-2</v>
      </c>
      <c r="R48">
        <v>2.0726190476190402E-3</v>
      </c>
      <c r="S48">
        <v>2.52423468734637E-2</v>
      </c>
      <c r="T48">
        <v>-7.9000000000000001E-2</v>
      </c>
      <c r="U48">
        <v>6.2E-2</v>
      </c>
      <c r="V48">
        <v>-2.27420634920635E-3</v>
      </c>
      <c r="W48">
        <v>2.1468836065077299E-2</v>
      </c>
      <c r="X48">
        <v>2.7936282440400001E-2</v>
      </c>
      <c r="Y48">
        <v>6.3218703741100004</v>
      </c>
      <c r="Z48">
        <v>6.5480022258800004</v>
      </c>
      <c r="AA48">
        <v>6.4327653722674896</v>
      </c>
      <c r="AB48">
        <v>3.9323193522406402E-2</v>
      </c>
      <c r="AC48">
        <v>9</v>
      </c>
      <c r="AD48">
        <v>16</v>
      </c>
      <c r="AE48">
        <v>2017</v>
      </c>
      <c r="AF48">
        <v>1632</v>
      </c>
    </row>
    <row r="49" spans="1:32" x14ac:dyDescent="0.25">
      <c r="A49">
        <v>15</v>
      </c>
      <c r="B49">
        <v>15</v>
      </c>
      <c r="C49">
        <v>9162017</v>
      </c>
      <c r="D49" t="s">
        <v>6</v>
      </c>
      <c r="E49">
        <v>45</v>
      </c>
      <c r="F49">
        <v>3</v>
      </c>
      <c r="G49">
        <v>3</v>
      </c>
      <c r="H49" t="str">
        <f t="shared" si="0"/>
        <v>N</v>
      </c>
      <c r="I49">
        <v>0</v>
      </c>
      <c r="J49">
        <v>0.124</v>
      </c>
      <c r="K49">
        <f>J49/J47*100</f>
        <v>2.720491443615621E-3</v>
      </c>
      <c r="L49">
        <v>-1.4E-2</v>
      </c>
      <c r="M49">
        <v>1.7000000000000001E-2</v>
      </c>
      <c r="N49">
        <v>-1.7380952380952299E-4</v>
      </c>
      <c r="O49">
        <v>3.9812991134032501E-3</v>
      </c>
      <c r="P49">
        <v>-7.3999999999999996E-2</v>
      </c>
      <c r="Q49">
        <v>7.0000000000000007E-2</v>
      </c>
      <c r="R49">
        <v>2.0726190476190402E-3</v>
      </c>
      <c r="S49">
        <v>2.52423468734637E-2</v>
      </c>
      <c r="T49">
        <v>-7.9000000000000001E-2</v>
      </c>
      <c r="U49">
        <v>6.2E-2</v>
      </c>
      <c r="V49">
        <v>-2.27420634920635E-3</v>
      </c>
      <c r="W49">
        <v>2.1468836065077299E-2</v>
      </c>
      <c r="X49">
        <v>2.7936282440400001E-2</v>
      </c>
      <c r="Y49">
        <v>6.3218703741100004</v>
      </c>
      <c r="Z49">
        <v>6.5480022258800004</v>
      </c>
      <c r="AA49">
        <v>6.4327653722674896</v>
      </c>
      <c r="AB49">
        <v>3.9323193522406402E-2</v>
      </c>
      <c r="AC49">
        <v>9</v>
      </c>
      <c r="AD49">
        <v>16</v>
      </c>
      <c r="AE49">
        <v>2017</v>
      </c>
      <c r="AF49">
        <v>1632</v>
      </c>
    </row>
    <row r="50" spans="1:32" x14ac:dyDescent="0.25">
      <c r="A50">
        <v>16</v>
      </c>
      <c r="B50">
        <v>16</v>
      </c>
      <c r="C50">
        <v>9162017</v>
      </c>
      <c r="D50" t="s">
        <v>6</v>
      </c>
      <c r="E50">
        <v>70</v>
      </c>
      <c r="F50">
        <v>1</v>
      </c>
      <c r="G50">
        <v>1</v>
      </c>
      <c r="H50" t="str">
        <f t="shared" si="0"/>
        <v>Y</v>
      </c>
      <c r="I50">
        <v>1144</v>
      </c>
      <c r="J50">
        <v>3616</v>
      </c>
      <c r="K50">
        <v>100</v>
      </c>
      <c r="L50">
        <v>-1.9E-2</v>
      </c>
      <c r="M50">
        <v>1.0999999999999999E-2</v>
      </c>
      <c r="N50">
        <v>-6.1333333333333303E-4</v>
      </c>
      <c r="O50">
        <v>5.9346852392430103E-3</v>
      </c>
      <c r="P50">
        <v>-6.7000000000000004E-2</v>
      </c>
      <c r="Q50">
        <v>6.5000000000000002E-2</v>
      </c>
      <c r="R50">
        <v>4.0083333333333299E-3</v>
      </c>
      <c r="S50">
        <v>2.4608770737731302E-2</v>
      </c>
      <c r="T50">
        <v>-0.10100000000000001</v>
      </c>
      <c r="U50">
        <v>8.5999999999999993E-2</v>
      </c>
      <c r="V50">
        <v>-9.0600000000000003E-3</v>
      </c>
      <c r="W50">
        <v>3.4380513860809703E-2</v>
      </c>
      <c r="X50">
        <v>3.43810240847E-2</v>
      </c>
      <c r="Y50">
        <v>4.2033603837499998</v>
      </c>
      <c r="Z50">
        <v>4.3699855238799996</v>
      </c>
      <c r="AA50">
        <v>4.27913516371928</v>
      </c>
      <c r="AB50">
        <v>3.07097580953931E-2</v>
      </c>
      <c r="AC50">
        <v>9</v>
      </c>
      <c r="AD50">
        <v>16</v>
      </c>
      <c r="AE50">
        <v>2017</v>
      </c>
      <c r="AF50">
        <v>1710</v>
      </c>
    </row>
    <row r="51" spans="1:32" x14ac:dyDescent="0.25">
      <c r="A51">
        <v>16</v>
      </c>
      <c r="B51">
        <v>16</v>
      </c>
      <c r="C51">
        <v>9162017</v>
      </c>
      <c r="D51" t="s">
        <v>6</v>
      </c>
      <c r="E51">
        <v>70</v>
      </c>
      <c r="F51">
        <v>2</v>
      </c>
      <c r="G51">
        <v>2.5</v>
      </c>
      <c r="H51" t="str">
        <f t="shared" si="0"/>
        <v>Y</v>
      </c>
      <c r="I51">
        <v>2</v>
      </c>
      <c r="J51">
        <v>-0.111</v>
      </c>
      <c r="K51">
        <v>0</v>
      </c>
      <c r="L51">
        <v>-1.9E-2</v>
      </c>
      <c r="M51">
        <v>1.0999999999999999E-2</v>
      </c>
      <c r="N51">
        <v>-6.1333333333333303E-4</v>
      </c>
      <c r="O51">
        <v>5.9346852392430103E-3</v>
      </c>
      <c r="P51">
        <v>-6.7000000000000004E-2</v>
      </c>
      <c r="Q51">
        <v>6.5000000000000002E-2</v>
      </c>
      <c r="R51">
        <v>4.0083333333333299E-3</v>
      </c>
      <c r="S51">
        <v>2.4608770737731302E-2</v>
      </c>
      <c r="T51">
        <v>-0.10100000000000001</v>
      </c>
      <c r="U51">
        <v>8.5999999999999993E-2</v>
      </c>
      <c r="V51">
        <v>-9.0600000000000003E-3</v>
      </c>
      <c r="W51">
        <v>3.4380513860809703E-2</v>
      </c>
      <c r="X51">
        <v>3.43810240847E-2</v>
      </c>
      <c r="Y51">
        <v>4.2033603837499998</v>
      </c>
      <c r="Z51">
        <v>4.3699855238799996</v>
      </c>
      <c r="AA51">
        <v>4.27913516371928</v>
      </c>
      <c r="AB51">
        <v>3.07097580953931E-2</v>
      </c>
      <c r="AC51">
        <v>9</v>
      </c>
      <c r="AD51">
        <v>16</v>
      </c>
      <c r="AE51">
        <v>2017</v>
      </c>
      <c r="AF51">
        <v>1710</v>
      </c>
    </row>
    <row r="52" spans="1:32" x14ac:dyDescent="0.25">
      <c r="A52">
        <v>16</v>
      </c>
      <c r="B52">
        <v>16</v>
      </c>
      <c r="C52">
        <v>9162017</v>
      </c>
      <c r="D52" t="s">
        <v>6</v>
      </c>
      <c r="E52">
        <v>70</v>
      </c>
      <c r="F52">
        <v>3</v>
      </c>
      <c r="G52">
        <v>3</v>
      </c>
      <c r="H52" t="str">
        <f t="shared" si="0"/>
        <v>Y</v>
      </c>
      <c r="I52">
        <v>10</v>
      </c>
      <c r="J52">
        <v>0.18</v>
      </c>
      <c r="K52">
        <f>J52/J50*100</f>
        <v>4.9778761061946902E-3</v>
      </c>
      <c r="L52">
        <v>-1.9E-2</v>
      </c>
      <c r="M52">
        <v>1.0999999999999999E-2</v>
      </c>
      <c r="N52">
        <v>-6.1333333333333303E-4</v>
      </c>
      <c r="O52">
        <v>5.9346852392430103E-3</v>
      </c>
      <c r="P52">
        <v>-6.7000000000000004E-2</v>
      </c>
      <c r="Q52">
        <v>6.5000000000000002E-2</v>
      </c>
      <c r="R52">
        <v>4.0083333333333299E-3</v>
      </c>
      <c r="S52">
        <v>2.4608770737731302E-2</v>
      </c>
      <c r="T52">
        <v>-0.10100000000000001</v>
      </c>
      <c r="U52">
        <v>8.5999999999999993E-2</v>
      </c>
      <c r="V52">
        <v>-9.0600000000000003E-3</v>
      </c>
      <c r="W52">
        <v>3.4380513860809703E-2</v>
      </c>
      <c r="X52">
        <v>3.43810240847E-2</v>
      </c>
      <c r="Y52">
        <v>4.2033603837499998</v>
      </c>
      <c r="Z52">
        <v>4.3699855238799996</v>
      </c>
      <c r="AA52">
        <v>4.27913516371928</v>
      </c>
      <c r="AB52">
        <v>3.07097580953931E-2</v>
      </c>
      <c r="AC52">
        <v>9</v>
      </c>
      <c r="AD52">
        <v>16</v>
      </c>
      <c r="AE52">
        <v>2017</v>
      </c>
      <c r="AF52">
        <v>1710</v>
      </c>
    </row>
    <row r="53" spans="1:32" x14ac:dyDescent="0.25">
      <c r="A53">
        <v>17</v>
      </c>
      <c r="B53">
        <v>17</v>
      </c>
      <c r="C53">
        <v>9172017</v>
      </c>
      <c r="D53" t="s">
        <v>6</v>
      </c>
      <c r="E53">
        <v>131</v>
      </c>
      <c r="F53">
        <v>1</v>
      </c>
      <c r="G53">
        <v>1</v>
      </c>
      <c r="H53" t="str">
        <f t="shared" si="0"/>
        <v>Y</v>
      </c>
      <c r="I53">
        <v>1084</v>
      </c>
      <c r="J53">
        <v>3881</v>
      </c>
      <c r="K53">
        <v>100</v>
      </c>
      <c r="L53">
        <v>-7.4999999999999997E-2</v>
      </c>
      <c r="M53">
        <v>8.3000000000000004E-2</v>
      </c>
      <c r="N53">
        <v>-1.0192307692300001E-3</v>
      </c>
      <c r="O53">
        <v>2.1842845203600001E-2</v>
      </c>
      <c r="P53">
        <v>-0.20799999999999999</v>
      </c>
      <c r="Q53">
        <v>0.25700000000000001</v>
      </c>
      <c r="R53">
        <v>-2.6801282051300002E-3</v>
      </c>
      <c r="S53">
        <v>7.4387160216699999E-2</v>
      </c>
      <c r="T53">
        <v>-0.24099999999999999</v>
      </c>
      <c r="U53">
        <v>0.251</v>
      </c>
      <c r="V53">
        <v>2.42307692308E-4</v>
      </c>
      <c r="W53">
        <v>8.5424604663100007E-2</v>
      </c>
      <c r="X53">
        <v>0.10337233553899999</v>
      </c>
      <c r="Y53">
        <v>5.4272586913399996</v>
      </c>
      <c r="Z53">
        <v>6.0173854423500002</v>
      </c>
      <c r="AA53">
        <v>5.6780239554599996</v>
      </c>
      <c r="AB53">
        <v>9.5583043516299995E-2</v>
      </c>
      <c r="AC53">
        <v>9</v>
      </c>
      <c r="AD53">
        <v>17</v>
      </c>
      <c r="AE53">
        <v>2017</v>
      </c>
      <c r="AF53">
        <v>1438</v>
      </c>
    </row>
    <row r="54" spans="1:32" x14ac:dyDescent="0.25">
      <c r="A54">
        <v>17</v>
      </c>
      <c r="B54">
        <v>17</v>
      </c>
      <c r="C54">
        <v>9172017</v>
      </c>
      <c r="D54" t="s">
        <v>6</v>
      </c>
      <c r="E54">
        <v>131</v>
      </c>
      <c r="F54">
        <v>2</v>
      </c>
      <c r="G54">
        <v>2.5</v>
      </c>
      <c r="H54" t="str">
        <f t="shared" si="0"/>
        <v>Y</v>
      </c>
      <c r="I54">
        <v>952</v>
      </c>
      <c r="J54">
        <v>519.20000000000005</v>
      </c>
      <c r="K54">
        <f>J54/J53*100</f>
        <v>13.377995362020098</v>
      </c>
      <c r="L54">
        <v>-7.4999999999999997E-2</v>
      </c>
      <c r="M54">
        <v>8.3000000000000004E-2</v>
      </c>
      <c r="N54">
        <v>-1.0192307692300001E-3</v>
      </c>
      <c r="O54">
        <v>2.1842845203600001E-2</v>
      </c>
      <c r="P54">
        <v>-0.20799999999999999</v>
      </c>
      <c r="Q54">
        <v>0.25700000000000001</v>
      </c>
      <c r="R54">
        <v>-2.6801282051300002E-3</v>
      </c>
      <c r="S54">
        <v>7.4387160216699999E-2</v>
      </c>
      <c r="T54">
        <v>-0.24099999999999999</v>
      </c>
      <c r="U54">
        <v>0.251</v>
      </c>
      <c r="V54">
        <v>2.42307692308E-4</v>
      </c>
      <c r="W54">
        <v>8.5424604663100007E-2</v>
      </c>
      <c r="X54">
        <v>0.10337233553899999</v>
      </c>
      <c r="Y54">
        <v>5.4272586913399996</v>
      </c>
      <c r="Z54">
        <v>6.0173854423500002</v>
      </c>
      <c r="AA54">
        <v>5.6780239554599996</v>
      </c>
      <c r="AB54">
        <v>9.5583043516299995E-2</v>
      </c>
      <c r="AC54">
        <v>9</v>
      </c>
      <c r="AD54">
        <v>17</v>
      </c>
      <c r="AE54">
        <v>2017</v>
      </c>
      <c r="AF54">
        <v>1438</v>
      </c>
    </row>
    <row r="55" spans="1:32" x14ac:dyDescent="0.25">
      <c r="A55">
        <v>17</v>
      </c>
      <c r="B55">
        <v>17</v>
      </c>
      <c r="C55">
        <v>9172017</v>
      </c>
      <c r="D55" t="s">
        <v>6</v>
      </c>
      <c r="E55">
        <v>131</v>
      </c>
      <c r="F55">
        <v>3</v>
      </c>
      <c r="G55">
        <v>3</v>
      </c>
      <c r="H55" t="str">
        <f t="shared" si="0"/>
        <v>Y</v>
      </c>
      <c r="I55">
        <v>52</v>
      </c>
      <c r="J55">
        <v>2.0990000000000002</v>
      </c>
      <c r="K55">
        <f>J55/J53*100</f>
        <v>5.4083998969337799E-2</v>
      </c>
      <c r="L55">
        <v>-7.4999999999999997E-2</v>
      </c>
      <c r="M55">
        <v>8.3000000000000004E-2</v>
      </c>
      <c r="N55">
        <v>-1.0192307692300001E-3</v>
      </c>
      <c r="O55">
        <v>2.1842845203600001E-2</v>
      </c>
      <c r="P55">
        <v>-0.20799999999999999</v>
      </c>
      <c r="Q55">
        <v>0.25700000000000001</v>
      </c>
      <c r="R55">
        <v>-2.6801282051300002E-3</v>
      </c>
      <c r="S55">
        <v>7.4387160216699999E-2</v>
      </c>
      <c r="T55">
        <v>-0.24099999999999999</v>
      </c>
      <c r="U55">
        <v>0.251</v>
      </c>
      <c r="V55">
        <v>2.42307692308E-4</v>
      </c>
      <c r="W55">
        <v>8.5424604663100007E-2</v>
      </c>
      <c r="X55">
        <v>0.10337233553899999</v>
      </c>
      <c r="Y55">
        <v>5.4272586913399996</v>
      </c>
      <c r="Z55">
        <v>6.0173854423500002</v>
      </c>
      <c r="AA55">
        <v>5.6780239554599996</v>
      </c>
      <c r="AB55">
        <v>9.5583043516299995E-2</v>
      </c>
      <c r="AC55">
        <v>9</v>
      </c>
      <c r="AD55">
        <v>17</v>
      </c>
      <c r="AE55">
        <v>2017</v>
      </c>
      <c r="AF55">
        <v>1438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9"/>
  <sheetViews>
    <sheetView tabSelected="1" topLeftCell="G1" workbookViewId="0">
      <selection activeCell="AF14" sqref="AF14"/>
    </sheetView>
  </sheetViews>
  <sheetFormatPr defaultRowHeight="15" x14ac:dyDescent="0.25"/>
  <sheetData>
    <row r="1" spans="1:31" x14ac:dyDescent="0.25">
      <c r="A1" t="s">
        <v>0</v>
      </c>
      <c r="B1" t="s">
        <v>2</v>
      </c>
      <c r="C1" t="s">
        <v>14</v>
      </c>
      <c r="D1" t="s">
        <v>9</v>
      </c>
      <c r="E1" t="s">
        <v>1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25</v>
      </c>
      <c r="L1" t="s">
        <v>24</v>
      </c>
      <c r="M1" t="s">
        <v>42</v>
      </c>
      <c r="N1" t="s">
        <v>26</v>
      </c>
      <c r="O1" t="s">
        <v>29</v>
      </c>
      <c r="P1" t="s">
        <v>28</v>
      </c>
      <c r="Q1" t="s">
        <v>27</v>
      </c>
      <c r="R1" t="s">
        <v>30</v>
      </c>
      <c r="S1" t="s">
        <v>33</v>
      </c>
      <c r="T1" t="s">
        <v>32</v>
      </c>
      <c r="U1" t="s">
        <v>31</v>
      </c>
      <c r="V1" t="s">
        <v>41</v>
      </c>
      <c r="W1" t="s">
        <v>40</v>
      </c>
      <c r="X1" t="s">
        <v>36</v>
      </c>
      <c r="Y1" t="s">
        <v>35</v>
      </c>
      <c r="Z1" t="s">
        <v>34</v>
      </c>
      <c r="AA1" t="s">
        <v>37</v>
      </c>
      <c r="AB1" t="s">
        <v>20</v>
      </c>
      <c r="AC1" t="s">
        <v>21</v>
      </c>
      <c r="AD1" t="s">
        <v>22</v>
      </c>
      <c r="AE1" t="s">
        <v>23</v>
      </c>
    </row>
    <row r="2" spans="1:31" x14ac:dyDescent="0.25">
      <c r="A2">
        <v>11</v>
      </c>
      <c r="B2">
        <v>8102017</v>
      </c>
      <c r="C2" t="s">
        <v>6</v>
      </c>
      <c r="D2">
        <v>88</v>
      </c>
      <c r="E2">
        <v>1</v>
      </c>
      <c r="F2">
        <v>1</v>
      </c>
      <c r="G2" t="str">
        <f t="shared" ref="G2:G4" si="0">IF(H2&gt;0, "Y", "N")</f>
        <v>Y</v>
      </c>
      <c r="H2">
        <v>1156</v>
      </c>
      <c r="I2">
        <v>1005</v>
      </c>
      <c r="J2">
        <v>100</v>
      </c>
      <c r="K2">
        <v>-5.2999999999999999E-2</v>
      </c>
      <c r="L2">
        <v>3.6999999999999998E-2</v>
      </c>
      <c r="M2">
        <v>-6.10396825397E-3</v>
      </c>
      <c r="N2">
        <v>1.5039719374200001E-2</v>
      </c>
      <c r="O2">
        <v>-0.157</v>
      </c>
      <c r="P2">
        <v>0.183</v>
      </c>
      <c r="Q2">
        <v>3.6563492063500002E-3</v>
      </c>
      <c r="R2">
        <v>5.5191759501100002E-2</v>
      </c>
      <c r="S2">
        <v>-0.20499999999999999</v>
      </c>
      <c r="T2">
        <v>0.20899999999999999</v>
      </c>
      <c r="U2">
        <v>1.71726190476E-2</v>
      </c>
      <c r="V2">
        <v>7.0383326597900003E-2</v>
      </c>
      <c r="W2">
        <v>8.5350402160300001E-2</v>
      </c>
      <c r="X2">
        <v>6.6124695960500004</v>
      </c>
      <c r="Y2">
        <v>7.0498553953799998</v>
      </c>
      <c r="Z2">
        <v>6.8272851125700003</v>
      </c>
      <c r="AA2">
        <v>6.9471944467199995E-2</v>
      </c>
      <c r="AB2">
        <v>8</v>
      </c>
      <c r="AC2">
        <v>10</v>
      </c>
      <c r="AD2">
        <v>2017</v>
      </c>
      <c r="AE2">
        <v>1118</v>
      </c>
    </row>
    <row r="3" spans="1:31" x14ac:dyDescent="0.25">
      <c r="A3">
        <v>11</v>
      </c>
      <c r="B3">
        <v>8102017</v>
      </c>
      <c r="C3" t="s">
        <v>6</v>
      </c>
      <c r="D3">
        <v>88</v>
      </c>
      <c r="E3">
        <v>2</v>
      </c>
      <c r="F3">
        <v>2.5</v>
      </c>
      <c r="G3" t="str">
        <f t="shared" si="0"/>
        <v>Y</v>
      </c>
      <c r="H3">
        <v>120</v>
      </c>
      <c r="I3">
        <v>3.6349999999999998</v>
      </c>
      <c r="J3">
        <v>0.36169154199999998</v>
      </c>
      <c r="K3">
        <v>-5.2999999999999999E-2</v>
      </c>
      <c r="L3">
        <v>3.6999999999999998E-2</v>
      </c>
      <c r="M3">
        <v>-6.10396825397E-3</v>
      </c>
      <c r="N3">
        <v>1.5039719374200001E-2</v>
      </c>
      <c r="O3">
        <v>-0.157</v>
      </c>
      <c r="P3">
        <v>0.183</v>
      </c>
      <c r="Q3">
        <v>3.6563492063500002E-3</v>
      </c>
      <c r="R3">
        <v>5.5191759501100002E-2</v>
      </c>
      <c r="S3">
        <v>-0.20499999999999999</v>
      </c>
      <c r="T3">
        <v>0.20899999999999999</v>
      </c>
      <c r="U3">
        <v>1.71726190476E-2</v>
      </c>
      <c r="V3">
        <v>7.0383326597900003E-2</v>
      </c>
      <c r="W3">
        <v>8.5350402160300001E-2</v>
      </c>
      <c r="X3">
        <v>6.6124695960500004</v>
      </c>
      <c r="Y3">
        <v>7.0498553953799998</v>
      </c>
      <c r="Z3">
        <v>6.8272851125700003</v>
      </c>
      <c r="AA3">
        <v>6.9471944467199995E-2</v>
      </c>
      <c r="AB3">
        <v>8</v>
      </c>
      <c r="AC3">
        <v>10</v>
      </c>
      <c r="AD3">
        <v>2017</v>
      </c>
      <c r="AE3">
        <v>1118</v>
      </c>
    </row>
    <row r="4" spans="1:31" x14ac:dyDescent="0.25">
      <c r="A4">
        <v>11</v>
      </c>
      <c r="B4">
        <v>8102017</v>
      </c>
      <c r="C4" t="s">
        <v>6</v>
      </c>
      <c r="D4">
        <v>88</v>
      </c>
      <c r="E4">
        <v>3</v>
      </c>
      <c r="F4">
        <v>3</v>
      </c>
      <c r="G4" t="str">
        <f t="shared" si="0"/>
        <v>Y</v>
      </c>
      <c r="H4">
        <v>2</v>
      </c>
      <c r="I4">
        <v>0.192</v>
      </c>
      <c r="J4">
        <v>1.9104478000000001E-2</v>
      </c>
      <c r="K4">
        <v>-5.2999999999999999E-2</v>
      </c>
      <c r="L4">
        <v>3.6999999999999998E-2</v>
      </c>
      <c r="M4">
        <v>-6.10396825397E-3</v>
      </c>
      <c r="N4">
        <v>1.5039719374200001E-2</v>
      </c>
      <c r="O4">
        <v>-0.157</v>
      </c>
      <c r="P4">
        <v>0.183</v>
      </c>
      <c r="Q4">
        <v>3.6563492063500002E-3</v>
      </c>
      <c r="R4">
        <v>5.5191759501100002E-2</v>
      </c>
      <c r="S4">
        <v>-0.20499999999999999</v>
      </c>
      <c r="T4">
        <v>0.20899999999999999</v>
      </c>
      <c r="U4">
        <v>1.71726190476E-2</v>
      </c>
      <c r="V4">
        <v>7.0383326597900003E-2</v>
      </c>
      <c r="W4">
        <v>8.5350402160300001E-2</v>
      </c>
      <c r="X4">
        <v>6.6124695960500004</v>
      </c>
      <c r="Y4">
        <v>7.0498553953799998</v>
      </c>
      <c r="Z4">
        <v>6.8272851125700003</v>
      </c>
      <c r="AA4">
        <v>6.9471944467199995E-2</v>
      </c>
      <c r="AB4">
        <v>8</v>
      </c>
      <c r="AC4">
        <v>10</v>
      </c>
      <c r="AD4">
        <v>2017</v>
      </c>
      <c r="AE4">
        <v>1118</v>
      </c>
    </row>
    <row r="5" spans="1:31" x14ac:dyDescent="0.25">
      <c r="A5">
        <v>11</v>
      </c>
      <c r="B5">
        <v>8312017</v>
      </c>
      <c r="C5" t="s">
        <v>13</v>
      </c>
      <c r="E5">
        <v>1</v>
      </c>
      <c r="F5">
        <v>1</v>
      </c>
      <c r="G5" t="s">
        <v>3</v>
      </c>
      <c r="H5">
        <v>1180</v>
      </c>
      <c r="I5">
        <v>1504</v>
      </c>
      <c r="J5">
        <v>100</v>
      </c>
      <c r="K5">
        <v>-7.1999999999999995E-2</v>
      </c>
      <c r="L5">
        <v>0.106</v>
      </c>
      <c r="M5">
        <v>1.6249999999999999E-3</v>
      </c>
      <c r="N5">
        <v>2.28678451817E-2</v>
      </c>
      <c r="O5">
        <v>-0.26800000000000002</v>
      </c>
      <c r="P5">
        <v>0.249</v>
      </c>
      <c r="Q5">
        <v>2.8087301587299998E-3</v>
      </c>
      <c r="R5">
        <v>7.4768483428899996E-2</v>
      </c>
      <c r="S5">
        <v>-0.38800000000000001</v>
      </c>
      <c r="T5">
        <v>0.33</v>
      </c>
      <c r="U5">
        <v>-9.7853174603200008E-3</v>
      </c>
      <c r="V5">
        <v>0.105228532209</v>
      </c>
      <c r="W5">
        <v>0.124737181002</v>
      </c>
      <c r="X5">
        <v>6.2484766516299999</v>
      </c>
      <c r="Y5">
        <v>6.9119946615499996</v>
      </c>
      <c r="Z5">
        <v>6.5622204464999996</v>
      </c>
      <c r="AA5">
        <v>0.101681872043</v>
      </c>
      <c r="AB5">
        <v>8</v>
      </c>
      <c r="AC5">
        <v>31</v>
      </c>
      <c r="AD5">
        <v>2017</v>
      </c>
      <c r="AE5">
        <v>1046</v>
      </c>
    </row>
    <row r="6" spans="1:31" x14ac:dyDescent="0.25">
      <c r="A6">
        <v>11</v>
      </c>
      <c r="B6">
        <v>8312017</v>
      </c>
      <c r="C6" t="s">
        <v>13</v>
      </c>
      <c r="E6">
        <v>2</v>
      </c>
      <c r="F6">
        <v>2.5</v>
      </c>
      <c r="G6" t="s">
        <v>3</v>
      </c>
      <c r="H6">
        <v>14</v>
      </c>
      <c r="I6">
        <v>0.39900000000000002</v>
      </c>
      <c r="J6">
        <v>2.6529255319148938E-2</v>
      </c>
      <c r="K6">
        <v>-7.1999999999999995E-2</v>
      </c>
      <c r="L6">
        <v>0.106</v>
      </c>
      <c r="M6">
        <v>1.6249999999999999E-3</v>
      </c>
      <c r="N6">
        <v>2.28678451817E-2</v>
      </c>
      <c r="O6">
        <v>-0.26800000000000002</v>
      </c>
      <c r="P6">
        <v>0.249</v>
      </c>
      <c r="Q6">
        <v>2.8087301587299998E-3</v>
      </c>
      <c r="R6">
        <v>7.4768483428899996E-2</v>
      </c>
      <c r="S6">
        <v>-0.38800000000000001</v>
      </c>
      <c r="T6">
        <v>0.33</v>
      </c>
      <c r="U6">
        <v>-9.7853174603200008E-3</v>
      </c>
      <c r="V6">
        <v>0.105228532209</v>
      </c>
      <c r="W6">
        <v>0.124737181002</v>
      </c>
      <c r="X6">
        <v>6.2484766516299999</v>
      </c>
      <c r="Y6">
        <v>6.9119946615499996</v>
      </c>
      <c r="Z6">
        <v>6.5622204464999996</v>
      </c>
      <c r="AA6">
        <v>0.101681872043</v>
      </c>
      <c r="AB6">
        <v>8</v>
      </c>
      <c r="AC6">
        <v>31</v>
      </c>
      <c r="AD6">
        <v>2017</v>
      </c>
      <c r="AE6">
        <v>1046</v>
      </c>
    </row>
    <row r="7" spans="1:31" x14ac:dyDescent="0.25">
      <c r="A7">
        <v>11</v>
      </c>
      <c r="B7">
        <v>8312017</v>
      </c>
      <c r="C7" t="s">
        <v>13</v>
      </c>
      <c r="E7">
        <v>3</v>
      </c>
      <c r="F7">
        <v>3</v>
      </c>
      <c r="G7" t="s">
        <v>4</v>
      </c>
      <c r="H7">
        <v>0</v>
      </c>
      <c r="I7">
        <v>4.5999999999999999E-2</v>
      </c>
      <c r="J7">
        <v>0</v>
      </c>
      <c r="K7">
        <v>-7.1999999999999995E-2</v>
      </c>
      <c r="L7">
        <v>0.106</v>
      </c>
      <c r="M7">
        <v>1.6249999999999999E-3</v>
      </c>
      <c r="N7">
        <v>2.28678451817E-2</v>
      </c>
      <c r="O7">
        <v>-0.26800000000000002</v>
      </c>
      <c r="P7">
        <v>0.249</v>
      </c>
      <c r="Q7">
        <v>2.8087301587299998E-3</v>
      </c>
      <c r="R7">
        <v>7.4768483428899996E-2</v>
      </c>
      <c r="S7">
        <v>-0.38800000000000001</v>
      </c>
      <c r="T7">
        <v>0.33</v>
      </c>
      <c r="U7">
        <v>-9.7853174603200008E-3</v>
      </c>
      <c r="V7">
        <v>0.105228532209</v>
      </c>
      <c r="W7">
        <v>0.124737181002</v>
      </c>
      <c r="X7">
        <v>6.2484766516299999</v>
      </c>
      <c r="Y7">
        <v>6.9119946615499996</v>
      </c>
      <c r="Z7">
        <v>6.5622204464999996</v>
      </c>
      <c r="AA7">
        <v>0.101681872043</v>
      </c>
      <c r="AB7">
        <v>8</v>
      </c>
      <c r="AC7">
        <v>31</v>
      </c>
      <c r="AD7">
        <v>2017</v>
      </c>
      <c r="AE7">
        <v>1046</v>
      </c>
    </row>
    <row r="8" spans="1:31" x14ac:dyDescent="0.25">
      <c r="A8">
        <v>10</v>
      </c>
      <c r="B8">
        <v>8032017</v>
      </c>
      <c r="C8" t="s">
        <v>6</v>
      </c>
      <c r="D8">
        <v>128</v>
      </c>
      <c r="E8">
        <v>1</v>
      </c>
      <c r="F8">
        <v>1</v>
      </c>
      <c r="G8" t="str">
        <f t="shared" ref="G8:G10" si="1">IF(H8&gt;0, "Y", "N")</f>
        <v>Y</v>
      </c>
      <c r="H8">
        <v>830</v>
      </c>
      <c r="I8">
        <v>1605</v>
      </c>
      <c r="J8">
        <v>100</v>
      </c>
      <c r="K8">
        <v>-9.5000000000000001E-2</v>
      </c>
      <c r="L8">
        <v>0.128</v>
      </c>
      <c r="M8">
        <v>4.6293650793650699E-3</v>
      </c>
      <c r="N8">
        <v>2.3987809627141501E-2</v>
      </c>
      <c r="O8">
        <v>-0.20200000000000001</v>
      </c>
      <c r="P8">
        <v>0.154</v>
      </c>
      <c r="Q8">
        <v>2.26785714285714E-3</v>
      </c>
      <c r="R8">
        <v>5.1737318039765598E-2</v>
      </c>
      <c r="S8">
        <v>-0.38200000000000001</v>
      </c>
      <c r="T8">
        <v>0.375</v>
      </c>
      <c r="U8">
        <v>-1.14869047619047E-2</v>
      </c>
      <c r="V8">
        <v>0.12047492258296701</v>
      </c>
      <c r="W8">
        <v>0.12484509977699999</v>
      </c>
      <c r="X8">
        <v>5.9628359789100003</v>
      </c>
      <c r="Y8">
        <v>6.7404124732600001</v>
      </c>
      <c r="Z8">
        <v>6.3411991579432598</v>
      </c>
      <c r="AA8">
        <v>0.124238386048955</v>
      </c>
      <c r="AB8">
        <v>8</v>
      </c>
      <c r="AC8">
        <v>3</v>
      </c>
      <c r="AD8">
        <v>2017</v>
      </c>
      <c r="AE8">
        <v>1409</v>
      </c>
    </row>
    <row r="9" spans="1:31" x14ac:dyDescent="0.25">
      <c r="A9">
        <v>10</v>
      </c>
      <c r="B9">
        <v>8032017</v>
      </c>
      <c r="C9" t="s">
        <v>6</v>
      </c>
      <c r="D9">
        <v>128</v>
      </c>
      <c r="E9">
        <v>2</v>
      </c>
      <c r="F9">
        <v>2.5</v>
      </c>
      <c r="G9" t="str">
        <f t="shared" si="1"/>
        <v>Y</v>
      </c>
      <c r="H9">
        <v>694</v>
      </c>
      <c r="I9">
        <v>44.28</v>
      </c>
      <c r="J9">
        <v>2.7588785046728974</v>
      </c>
      <c r="K9">
        <v>-9.5000000000000001E-2</v>
      </c>
      <c r="L9">
        <v>0.128</v>
      </c>
      <c r="M9">
        <v>4.6293650793650699E-3</v>
      </c>
      <c r="N9">
        <v>2.3987809627141501E-2</v>
      </c>
      <c r="O9">
        <v>-0.20200000000000001</v>
      </c>
      <c r="P9">
        <v>0.154</v>
      </c>
      <c r="Q9">
        <v>2.26785714285714E-3</v>
      </c>
      <c r="R9">
        <v>5.1737318039765598E-2</v>
      </c>
      <c r="S9">
        <v>-0.38200000000000001</v>
      </c>
      <c r="T9">
        <v>0.375</v>
      </c>
      <c r="U9">
        <v>-1.14869047619047E-2</v>
      </c>
      <c r="V9">
        <v>0.12047492258296701</v>
      </c>
      <c r="W9">
        <v>0.12484509977699999</v>
      </c>
      <c r="X9">
        <v>5.9628359789100003</v>
      </c>
      <c r="Y9">
        <v>6.7404124732600001</v>
      </c>
      <c r="Z9">
        <v>6.3411991579432598</v>
      </c>
      <c r="AA9">
        <v>0.124238386048955</v>
      </c>
      <c r="AB9">
        <v>8</v>
      </c>
      <c r="AC9">
        <v>3</v>
      </c>
      <c r="AD9">
        <v>2017</v>
      </c>
      <c r="AE9">
        <v>1409</v>
      </c>
    </row>
    <row r="10" spans="1:31" x14ac:dyDescent="0.25">
      <c r="A10">
        <v>10</v>
      </c>
      <c r="B10">
        <v>8032017</v>
      </c>
      <c r="C10" t="s">
        <v>6</v>
      </c>
      <c r="D10">
        <v>128</v>
      </c>
      <c r="E10">
        <v>3</v>
      </c>
      <c r="F10">
        <v>3</v>
      </c>
      <c r="G10" t="str">
        <f t="shared" si="1"/>
        <v>Y</v>
      </c>
      <c r="H10">
        <v>232</v>
      </c>
      <c r="I10">
        <v>0.64600000000000002</v>
      </c>
      <c r="J10">
        <v>4.0249221183800622E-2</v>
      </c>
      <c r="K10">
        <v>-9.5000000000000001E-2</v>
      </c>
      <c r="L10">
        <v>0.128</v>
      </c>
      <c r="M10">
        <v>4.6293650793650699E-3</v>
      </c>
      <c r="N10">
        <v>2.3987809627141501E-2</v>
      </c>
      <c r="O10">
        <v>-0.20200000000000001</v>
      </c>
      <c r="P10">
        <v>0.154</v>
      </c>
      <c r="Q10">
        <v>2.26785714285714E-3</v>
      </c>
      <c r="R10">
        <v>5.1737318039765598E-2</v>
      </c>
      <c r="S10">
        <v>-0.38200000000000001</v>
      </c>
      <c r="T10">
        <v>0.375</v>
      </c>
      <c r="U10">
        <v>-1.14869047619047E-2</v>
      </c>
      <c r="V10">
        <v>0.12047492258296701</v>
      </c>
      <c r="W10">
        <v>0.12484509977699999</v>
      </c>
      <c r="X10">
        <v>5.9628359789100003</v>
      </c>
      <c r="Y10">
        <v>6.7404124732600001</v>
      </c>
      <c r="Z10">
        <v>6.3411991579432598</v>
      </c>
      <c r="AA10">
        <v>0.124238386048955</v>
      </c>
      <c r="AB10">
        <v>8</v>
      </c>
      <c r="AC10">
        <v>3</v>
      </c>
      <c r="AD10">
        <v>2017</v>
      </c>
      <c r="AE10">
        <v>1409</v>
      </c>
    </row>
    <row r="11" spans="1:31" x14ac:dyDescent="0.25">
      <c r="A11">
        <v>10</v>
      </c>
      <c r="B11">
        <v>8312017</v>
      </c>
      <c r="C11" t="s">
        <v>13</v>
      </c>
      <c r="E11">
        <v>1</v>
      </c>
      <c r="F11">
        <v>1</v>
      </c>
      <c r="G11" t="s">
        <v>3</v>
      </c>
      <c r="H11">
        <v>1076</v>
      </c>
      <c r="I11">
        <v>2056</v>
      </c>
      <c r="J11">
        <v>100</v>
      </c>
      <c r="K11">
        <v>-7.5999999999999998E-2</v>
      </c>
      <c r="L11">
        <v>8.7999999999999995E-2</v>
      </c>
      <c r="M11">
        <v>-1.1670634920634901E-3</v>
      </c>
      <c r="N11">
        <v>2.2753254313462701E-2</v>
      </c>
      <c r="O11">
        <v>-0.21199999999999999</v>
      </c>
      <c r="P11">
        <v>0.254</v>
      </c>
      <c r="Q11">
        <v>2.85277777777778E-3</v>
      </c>
      <c r="R11">
        <v>6.7252191740278994E-2</v>
      </c>
      <c r="S11">
        <v>-0.38100000000000001</v>
      </c>
      <c r="T11">
        <v>0.307</v>
      </c>
      <c r="U11">
        <v>-3.0638888888888899E-3</v>
      </c>
      <c r="V11">
        <v>0.103310782320175</v>
      </c>
      <c r="W11">
        <v>0.11869593209900001</v>
      </c>
      <c r="X11">
        <v>5.9925902334099996</v>
      </c>
      <c r="Y11">
        <v>6.6075105682700004</v>
      </c>
      <c r="Z11">
        <v>6.2836161218223303</v>
      </c>
      <c r="AA11">
        <v>9.4767604930733398E-2</v>
      </c>
      <c r="AB11">
        <v>8</v>
      </c>
      <c r="AC11">
        <v>31</v>
      </c>
      <c r="AD11">
        <v>2017</v>
      </c>
      <c r="AE11">
        <v>1126</v>
      </c>
    </row>
    <row r="12" spans="1:31" x14ac:dyDescent="0.25">
      <c r="A12">
        <v>10</v>
      </c>
      <c r="B12">
        <v>8312017</v>
      </c>
      <c r="C12" t="s">
        <v>13</v>
      </c>
      <c r="E12">
        <v>2</v>
      </c>
      <c r="F12">
        <v>2.5</v>
      </c>
      <c r="G12" t="s">
        <v>3</v>
      </c>
      <c r="H12">
        <v>16</v>
      </c>
      <c r="I12">
        <v>-4.5999999999999999E-2</v>
      </c>
      <c r="J12">
        <v>0</v>
      </c>
      <c r="K12">
        <v>-7.5999999999999998E-2</v>
      </c>
      <c r="L12">
        <v>8.7999999999999995E-2</v>
      </c>
      <c r="M12">
        <v>-1.1670634920634901E-3</v>
      </c>
      <c r="N12">
        <v>2.2753254313462701E-2</v>
      </c>
      <c r="O12">
        <v>-0.21199999999999999</v>
      </c>
      <c r="P12">
        <v>0.254</v>
      </c>
      <c r="Q12">
        <v>2.85277777777778E-3</v>
      </c>
      <c r="R12">
        <v>6.7252191740278994E-2</v>
      </c>
      <c r="S12">
        <v>-0.38100000000000001</v>
      </c>
      <c r="T12">
        <v>0.307</v>
      </c>
      <c r="U12">
        <v>-3.0638888888888899E-3</v>
      </c>
      <c r="V12">
        <v>0.103310782320175</v>
      </c>
      <c r="W12">
        <v>0.11869593209900001</v>
      </c>
      <c r="X12">
        <v>5.9925902334099996</v>
      </c>
      <c r="Y12">
        <v>6.6075105682700004</v>
      </c>
      <c r="Z12">
        <v>6.2836161218223303</v>
      </c>
      <c r="AA12">
        <v>9.4767604930733398E-2</v>
      </c>
      <c r="AB12">
        <v>8</v>
      </c>
      <c r="AC12">
        <v>31</v>
      </c>
      <c r="AD12">
        <v>2017</v>
      </c>
      <c r="AE12">
        <v>1126</v>
      </c>
    </row>
    <row r="13" spans="1:31" x14ac:dyDescent="0.25">
      <c r="A13">
        <v>10</v>
      </c>
      <c r="B13">
        <v>8312017</v>
      </c>
      <c r="C13" t="s">
        <v>13</v>
      </c>
      <c r="E13">
        <v>3</v>
      </c>
      <c r="F13">
        <v>3</v>
      </c>
      <c r="G13" t="s">
        <v>4</v>
      </c>
      <c r="H13">
        <v>0</v>
      </c>
      <c r="I13">
        <v>5.5E-2</v>
      </c>
      <c r="J13">
        <v>0</v>
      </c>
      <c r="K13">
        <v>-7.5999999999999998E-2</v>
      </c>
      <c r="L13">
        <v>8.7999999999999995E-2</v>
      </c>
      <c r="M13">
        <v>-1.1670634920634901E-3</v>
      </c>
      <c r="N13">
        <v>2.2753254313462701E-2</v>
      </c>
      <c r="O13">
        <v>-0.21199999999999999</v>
      </c>
      <c r="P13">
        <v>0.254</v>
      </c>
      <c r="Q13">
        <v>2.85277777777778E-3</v>
      </c>
      <c r="R13">
        <v>6.7252191740278994E-2</v>
      </c>
      <c r="S13">
        <v>-0.38100000000000001</v>
      </c>
      <c r="T13">
        <v>0.307</v>
      </c>
      <c r="U13">
        <v>-3.0638888888888899E-3</v>
      </c>
      <c r="V13">
        <v>0.103310782320175</v>
      </c>
      <c r="W13">
        <v>0.11869593209900001</v>
      </c>
      <c r="X13">
        <v>5.9925902334099996</v>
      </c>
      <c r="Y13">
        <v>6.6075105682700004</v>
      </c>
      <c r="Z13">
        <v>6.2836161218223303</v>
      </c>
      <c r="AA13">
        <v>9.4767604930733398E-2</v>
      </c>
      <c r="AB13">
        <v>8</v>
      </c>
      <c r="AC13">
        <v>31</v>
      </c>
      <c r="AD13">
        <v>2017</v>
      </c>
      <c r="AE13">
        <v>1126</v>
      </c>
    </row>
    <row r="14" spans="1:31" x14ac:dyDescent="0.25">
      <c r="A14">
        <v>9</v>
      </c>
      <c r="B14">
        <v>8032017</v>
      </c>
      <c r="C14" t="s">
        <v>6</v>
      </c>
      <c r="D14">
        <v>90</v>
      </c>
      <c r="E14">
        <v>1</v>
      </c>
      <c r="F14">
        <v>1</v>
      </c>
      <c r="G14" t="str">
        <f>IF(H14&gt;0, "Y", "N")</f>
        <v>Y</v>
      </c>
      <c r="H14">
        <v>1140</v>
      </c>
      <c r="I14">
        <v>610.79999999999995</v>
      </c>
      <c r="J14">
        <v>100</v>
      </c>
      <c r="K14">
        <v>-0.29599999999999999</v>
      </c>
      <c r="L14">
        <v>0.55400000000000005</v>
      </c>
      <c r="M14">
        <v>-8.0976190476200003E-3</v>
      </c>
      <c r="N14">
        <v>6.1043459621699998E-2</v>
      </c>
      <c r="O14">
        <v>-0.35399999999999998</v>
      </c>
      <c r="P14">
        <v>0.45900000000000002</v>
      </c>
      <c r="Q14">
        <v>-7.4365079365099995E-4</v>
      </c>
      <c r="R14">
        <v>9.8250910570500005E-2</v>
      </c>
      <c r="S14">
        <v>-0.31900000000000001</v>
      </c>
      <c r="T14">
        <v>0.63600000000000001</v>
      </c>
      <c r="U14">
        <v>-2.4833333333300002E-3</v>
      </c>
      <c r="V14">
        <v>9.51401082531E-2</v>
      </c>
      <c r="W14">
        <v>0.12082001565599999</v>
      </c>
      <c r="X14">
        <v>5.8348926374500003</v>
      </c>
      <c r="Y14">
        <v>6.8435601636200003</v>
      </c>
      <c r="Z14">
        <v>6.3190629440899997</v>
      </c>
      <c r="AA14">
        <v>0.16754777516800001</v>
      </c>
      <c r="AB14">
        <v>8</v>
      </c>
      <c r="AC14">
        <v>3</v>
      </c>
      <c r="AD14">
        <v>2017</v>
      </c>
      <c r="AE14">
        <v>1229</v>
      </c>
    </row>
    <row r="15" spans="1:31" x14ac:dyDescent="0.25">
      <c r="A15">
        <v>9</v>
      </c>
      <c r="B15">
        <v>8032017</v>
      </c>
      <c r="C15" t="s">
        <v>6</v>
      </c>
      <c r="D15">
        <v>90</v>
      </c>
      <c r="E15">
        <v>2</v>
      </c>
      <c r="F15">
        <v>2.5</v>
      </c>
      <c r="G15" t="str">
        <f t="shared" ref="G15:G16" si="2">IF(H15&gt;0, "Y", "N")</f>
        <v>Y</v>
      </c>
      <c r="H15">
        <v>2</v>
      </c>
      <c r="I15">
        <v>0.05</v>
      </c>
      <c r="J15">
        <v>0</v>
      </c>
      <c r="K15">
        <v>-0.29599999999999999</v>
      </c>
      <c r="L15">
        <v>0.55400000000000005</v>
      </c>
      <c r="M15">
        <v>-8.0976190476200003E-3</v>
      </c>
      <c r="N15">
        <v>6.1043459621699998E-2</v>
      </c>
      <c r="O15">
        <v>-0.35399999999999998</v>
      </c>
      <c r="P15">
        <v>0.45900000000000002</v>
      </c>
      <c r="Q15">
        <v>-7.4365079365099995E-4</v>
      </c>
      <c r="R15">
        <v>9.8250910570500005E-2</v>
      </c>
      <c r="S15">
        <v>-0.31900000000000001</v>
      </c>
      <c r="T15">
        <v>0.63600000000000001</v>
      </c>
      <c r="U15">
        <v>-2.4833333333300002E-3</v>
      </c>
      <c r="V15">
        <v>9.51401082531E-2</v>
      </c>
      <c r="W15">
        <v>0.12082001565599999</v>
      </c>
      <c r="X15">
        <v>5.8348926374500003</v>
      </c>
      <c r="Y15">
        <v>6.8435601636200003</v>
      </c>
      <c r="Z15">
        <v>6.3190629440899997</v>
      </c>
      <c r="AA15">
        <v>0.16754777516800001</v>
      </c>
      <c r="AB15">
        <v>8</v>
      </c>
      <c r="AC15">
        <v>3</v>
      </c>
      <c r="AD15">
        <v>2017</v>
      </c>
      <c r="AE15">
        <v>1229</v>
      </c>
    </row>
    <row r="16" spans="1:31" x14ac:dyDescent="0.25">
      <c r="A16">
        <v>9</v>
      </c>
      <c r="B16">
        <v>8032017</v>
      </c>
      <c r="C16" t="s">
        <v>6</v>
      </c>
      <c r="D16">
        <v>90</v>
      </c>
      <c r="E16">
        <v>3</v>
      </c>
      <c r="F16">
        <v>3</v>
      </c>
      <c r="G16" t="str">
        <f t="shared" si="2"/>
        <v>Y</v>
      </c>
      <c r="H16">
        <v>10</v>
      </c>
      <c r="I16">
        <v>5.032</v>
      </c>
      <c r="J16">
        <v>0.82383759004584201</v>
      </c>
      <c r="K16">
        <v>-0.29599999999999999</v>
      </c>
      <c r="L16">
        <v>0.55400000000000005</v>
      </c>
      <c r="M16">
        <v>-8.0976190476200003E-3</v>
      </c>
      <c r="N16">
        <v>6.1043459621699998E-2</v>
      </c>
      <c r="O16">
        <v>-0.35399999999999998</v>
      </c>
      <c r="P16">
        <v>0.45900000000000002</v>
      </c>
      <c r="Q16">
        <v>-7.4365079365099995E-4</v>
      </c>
      <c r="R16">
        <v>9.8250910570500005E-2</v>
      </c>
      <c r="S16">
        <v>-0.31900000000000001</v>
      </c>
      <c r="T16">
        <v>0.63600000000000001</v>
      </c>
      <c r="U16">
        <v>-2.4833333333300002E-3</v>
      </c>
      <c r="V16">
        <v>9.51401082531E-2</v>
      </c>
      <c r="W16">
        <v>0.12082001565599999</v>
      </c>
      <c r="X16">
        <v>5.8348926374500003</v>
      </c>
      <c r="Y16">
        <v>6.8435601636200003</v>
      </c>
      <c r="Z16">
        <v>6.3190629440899997</v>
      </c>
      <c r="AA16">
        <v>0.16754777516800001</v>
      </c>
      <c r="AB16">
        <v>8</v>
      </c>
      <c r="AC16">
        <v>3</v>
      </c>
      <c r="AD16">
        <v>2017</v>
      </c>
      <c r="AE16">
        <v>1229</v>
      </c>
    </row>
    <row r="17" spans="1:31" x14ac:dyDescent="0.25">
      <c r="A17">
        <v>9</v>
      </c>
      <c r="B17">
        <v>8312017</v>
      </c>
      <c r="C17" t="s">
        <v>13</v>
      </c>
      <c r="E17">
        <v>1</v>
      </c>
      <c r="G17" t="s">
        <v>3</v>
      </c>
      <c r="H17">
        <v>1148</v>
      </c>
      <c r="I17">
        <v>5460</v>
      </c>
      <c r="J17">
        <v>100</v>
      </c>
      <c r="K17">
        <v>-5.6000000000000001E-2</v>
      </c>
      <c r="L17">
        <v>5.0999999999999997E-2</v>
      </c>
      <c r="M17">
        <v>-3.3406249999999998E-3</v>
      </c>
      <c r="N17">
        <v>1.6718584208679499E-2</v>
      </c>
      <c r="O17">
        <v>-0.20399999999999999</v>
      </c>
      <c r="P17">
        <v>0.183</v>
      </c>
      <c r="Q17">
        <v>1.4645833333333299E-3</v>
      </c>
      <c r="R17">
        <v>5.9982278596763298E-2</v>
      </c>
      <c r="S17">
        <v>-0.191</v>
      </c>
      <c r="T17">
        <v>0.248</v>
      </c>
      <c r="U17">
        <v>8.8833333333333507E-3</v>
      </c>
      <c r="V17">
        <v>6.7546889063984303E-2</v>
      </c>
      <c r="W17">
        <v>8.0862633188399993E-2</v>
      </c>
      <c r="X17">
        <v>6.7741338390300001</v>
      </c>
      <c r="Y17">
        <v>7.3345028169999997</v>
      </c>
      <c r="Z17">
        <v>7.0564854802884103</v>
      </c>
      <c r="AA17">
        <v>8.8365356040781606E-2</v>
      </c>
      <c r="AB17">
        <v>8</v>
      </c>
      <c r="AC17">
        <v>31</v>
      </c>
      <c r="AD17">
        <v>2017</v>
      </c>
      <c r="AE17">
        <v>1215</v>
      </c>
    </row>
    <row r="18" spans="1:31" x14ac:dyDescent="0.25">
      <c r="A18">
        <v>9</v>
      </c>
      <c r="B18">
        <v>8312017</v>
      </c>
      <c r="C18" t="s">
        <v>13</v>
      </c>
      <c r="E18">
        <v>2</v>
      </c>
      <c r="G18" t="s">
        <v>3</v>
      </c>
      <c r="H18">
        <v>104</v>
      </c>
      <c r="I18">
        <v>18.5</v>
      </c>
      <c r="J18">
        <f>(I18/I17)*100</f>
        <v>0.33882783882783885</v>
      </c>
      <c r="K18">
        <v>-5.6000000000000001E-2</v>
      </c>
      <c r="L18">
        <v>5.0999999999999997E-2</v>
      </c>
      <c r="M18">
        <v>-3.3406249999999998E-3</v>
      </c>
      <c r="N18">
        <v>1.6718584208679499E-2</v>
      </c>
      <c r="O18">
        <v>-0.20399999999999999</v>
      </c>
      <c r="P18">
        <v>0.183</v>
      </c>
      <c r="Q18">
        <v>1.4645833333333299E-3</v>
      </c>
      <c r="R18">
        <v>5.9982278596763298E-2</v>
      </c>
      <c r="S18">
        <v>-0.191</v>
      </c>
      <c r="T18">
        <v>0.248</v>
      </c>
      <c r="U18">
        <v>8.8833333333333507E-3</v>
      </c>
      <c r="V18">
        <v>6.7546889063984303E-2</v>
      </c>
      <c r="W18">
        <v>8.0862633188399993E-2</v>
      </c>
      <c r="X18">
        <v>6.7741338390300001</v>
      </c>
      <c r="Y18">
        <v>7.3345028169999997</v>
      </c>
      <c r="Z18">
        <v>7.0564854802884103</v>
      </c>
      <c r="AA18">
        <v>8.8365356040781606E-2</v>
      </c>
      <c r="AB18">
        <v>8</v>
      </c>
      <c r="AC18">
        <v>31</v>
      </c>
      <c r="AD18">
        <v>2017</v>
      </c>
      <c r="AE18">
        <v>1215</v>
      </c>
    </row>
    <row r="19" spans="1:31" x14ac:dyDescent="0.25">
      <c r="A19">
        <v>9</v>
      </c>
      <c r="B19">
        <v>8312017</v>
      </c>
      <c r="C19" t="s">
        <v>13</v>
      </c>
      <c r="E19">
        <v>3</v>
      </c>
      <c r="G19" t="s">
        <v>4</v>
      </c>
      <c r="H19">
        <v>0</v>
      </c>
      <c r="I19">
        <v>5.6000000000000001E-2</v>
      </c>
      <c r="J19">
        <v>0</v>
      </c>
      <c r="K19">
        <v>-5.6000000000000001E-2</v>
      </c>
      <c r="L19">
        <v>5.0999999999999997E-2</v>
      </c>
      <c r="M19">
        <v>-3.3406249999999998E-3</v>
      </c>
      <c r="N19">
        <v>1.6718584208679499E-2</v>
      </c>
      <c r="O19">
        <v>-0.20399999999999999</v>
      </c>
      <c r="P19">
        <v>0.183</v>
      </c>
      <c r="Q19">
        <v>1.4645833333333299E-3</v>
      </c>
      <c r="R19">
        <v>5.9982278596763298E-2</v>
      </c>
      <c r="S19">
        <v>-0.191</v>
      </c>
      <c r="T19">
        <v>0.248</v>
      </c>
      <c r="U19">
        <v>8.8833333333333507E-3</v>
      </c>
      <c r="V19">
        <v>6.7546889063984303E-2</v>
      </c>
      <c r="W19">
        <v>8.0862633188399993E-2</v>
      </c>
      <c r="X19">
        <v>6.7741338390300001</v>
      </c>
      <c r="Y19">
        <v>7.3345028169999997</v>
      </c>
      <c r="Z19">
        <v>7.0564854802884103</v>
      </c>
      <c r="AA19">
        <v>8.8365356040781606E-2</v>
      </c>
      <c r="AB19">
        <v>8</v>
      </c>
      <c r="AC19">
        <v>31</v>
      </c>
      <c r="AD19">
        <v>2017</v>
      </c>
      <c r="AE19">
        <v>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MasterSCUFA_in_out</vt:lpstr>
      <vt:lpstr>MasterSCUFA_BACI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2017-08-06T21:56:05Z</dcterms:created>
  <dcterms:modified xsi:type="dcterms:W3CDTF">2017-10-20T05:03:12Z</dcterms:modified>
</cp:coreProperties>
</file>