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tor\"/>
    </mc:Choice>
  </mc:AlternateContent>
  <xr:revisionPtr revIDLastSave="0" documentId="8_{2F71FBD3-38FD-46DC-83E2-7AAC6C66B871}" xr6:coauthVersionLast="47" xr6:coauthVersionMax="47" xr10:uidLastSave="{00000000-0000-0000-0000-000000000000}"/>
  <bookViews>
    <workbookView xWindow="-108" yWindow="-108" windowWidth="23256" windowHeight="12456" activeTab="1" xr2:uid="{62E00C45-F41B-4C73-B870-D67D85DBCDD6}"/>
  </bookViews>
  <sheets>
    <sheet name="survey_dataset" sheetId="1" r:id="rId1"/>
    <sheet name="cleaned_data" sheetId="4" r:id="rId2"/>
    <sheet name="Sheet4" sheetId="5" r:id="rId3"/>
    <sheet name="Sheet1" sheetId="2" r:id="rId4"/>
    <sheet name="Sheet2" sheetId="3" r:id="rId5"/>
  </sheets>
  <calcPr calcId="0"/>
</workbook>
</file>

<file path=xl/calcChain.xml><?xml version="1.0" encoding="utf-8"?>
<calcChain xmlns="http://schemas.openxmlformats.org/spreadsheetml/2006/main">
  <c r="L2" i="4" l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72" i="2"/>
  <c r="I58" i="2"/>
  <c r="J70" i="2"/>
  <c r="J69" i="2"/>
  <c r="J68" i="2"/>
  <c r="J66" i="2"/>
  <c r="J65" i="2"/>
  <c r="J64" i="2"/>
  <c r="I57" i="2"/>
  <c r="J63" i="2"/>
  <c r="J62" i="2"/>
  <c r="J61" i="2"/>
  <c r="I56" i="2"/>
  <c r="I59" i="2" s="1"/>
  <c r="I55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14" i="2"/>
  <c r="K7" i="2"/>
  <c r="H48" i="2"/>
  <c r="H49" i="2"/>
  <c r="H47" i="2"/>
  <c r="G41" i="2"/>
  <c r="G42" i="2"/>
  <c r="G43" i="2"/>
  <c r="G44" i="2"/>
  <c r="G45" i="2"/>
  <c r="G40" i="2"/>
  <c r="G28" i="2" a="1"/>
  <c r="G28" i="2" s="1"/>
  <c r="M15" i="2"/>
  <c r="M14" i="2"/>
  <c r="I9" i="2"/>
  <c r="H9" i="2"/>
  <c r="G9" i="2"/>
  <c r="H4" i="2"/>
  <c r="H3" i="2"/>
  <c r="G3" i="2"/>
  <c r="J58" i="2"/>
  <c r="J59" i="2"/>
  <c r="K72" i="2"/>
  <c r="K69" i="2"/>
  <c r="K70" i="2"/>
  <c r="K68" i="2"/>
  <c r="K66" i="2"/>
  <c r="K65" i="2"/>
  <c r="K64" i="2"/>
  <c r="J57" i="2"/>
  <c r="K63" i="2"/>
  <c r="K62" i="2"/>
  <c r="K61" i="2"/>
  <c r="J56" i="2"/>
  <c r="J55" i="2"/>
  <c r="D12" i="2"/>
  <c r="H40" i="2"/>
  <c r="H27" i="2"/>
  <c r="I10" i="2"/>
  <c r="H10" i="2"/>
  <c r="G10" i="2"/>
  <c r="H6" i="2"/>
  <c r="H5" i="2"/>
  <c r="G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<sst xmlns="http://schemas.openxmlformats.org/spreadsheetml/2006/main" count="425" uniqueCount="287">
  <si>
    <t>What is your full name?</t>
  </si>
  <si>
    <t>How old are you?</t>
  </si>
  <si>
    <t>What is your gender?</t>
  </si>
  <si>
    <t>Please provide your email address:</t>
  </si>
  <si>
    <t>When did you join the company?</t>
  </si>
  <si>
    <t>What is your current salary?</t>
  </si>
  <si>
    <t>Nathan Andrews</t>
  </si>
  <si>
    <t>N/A</t>
  </si>
  <si>
    <t>MALE</t>
  </si>
  <si>
    <t>obaker@yahoo.com</t>
  </si>
  <si>
    <t>32-01-2021</t>
  </si>
  <si>
    <t>male</t>
  </si>
  <si>
    <t>tiffany00@contreras.org</t>
  </si>
  <si>
    <t>Jesus Oneill</t>
  </si>
  <si>
    <t>female</t>
  </si>
  <si>
    <t>christopher70@yahoo.com</t>
  </si>
  <si>
    <t>Michelle Hernandez</t>
  </si>
  <si>
    <t>twenty five</t>
  </si>
  <si>
    <t>Male</t>
  </si>
  <si>
    <t>jessicamccarthy@martinez.net</t>
  </si>
  <si>
    <t>forty five thousand</t>
  </si>
  <si>
    <t>Elizabeth Davis</t>
  </si>
  <si>
    <t>hamiltonmary@@malone.biz</t>
  </si>
  <si>
    <t>F</t>
  </si>
  <si>
    <t>nelsonjustin@@castillo.com</t>
  </si>
  <si>
    <t>ANGELA PECK</t>
  </si>
  <si>
    <t>thomasjimenez@rivas.info</t>
  </si>
  <si>
    <t>BRYAN SIMON JR.</t>
  </si>
  <si>
    <t>M</t>
  </si>
  <si>
    <t>wrightandrea@@hotmail.com</t>
  </si>
  <si>
    <t>2021-13-01</t>
  </si>
  <si>
    <t>isimpson@@yahoo.com</t>
  </si>
  <si>
    <t>Jennifer Owens</t>
  </si>
  <si>
    <t>ralphleblanc@hotmail.com</t>
  </si>
  <si>
    <t>Joseph Guzman</t>
  </si>
  <si>
    <t>nicolewoods@hotmail.com</t>
  </si>
  <si>
    <t>Michael Evans</t>
  </si>
  <si>
    <t>melissapearson@gmail.com</t>
  </si>
  <si>
    <t>Brian Church</t>
  </si>
  <si>
    <t>christopher54@lopez.com</t>
  </si>
  <si>
    <t>ABIGAIL MENDOZA MD</t>
  </si>
  <si>
    <t>james57@wheeler-stewart.org</t>
  </si>
  <si>
    <t>Joel Fernandez</t>
  </si>
  <si>
    <t>cordovatonya@miller.com</t>
  </si>
  <si>
    <t>Sarah Johnson</t>
  </si>
  <si>
    <t>Other</t>
  </si>
  <si>
    <t>heather29@@franco.com</t>
  </si>
  <si>
    <t>William Dickerson</t>
  </si>
  <si>
    <t>MICHAEL WILLIAMS</t>
  </si>
  <si>
    <t>serranomatthew@evans.com</t>
  </si>
  <si>
    <t>JACOB GLASS</t>
  </si>
  <si>
    <t>castillojoy@roberts-stewart.com</t>
  </si>
  <si>
    <t>Bruce Salazar</t>
  </si>
  <si>
    <t>nicole83@mcdonald-clark.com</t>
  </si>
  <si>
    <t>littledeanna@rose.com</t>
  </si>
  <si>
    <t>Keith Simpson</t>
  </si>
  <si>
    <t>carlahayes@yahoo.com</t>
  </si>
  <si>
    <t>ADAM CARTER</t>
  </si>
  <si>
    <t>vsmith@ellis-serrano.net</t>
  </si>
  <si>
    <t>Spencer Lamb</t>
  </si>
  <si>
    <t>boydkyle@hotmail.com</t>
  </si>
  <si>
    <t>Hannah Arroyo</t>
  </si>
  <si>
    <t>alisonnguyen@west.org</t>
  </si>
  <si>
    <t>MICHAEL PATTERSON MD</t>
  </si>
  <si>
    <t>kaylahuber@hotmail.com</t>
  </si>
  <si>
    <t>NaN</t>
  </si>
  <si>
    <t>Luis Barnes</t>
  </si>
  <si>
    <t>erin47@hoffman.com</t>
  </si>
  <si>
    <t>Joseph Walsh</t>
  </si>
  <si>
    <t>Destiny Mays</t>
  </si>
  <si>
    <t>mathissamantha@hoffman.com</t>
  </si>
  <si>
    <t>Nicholas Wilcox</t>
  </si>
  <si>
    <t>Female</t>
  </si>
  <si>
    <t>yjackson@yahoo.com</t>
  </si>
  <si>
    <t>Benjamin Ross</t>
  </si>
  <si>
    <t>jennifer27@morris-johnson.info</t>
  </si>
  <si>
    <t>Gary Duran</t>
  </si>
  <si>
    <t>lynnbrewer@yahoo.com</t>
  </si>
  <si>
    <t>Tracy Cervantes</t>
  </si>
  <si>
    <t>radams@harrison.com</t>
  </si>
  <si>
    <t>Jeffrey Gardner</t>
  </si>
  <si>
    <t>kristawilliams@olson-peterson.com</t>
  </si>
  <si>
    <t>MICHELLE BATES</t>
  </si>
  <si>
    <t>bookerkathy@yahoo.com</t>
  </si>
  <si>
    <t>Patrick Gordon</t>
  </si>
  <si>
    <t>sierra44@yahoo.com</t>
  </si>
  <si>
    <t>Lisa Logan</t>
  </si>
  <si>
    <t>Brooke Montgomery</t>
  </si>
  <si>
    <t>kelseynelson@baldwin-pace.net</t>
  </si>
  <si>
    <t>Madison Gonzalez</t>
  </si>
  <si>
    <t>jeanne98@brown.org</t>
  </si>
  <si>
    <t>Jacob Beltran</t>
  </si>
  <si>
    <t>emcpherson@gmail.com</t>
  </si>
  <si>
    <t>A</t>
  </si>
  <si>
    <t>Name</t>
  </si>
  <si>
    <t>Age</t>
  </si>
  <si>
    <t>Marks</t>
  </si>
  <si>
    <t>D</t>
  </si>
  <si>
    <t>C</t>
  </si>
  <si>
    <t>V</t>
  </si>
  <si>
    <t>B</t>
  </si>
  <si>
    <t>sum</t>
  </si>
  <si>
    <t>count (numerical)</t>
  </si>
  <si>
    <t>Textual Count</t>
  </si>
  <si>
    <t>Avg</t>
  </si>
  <si>
    <t>Max</t>
  </si>
  <si>
    <t>Min</t>
  </si>
  <si>
    <t>To generate any random values from a certain range</t>
  </si>
  <si>
    <t>crtl + shift + Down Arrow</t>
  </si>
  <si>
    <t>Can you write a function to generate numbers from 13-19 for 50 records and calculate the average, sum for those values)</t>
  </si>
  <si>
    <t>1. Sequence</t>
  </si>
  <si>
    <t>2. Want to generate decimal random numbers</t>
  </si>
  <si>
    <t>Region</t>
  </si>
  <si>
    <t>East</t>
  </si>
  <si>
    <t>West</t>
  </si>
  <si>
    <t>North</t>
  </si>
  <si>
    <t>South</t>
  </si>
  <si>
    <t>313-ADC</t>
  </si>
  <si>
    <t>6A0B</t>
  </si>
  <si>
    <t>var char</t>
  </si>
  <si>
    <t>Products</t>
  </si>
  <si>
    <t>ProdA</t>
  </si>
  <si>
    <t>ProdB</t>
  </si>
  <si>
    <t>ProdC</t>
  </si>
  <si>
    <t>Weightage</t>
  </si>
  <si>
    <t>Formula</t>
  </si>
  <si>
    <t>count</t>
  </si>
  <si>
    <t>average</t>
  </si>
  <si>
    <t>max</t>
  </si>
  <si>
    <t>min</t>
  </si>
  <si>
    <t>rand</t>
  </si>
  <si>
    <t>randbetween</t>
  </si>
  <si>
    <t>choose</t>
  </si>
  <si>
    <t>round</t>
  </si>
  <si>
    <t>countA</t>
  </si>
  <si>
    <t>sequence</t>
  </si>
  <si>
    <t>formula-text</t>
  </si>
  <si>
    <t>Date</t>
  </si>
  <si>
    <t>Features of Date</t>
  </si>
  <si>
    <t>Raw Columns</t>
  </si>
  <si>
    <t>Clean Column</t>
  </si>
  <si>
    <t>Full Name</t>
  </si>
  <si>
    <t>Gender</t>
  </si>
  <si>
    <t>Email ID</t>
  </si>
  <si>
    <t>Date of Joining</t>
  </si>
  <si>
    <t>Salary</t>
  </si>
  <si>
    <t>Domain</t>
  </si>
  <si>
    <t>Column2</t>
  </si>
  <si>
    <t>obaker</t>
  </si>
  <si>
    <t>yahoo.com</t>
  </si>
  <si>
    <t>tiffany00</t>
  </si>
  <si>
    <t>contreras.org</t>
  </si>
  <si>
    <t>christopher70</t>
  </si>
  <si>
    <t>jessicamccarthy</t>
  </si>
  <si>
    <t>martinez.net</t>
  </si>
  <si>
    <t>hamiltonmary</t>
  </si>
  <si>
    <t>malone.biz</t>
  </si>
  <si>
    <t>nelsonjustin</t>
  </si>
  <si>
    <t>castillo.com</t>
  </si>
  <si>
    <t>thomasjimenez</t>
  </si>
  <si>
    <t>rivas.info</t>
  </si>
  <si>
    <t>wrightandrea</t>
  </si>
  <si>
    <t>hotmail.com</t>
  </si>
  <si>
    <t>isimpson</t>
  </si>
  <si>
    <t>ralphleblanc</t>
  </si>
  <si>
    <t>nicolewoods</t>
  </si>
  <si>
    <t>melissapearson</t>
  </si>
  <si>
    <t>gmail.com</t>
  </si>
  <si>
    <t>christopher54</t>
  </si>
  <si>
    <t>lopez.com</t>
  </si>
  <si>
    <t>james57</t>
  </si>
  <si>
    <t>wheeler-stewart.org</t>
  </si>
  <si>
    <t>cordovatonya</t>
  </si>
  <si>
    <t>miller.com</t>
  </si>
  <si>
    <t>heather29</t>
  </si>
  <si>
    <t>franco.com</t>
  </si>
  <si>
    <t>serranomatthew</t>
  </si>
  <si>
    <t>evans.com</t>
  </si>
  <si>
    <t>castillojoy</t>
  </si>
  <si>
    <t>roberts-stewart.com</t>
  </si>
  <si>
    <t>nicole83</t>
  </si>
  <si>
    <t>mcdonald-clark.com</t>
  </si>
  <si>
    <t>littledeanna</t>
  </si>
  <si>
    <t>rose.com</t>
  </si>
  <si>
    <t>carlahayes</t>
  </si>
  <si>
    <t>vsmith</t>
  </si>
  <si>
    <t>ellis-serrano.net</t>
  </si>
  <si>
    <t>boydkyle</t>
  </si>
  <si>
    <t>alisonnguyen</t>
  </si>
  <si>
    <t>west.org</t>
  </si>
  <si>
    <t>kaylahuber</t>
  </si>
  <si>
    <t>erin47</t>
  </si>
  <si>
    <t>hoffman.com</t>
  </si>
  <si>
    <t>mathissamantha</t>
  </si>
  <si>
    <t>yjackson</t>
  </si>
  <si>
    <t>jennifer27</t>
  </si>
  <si>
    <t>morris-johnson.info</t>
  </si>
  <si>
    <t>lynnbrewer</t>
  </si>
  <si>
    <t>radams</t>
  </si>
  <si>
    <t>harrison.com</t>
  </si>
  <si>
    <t>kristawilliams</t>
  </si>
  <si>
    <t>olson-peterson.com</t>
  </si>
  <si>
    <t>bookerkathy</t>
  </si>
  <si>
    <t>sierra44</t>
  </si>
  <si>
    <t>kelseynelson</t>
  </si>
  <si>
    <t>baldwin-pace.net</t>
  </si>
  <si>
    <t>jeanne98</t>
  </si>
  <si>
    <t>brown.org</t>
  </si>
  <si>
    <t>emcpherson</t>
  </si>
  <si>
    <t>Salary (Units - ThnsK)</t>
  </si>
  <si>
    <t>Month</t>
  </si>
  <si>
    <t>year</t>
  </si>
  <si>
    <t>Day</t>
  </si>
  <si>
    <t>Nathan</t>
  </si>
  <si>
    <t>Andrews</t>
  </si>
  <si>
    <t>Jesus</t>
  </si>
  <si>
    <t>Oneill</t>
  </si>
  <si>
    <t>Michelle</t>
  </si>
  <si>
    <t>Hernandez</t>
  </si>
  <si>
    <t>Elizabeth</t>
  </si>
  <si>
    <t>Davis</t>
  </si>
  <si>
    <t>ANGELA</t>
  </si>
  <si>
    <t>PECK</t>
  </si>
  <si>
    <t>BRYAN</t>
  </si>
  <si>
    <t>SIMON</t>
  </si>
  <si>
    <t>JR.</t>
  </si>
  <si>
    <t>Jennifer</t>
  </si>
  <si>
    <t>Owens</t>
  </si>
  <si>
    <t>Joseph</t>
  </si>
  <si>
    <t>Guzman</t>
  </si>
  <si>
    <t>Michael</t>
  </si>
  <si>
    <t>Evans</t>
  </si>
  <si>
    <t>Brian</t>
  </si>
  <si>
    <t>Church</t>
  </si>
  <si>
    <t>ABIGAIL</t>
  </si>
  <si>
    <t>MENDOZA</t>
  </si>
  <si>
    <t>MD</t>
  </si>
  <si>
    <t>Joel</t>
  </si>
  <si>
    <t>Fernandez</t>
  </si>
  <si>
    <t>Sarah</t>
  </si>
  <si>
    <t>Johnson</t>
  </si>
  <si>
    <t>William</t>
  </si>
  <si>
    <t>Dickerson</t>
  </si>
  <si>
    <t>MICHAEL</t>
  </si>
  <si>
    <t>WILLIAMS</t>
  </si>
  <si>
    <t>JACOB</t>
  </si>
  <si>
    <t>GLASS</t>
  </si>
  <si>
    <t>Bruce</t>
  </si>
  <si>
    <t>Salazar</t>
  </si>
  <si>
    <t>Keith</t>
  </si>
  <si>
    <t>Simpson</t>
  </si>
  <si>
    <t>ADAM</t>
  </si>
  <si>
    <t>CARTER</t>
  </si>
  <si>
    <t>Spencer</t>
  </si>
  <si>
    <t>Lamb</t>
  </si>
  <si>
    <t>Hannah</t>
  </si>
  <si>
    <t>Arroyo</t>
  </si>
  <si>
    <t>PATTERSON</t>
  </si>
  <si>
    <t>Luis</t>
  </si>
  <si>
    <t>Barnes</t>
  </si>
  <si>
    <t>Walsh</t>
  </si>
  <si>
    <t>Destiny</t>
  </si>
  <si>
    <t>Mays</t>
  </si>
  <si>
    <t>Nicholas</t>
  </si>
  <si>
    <t>Wilcox</t>
  </si>
  <si>
    <t>Benjamin</t>
  </si>
  <si>
    <t>Ross</t>
  </si>
  <si>
    <t>Gary</t>
  </si>
  <si>
    <t>Duran</t>
  </si>
  <si>
    <t>Tracy</t>
  </si>
  <si>
    <t>Cervantes</t>
  </si>
  <si>
    <t>Jeffrey</t>
  </si>
  <si>
    <t>Gardner</t>
  </si>
  <si>
    <t>MICHELLE</t>
  </si>
  <si>
    <t>BATES</t>
  </si>
  <si>
    <t>Patrick</t>
  </si>
  <si>
    <t>Gordon</t>
  </si>
  <si>
    <t>Lisa</t>
  </si>
  <si>
    <t>Logan</t>
  </si>
  <si>
    <t>Brooke</t>
  </si>
  <si>
    <t>Montgomery</t>
  </si>
  <si>
    <t>Madison</t>
  </si>
  <si>
    <t>Gonzalez</t>
  </si>
  <si>
    <t>Jacob</t>
  </si>
  <si>
    <t>Beltran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</si>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</sst>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34" borderId="0" xfId="0" applyFill="1"/>
    <xf numFmtId="169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35" borderId="0" xfId="0" applyFill="1"/>
    <xf numFmtId="22" fontId="0" fillId="0" borderId="0" xfId="0" applyNumberFormat="1"/>
    <xf numFmtId="18" fontId="0" fillId="0" borderId="0" xfId="0" applyNumberFormat="1"/>
    <xf numFmtId="14" fontId="0" fillId="33" borderId="0" xfId="0" applyNumberFormat="1" applyFill="1"/>
    <xf numFmtId="0" fontId="19" fillId="0" borderId="0" xfId="42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8463EA-0A4D-43CD-AFE1-3E9B9A11F74A}" name="Table3" displayName="Table3" ref="A1:L41" totalsRowShown="0">
  <autoFilter ref="A1:L41" xr:uid="{A78463EA-0A4D-43CD-AFE1-3E9B9A11F74A}"/>
  <tableColumns count="12">
    <tableColumn id="1" xr3:uid="{FB056B30-B1A2-4C74-9180-DCCCCCD80FCC}" name="First Name"/>
    <tableColumn id="16" xr3:uid="{2F0260A8-D997-4D4B-B16F-D37B0DD44573}" name="Last Name"/>
    <tableColumn id="15" xr3:uid="{3A1A716A-9C19-41DA-91D4-BDE8C91AB673}" name="Column2"/>
    <tableColumn id="2" xr3:uid="{C2182CF3-20EA-4838-A31E-F1E4E2915E44}" name="Age"/>
    <tableColumn id="3" xr3:uid="{04B881B9-D5D0-4D75-A732-4665350D9D6F}" name="Gender"/>
    <tableColumn id="4" xr3:uid="{43B9F6FE-9748-4599-8C86-F0B16175CED6}" name="Email ID"/>
    <tableColumn id="10" xr3:uid="{EF0E4975-0EBA-47CB-804F-F67738764FCE}" name="Domain"/>
    <tableColumn id="5" xr3:uid="{C01478E8-68D4-4BF0-B292-D3F9F601E7CF}" name="Date of Joining" dataDxfId="4"/>
    <tableColumn id="6" xr3:uid="{412F3002-3ED3-46A7-BA8A-FFE14565EE75}" name="Salary (Units - ThnsK)" dataDxfId="3"/>
    <tableColumn id="11" xr3:uid="{B5063E46-A11C-489E-BBFC-A60784464A2D}" name="Month" dataDxfId="2">
      <calculatedColumnFormula>TEXT(Table3[[#This Row],[Date of Joining]],"mmm")</calculatedColumnFormula>
    </tableColumn>
    <tableColumn id="12" xr3:uid="{DCC752C6-D2C9-4884-BEDB-B725474F5216}" name="year" dataDxfId="1">
      <calculatedColumnFormula>YEAR(Table3[[#This Row],[Date of Joining]])</calculatedColumnFormula>
    </tableColumn>
    <tableColumn id="13" xr3:uid="{391D8434-CA8B-4713-A786-C135EC6E88B8}" name="Day" dataDxfId="0">
      <calculatedColumnFormula>TEXT(Table3[[#This Row],[Date of Joining]],"ddd")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obak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F186-BE2D-449B-A4A1-3D2B9F317A1E}">
  <dimension ref="A1:F41"/>
  <sheetViews>
    <sheetView zoomScale="150" zoomScaleNormal="150" workbookViewId="0">
      <selection activeCell="B14" sqref="B14"/>
    </sheetView>
  </sheetViews>
  <sheetFormatPr defaultRowHeight="14.4" x14ac:dyDescent="0.3"/>
  <cols>
    <col min="1" max="1" width="21.88671875" bestFit="1" customWidth="1"/>
    <col min="2" max="2" width="14.5546875" bestFit="1" customWidth="1"/>
    <col min="3" max="3" width="17.6640625" bestFit="1" customWidth="1"/>
    <col min="4" max="4" width="30.44140625" bestFit="1" customWidth="1"/>
    <col min="5" max="5" width="26.6640625" bestFit="1" customWidth="1"/>
    <col min="6" max="6" width="23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70</v>
      </c>
    </row>
    <row r="3" spans="1:6" x14ac:dyDescent="0.3">
      <c r="B3">
        <v>33</v>
      </c>
      <c r="C3" t="s">
        <v>11</v>
      </c>
      <c r="D3" t="s">
        <v>12</v>
      </c>
      <c r="E3" t="s">
        <v>10</v>
      </c>
    </row>
    <row r="4" spans="1:6" x14ac:dyDescent="0.3">
      <c r="A4" t="s">
        <v>13</v>
      </c>
      <c r="B4">
        <v>54</v>
      </c>
      <c r="C4" t="s">
        <v>14</v>
      </c>
      <c r="D4" t="s">
        <v>15</v>
      </c>
      <c r="E4" s="1">
        <v>37535</v>
      </c>
    </row>
    <row r="5" spans="1:6" x14ac:dyDescent="0.3">
      <c r="A5" t="s">
        <v>16</v>
      </c>
      <c r="B5" t="s">
        <v>17</v>
      </c>
      <c r="C5" t="s">
        <v>18</v>
      </c>
      <c r="D5" t="s">
        <v>19</v>
      </c>
      <c r="E5" s="1">
        <v>30760</v>
      </c>
      <c r="F5" t="s">
        <v>20</v>
      </c>
    </row>
    <row r="6" spans="1:6" x14ac:dyDescent="0.3">
      <c r="A6" t="s">
        <v>21</v>
      </c>
      <c r="B6" t="s">
        <v>7</v>
      </c>
      <c r="C6" t="s">
        <v>11</v>
      </c>
      <c r="D6" t="s">
        <v>22</v>
      </c>
      <c r="E6" s="1">
        <v>26548</v>
      </c>
    </row>
    <row r="7" spans="1:6" x14ac:dyDescent="0.3">
      <c r="B7" t="s">
        <v>7</v>
      </c>
      <c r="C7" t="s">
        <v>23</v>
      </c>
      <c r="D7" t="s">
        <v>24</v>
      </c>
      <c r="F7">
        <v>70</v>
      </c>
    </row>
    <row r="8" spans="1:6" x14ac:dyDescent="0.3">
      <c r="A8" t="s">
        <v>25</v>
      </c>
      <c r="B8">
        <v>25</v>
      </c>
      <c r="D8" t="s">
        <v>26</v>
      </c>
      <c r="E8" s="1">
        <v>34052</v>
      </c>
      <c r="F8">
        <v>60000</v>
      </c>
    </row>
    <row r="9" spans="1:6" x14ac:dyDescent="0.3">
      <c r="A9" t="s">
        <v>27</v>
      </c>
      <c r="B9">
        <v>53</v>
      </c>
      <c r="C9" t="s">
        <v>28</v>
      </c>
      <c r="D9" t="s">
        <v>29</v>
      </c>
      <c r="E9" t="s">
        <v>30</v>
      </c>
      <c r="F9">
        <v>70</v>
      </c>
    </row>
    <row r="10" spans="1:6" x14ac:dyDescent="0.3">
      <c r="B10" t="s">
        <v>17</v>
      </c>
      <c r="C10" t="s">
        <v>14</v>
      </c>
      <c r="D10" t="s">
        <v>31</v>
      </c>
    </row>
    <row r="11" spans="1:6" x14ac:dyDescent="0.3">
      <c r="A11" t="s">
        <v>32</v>
      </c>
      <c r="B11" t="s">
        <v>17</v>
      </c>
      <c r="C11" t="s">
        <v>23</v>
      </c>
      <c r="D11" t="s">
        <v>33</v>
      </c>
      <c r="E11" s="1">
        <v>30812</v>
      </c>
      <c r="F11" t="s">
        <v>20</v>
      </c>
    </row>
    <row r="12" spans="1:6" x14ac:dyDescent="0.3">
      <c r="A12" t="s">
        <v>34</v>
      </c>
      <c r="B12" t="s">
        <v>17</v>
      </c>
      <c r="C12" t="s">
        <v>11</v>
      </c>
      <c r="D12" t="s">
        <v>35</v>
      </c>
      <c r="F12" s="2">
        <v>50000</v>
      </c>
    </row>
    <row r="13" spans="1:6" x14ac:dyDescent="0.3">
      <c r="A13" t="s">
        <v>36</v>
      </c>
      <c r="B13" t="s">
        <v>7</v>
      </c>
      <c r="C13" t="s">
        <v>23</v>
      </c>
      <c r="D13" t="s">
        <v>37</v>
      </c>
      <c r="F13" s="2">
        <v>50000</v>
      </c>
    </row>
    <row r="14" spans="1:6" x14ac:dyDescent="0.3">
      <c r="A14" t="s">
        <v>38</v>
      </c>
      <c r="B14" t="s">
        <v>17</v>
      </c>
      <c r="C14" t="s">
        <v>18</v>
      </c>
      <c r="D14" t="s">
        <v>39</v>
      </c>
      <c r="E14" t="s">
        <v>10</v>
      </c>
      <c r="F14">
        <v>70</v>
      </c>
    </row>
    <row r="15" spans="1:6" x14ac:dyDescent="0.3">
      <c r="A15" t="s">
        <v>40</v>
      </c>
      <c r="C15" t="s">
        <v>28</v>
      </c>
      <c r="D15" t="s">
        <v>41</v>
      </c>
      <c r="E15" t="s">
        <v>10</v>
      </c>
      <c r="F15" s="2">
        <v>50000</v>
      </c>
    </row>
    <row r="16" spans="1:6" x14ac:dyDescent="0.3">
      <c r="A16" t="s">
        <v>42</v>
      </c>
      <c r="B16" t="s">
        <v>7</v>
      </c>
      <c r="C16" t="s">
        <v>23</v>
      </c>
      <c r="D16" t="s">
        <v>43</v>
      </c>
      <c r="F16" s="2">
        <v>50000</v>
      </c>
    </row>
    <row r="17" spans="1:6" x14ac:dyDescent="0.3">
      <c r="A17" t="s">
        <v>44</v>
      </c>
      <c r="B17">
        <v>45</v>
      </c>
      <c r="C17" t="s">
        <v>45</v>
      </c>
      <c r="D17" t="s">
        <v>46</v>
      </c>
      <c r="E17" s="1">
        <v>36343</v>
      </c>
      <c r="F17" s="2">
        <v>50000</v>
      </c>
    </row>
    <row r="18" spans="1:6" x14ac:dyDescent="0.3">
      <c r="A18" t="s">
        <v>47</v>
      </c>
      <c r="C18" t="s">
        <v>11</v>
      </c>
      <c r="E18" s="1">
        <v>43800</v>
      </c>
      <c r="F18" s="2">
        <v>50000</v>
      </c>
    </row>
    <row r="19" spans="1:6" x14ac:dyDescent="0.3">
      <c r="A19" t="s">
        <v>48</v>
      </c>
      <c r="B19" t="s">
        <v>7</v>
      </c>
      <c r="D19" t="s">
        <v>49</v>
      </c>
      <c r="F19" s="2">
        <v>50000</v>
      </c>
    </row>
    <row r="20" spans="1:6" x14ac:dyDescent="0.3">
      <c r="A20" t="s">
        <v>50</v>
      </c>
      <c r="B20" t="s">
        <v>7</v>
      </c>
      <c r="C20" t="s">
        <v>14</v>
      </c>
      <c r="D20" t="s">
        <v>51</v>
      </c>
      <c r="F20" s="2">
        <v>60000</v>
      </c>
    </row>
    <row r="21" spans="1:6" x14ac:dyDescent="0.3">
      <c r="A21" t="s">
        <v>52</v>
      </c>
      <c r="B21" t="s">
        <v>17</v>
      </c>
      <c r="C21" t="s">
        <v>11</v>
      </c>
      <c r="D21" t="s">
        <v>53</v>
      </c>
      <c r="E21" t="s">
        <v>30</v>
      </c>
      <c r="F21">
        <v>70</v>
      </c>
    </row>
    <row r="22" spans="1:6" x14ac:dyDescent="0.3">
      <c r="B22" t="s">
        <v>17</v>
      </c>
      <c r="C22" t="s">
        <v>14</v>
      </c>
      <c r="D22" t="s">
        <v>54</v>
      </c>
      <c r="E22" s="1">
        <v>25640</v>
      </c>
    </row>
    <row r="23" spans="1:6" x14ac:dyDescent="0.3">
      <c r="A23" t="s">
        <v>55</v>
      </c>
      <c r="B23" t="s">
        <v>17</v>
      </c>
      <c r="C23" t="s">
        <v>14</v>
      </c>
      <c r="D23" t="s">
        <v>56</v>
      </c>
      <c r="E23" s="1">
        <v>30519</v>
      </c>
      <c r="F23" s="2">
        <v>50000</v>
      </c>
    </row>
    <row r="24" spans="1:6" x14ac:dyDescent="0.3">
      <c r="A24" t="s">
        <v>57</v>
      </c>
      <c r="B24" t="s">
        <v>17</v>
      </c>
      <c r="D24" t="s">
        <v>58</v>
      </c>
      <c r="E24" s="1">
        <v>30854</v>
      </c>
      <c r="F24" s="2">
        <v>60000</v>
      </c>
    </row>
    <row r="25" spans="1:6" x14ac:dyDescent="0.3">
      <c r="A25" t="s">
        <v>59</v>
      </c>
      <c r="B25">
        <v>37</v>
      </c>
      <c r="C25" t="s">
        <v>28</v>
      </c>
      <c r="D25" t="s">
        <v>60</v>
      </c>
      <c r="E25" t="s">
        <v>30</v>
      </c>
    </row>
    <row r="26" spans="1:6" x14ac:dyDescent="0.3">
      <c r="A26" t="s">
        <v>61</v>
      </c>
      <c r="B26" t="s">
        <v>7</v>
      </c>
      <c r="D26" t="s">
        <v>62</v>
      </c>
      <c r="E26" s="1">
        <v>36204</v>
      </c>
      <c r="F26">
        <v>70000</v>
      </c>
    </row>
    <row r="27" spans="1:6" x14ac:dyDescent="0.3">
      <c r="A27" t="s">
        <v>63</v>
      </c>
      <c r="B27" t="s">
        <v>17</v>
      </c>
      <c r="D27" t="s">
        <v>64</v>
      </c>
      <c r="F27" t="s">
        <v>65</v>
      </c>
    </row>
    <row r="28" spans="1:6" x14ac:dyDescent="0.3">
      <c r="A28" t="s">
        <v>66</v>
      </c>
      <c r="B28" t="s">
        <v>17</v>
      </c>
      <c r="C28" t="s">
        <v>8</v>
      </c>
      <c r="D28" t="s">
        <v>67</v>
      </c>
      <c r="F28" t="s">
        <v>65</v>
      </c>
    </row>
    <row r="29" spans="1:6" x14ac:dyDescent="0.3">
      <c r="A29" t="s">
        <v>68</v>
      </c>
      <c r="E29" s="1">
        <v>38054</v>
      </c>
      <c r="F29" t="s">
        <v>20</v>
      </c>
    </row>
    <row r="30" spans="1:6" x14ac:dyDescent="0.3">
      <c r="A30" t="s">
        <v>69</v>
      </c>
      <c r="B30" t="s">
        <v>17</v>
      </c>
      <c r="C30" t="s">
        <v>14</v>
      </c>
      <c r="D30" t="s">
        <v>70</v>
      </c>
      <c r="F30">
        <v>70000</v>
      </c>
    </row>
    <row r="31" spans="1:6" x14ac:dyDescent="0.3">
      <c r="A31" t="s">
        <v>71</v>
      </c>
      <c r="C31" t="s">
        <v>72</v>
      </c>
      <c r="D31" t="s">
        <v>73</v>
      </c>
      <c r="E31" t="s">
        <v>30</v>
      </c>
      <c r="F31" t="s">
        <v>20</v>
      </c>
    </row>
    <row r="32" spans="1:6" x14ac:dyDescent="0.3">
      <c r="A32" t="s">
        <v>74</v>
      </c>
      <c r="B32">
        <v>30</v>
      </c>
      <c r="D32" t="s">
        <v>75</v>
      </c>
      <c r="E32" t="s">
        <v>10</v>
      </c>
      <c r="F32">
        <v>70</v>
      </c>
    </row>
    <row r="33" spans="1:6" x14ac:dyDescent="0.3">
      <c r="A33" t="s">
        <v>76</v>
      </c>
      <c r="B33">
        <v>21</v>
      </c>
      <c r="C33" t="s">
        <v>8</v>
      </c>
      <c r="D33" t="s">
        <v>77</v>
      </c>
      <c r="E33" s="1">
        <v>25834</v>
      </c>
      <c r="F33" t="s">
        <v>20</v>
      </c>
    </row>
    <row r="34" spans="1:6" x14ac:dyDescent="0.3">
      <c r="A34" t="s">
        <v>78</v>
      </c>
      <c r="B34">
        <v>47</v>
      </c>
      <c r="C34" t="s">
        <v>11</v>
      </c>
      <c r="D34" t="s">
        <v>79</v>
      </c>
      <c r="E34" t="s">
        <v>10</v>
      </c>
      <c r="F34" t="s">
        <v>20</v>
      </c>
    </row>
    <row r="35" spans="1:6" x14ac:dyDescent="0.3">
      <c r="A35" t="s">
        <v>80</v>
      </c>
      <c r="B35">
        <v>25</v>
      </c>
      <c r="C35" t="s">
        <v>8</v>
      </c>
      <c r="D35" t="s">
        <v>81</v>
      </c>
      <c r="E35" t="s">
        <v>10</v>
      </c>
      <c r="F35">
        <v>60000</v>
      </c>
    </row>
    <row r="36" spans="1:6" x14ac:dyDescent="0.3">
      <c r="A36" t="s">
        <v>82</v>
      </c>
      <c r="B36" t="s">
        <v>7</v>
      </c>
      <c r="C36" t="s">
        <v>11</v>
      </c>
      <c r="D36" t="s">
        <v>83</v>
      </c>
      <c r="F36">
        <v>70</v>
      </c>
    </row>
    <row r="37" spans="1:6" x14ac:dyDescent="0.3">
      <c r="A37" t="s">
        <v>84</v>
      </c>
      <c r="B37">
        <v>37</v>
      </c>
      <c r="C37" t="s">
        <v>28</v>
      </c>
      <c r="D37" t="s">
        <v>85</v>
      </c>
      <c r="E37" s="1">
        <v>27476</v>
      </c>
      <c r="F37">
        <v>70000</v>
      </c>
    </row>
    <row r="38" spans="1:6" x14ac:dyDescent="0.3">
      <c r="A38" t="s">
        <v>86</v>
      </c>
      <c r="C38" t="s">
        <v>8</v>
      </c>
      <c r="F38" s="2">
        <v>50000</v>
      </c>
    </row>
    <row r="39" spans="1:6" x14ac:dyDescent="0.3">
      <c r="A39" t="s">
        <v>87</v>
      </c>
      <c r="B39">
        <v>38</v>
      </c>
      <c r="C39" t="s">
        <v>11</v>
      </c>
      <c r="D39" t="s">
        <v>88</v>
      </c>
      <c r="E39" s="1">
        <v>29625</v>
      </c>
    </row>
    <row r="40" spans="1:6" x14ac:dyDescent="0.3">
      <c r="A40" t="s">
        <v>89</v>
      </c>
      <c r="C40" t="s">
        <v>23</v>
      </c>
      <c r="D40" t="s">
        <v>90</v>
      </c>
      <c r="E40" s="1">
        <v>42197</v>
      </c>
      <c r="F40">
        <v>70</v>
      </c>
    </row>
    <row r="41" spans="1:6" x14ac:dyDescent="0.3">
      <c r="A41" t="s">
        <v>91</v>
      </c>
      <c r="B41" t="s">
        <v>17</v>
      </c>
      <c r="D41" t="s">
        <v>92</v>
      </c>
      <c r="E41" t="s">
        <v>10</v>
      </c>
      <c r="F41" s="2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4A2E-2BF2-4B24-A63B-99A0BBADE835}">
  <dimension ref="A1:L41"/>
  <sheetViews>
    <sheetView tabSelected="1" zoomScale="90" zoomScaleNormal="90" workbookViewId="0">
      <selection activeCell="E46" sqref="E46"/>
    </sheetView>
  </sheetViews>
  <sheetFormatPr defaultRowHeight="14.4" x14ac:dyDescent="0.3"/>
  <cols>
    <col min="1" max="1" width="21.88671875" bestFit="1" customWidth="1"/>
    <col min="2" max="3" width="21.88671875" customWidth="1"/>
    <col min="4" max="4" width="14.5546875" bestFit="1" customWidth="1"/>
    <col min="5" max="5" width="17.6640625" bestFit="1" customWidth="1"/>
    <col min="6" max="6" width="30.44140625" bestFit="1" customWidth="1"/>
    <col min="7" max="7" width="30.44140625" customWidth="1"/>
    <col min="8" max="8" width="26.6640625" bestFit="1" customWidth="1"/>
    <col min="9" max="9" width="23.21875" bestFit="1" customWidth="1"/>
  </cols>
  <sheetData>
    <row r="1" spans="1:12" x14ac:dyDescent="0.3">
      <c r="A1" t="s">
        <v>285</v>
      </c>
      <c r="B1" t="s">
        <v>286</v>
      </c>
      <c r="C1" t="s">
        <v>147</v>
      </c>
      <c r="D1" t="s">
        <v>95</v>
      </c>
      <c r="E1" t="s">
        <v>142</v>
      </c>
      <c r="F1" t="s">
        <v>143</v>
      </c>
      <c r="G1" t="s">
        <v>146</v>
      </c>
      <c r="H1" t="s">
        <v>144</v>
      </c>
      <c r="I1" t="s">
        <v>209</v>
      </c>
      <c r="J1" t="s">
        <v>210</v>
      </c>
      <c r="K1" t="s">
        <v>211</v>
      </c>
      <c r="L1" t="s">
        <v>212</v>
      </c>
    </row>
    <row r="2" spans="1:12" x14ac:dyDescent="0.3">
      <c r="A2" t="s">
        <v>213</v>
      </c>
      <c r="B2" t="s">
        <v>214</v>
      </c>
      <c r="D2" t="s">
        <v>7</v>
      </c>
      <c r="E2" t="s">
        <v>18</v>
      </c>
      <c r="F2" s="11" t="s">
        <v>148</v>
      </c>
      <c r="G2" t="s">
        <v>149</v>
      </c>
      <c r="H2" s="1">
        <v>44197</v>
      </c>
      <c r="I2" s="12">
        <v>70</v>
      </c>
      <c r="J2" t="str">
        <f>TEXT(Table3[[#This Row],[Date of Joining]],"mmm")</f>
        <v>Jan</v>
      </c>
      <c r="K2">
        <f>YEAR(Table3[[#This Row],[Date of Joining]])</f>
        <v>2021</v>
      </c>
      <c r="L2" t="str">
        <f>TEXT(Table3[[#This Row],[Date of Joining]],"ddd")</f>
        <v>Fri</v>
      </c>
    </row>
    <row r="3" spans="1:12" x14ac:dyDescent="0.3">
      <c r="D3">
        <v>33</v>
      </c>
      <c r="E3" t="s">
        <v>18</v>
      </c>
      <c r="F3" t="s">
        <v>150</v>
      </c>
      <c r="G3" t="s">
        <v>151</v>
      </c>
      <c r="H3" s="1">
        <v>44197</v>
      </c>
      <c r="I3" s="12"/>
      <c r="J3" t="str">
        <f>TEXT(Table3[[#This Row],[Date of Joining]],"mmm")</f>
        <v>Jan</v>
      </c>
      <c r="K3">
        <f>YEAR(Table3[[#This Row],[Date of Joining]])</f>
        <v>2021</v>
      </c>
      <c r="L3" t="str">
        <f>TEXT(Table3[[#This Row],[Date of Joining]],"ddd")</f>
        <v>Fri</v>
      </c>
    </row>
    <row r="4" spans="1:12" x14ac:dyDescent="0.3">
      <c r="A4" t="s">
        <v>215</v>
      </c>
      <c r="B4" t="s">
        <v>216</v>
      </c>
      <c r="D4">
        <v>54</v>
      </c>
      <c r="E4" t="s">
        <v>72</v>
      </c>
      <c r="F4" t="s">
        <v>152</v>
      </c>
      <c r="G4" t="s">
        <v>149</v>
      </c>
      <c r="H4" s="1">
        <v>37535</v>
      </c>
      <c r="I4" s="12"/>
      <c r="J4" t="str">
        <f>TEXT(Table3[[#This Row],[Date of Joining]],"mmm")</f>
        <v>Oct</v>
      </c>
      <c r="K4">
        <f>YEAR(Table3[[#This Row],[Date of Joining]])</f>
        <v>2002</v>
      </c>
      <c r="L4" t="str">
        <f>TEXT(Table3[[#This Row],[Date of Joining]],"ddd")</f>
        <v>Sun</v>
      </c>
    </row>
    <row r="5" spans="1:12" x14ac:dyDescent="0.3">
      <c r="A5" t="s">
        <v>217</v>
      </c>
      <c r="B5" t="s">
        <v>218</v>
      </c>
      <c r="D5">
        <v>25</v>
      </c>
      <c r="E5" t="s">
        <v>18</v>
      </c>
      <c r="F5" t="s">
        <v>153</v>
      </c>
      <c r="G5" t="s">
        <v>154</v>
      </c>
      <c r="H5" s="1">
        <v>30760</v>
      </c>
      <c r="I5" s="12">
        <v>45</v>
      </c>
      <c r="J5" t="str">
        <f>TEXT(Table3[[#This Row],[Date of Joining]],"mmm")</f>
        <v>Mar</v>
      </c>
      <c r="K5">
        <f>YEAR(Table3[[#This Row],[Date of Joining]])</f>
        <v>1984</v>
      </c>
      <c r="L5" t="str">
        <f>TEXT(Table3[[#This Row],[Date of Joining]],"ddd")</f>
        <v>Mon</v>
      </c>
    </row>
    <row r="6" spans="1:12" x14ac:dyDescent="0.3">
      <c r="A6" t="s">
        <v>219</v>
      </c>
      <c r="B6" t="s">
        <v>220</v>
      </c>
      <c r="D6" t="s">
        <v>7</v>
      </c>
      <c r="E6" t="s">
        <v>18</v>
      </c>
      <c r="F6" t="s">
        <v>155</v>
      </c>
      <c r="G6" t="s">
        <v>156</v>
      </c>
      <c r="H6" s="1">
        <v>26548</v>
      </c>
      <c r="I6" s="12"/>
      <c r="J6" t="str">
        <f>TEXT(Table3[[#This Row],[Date of Joining]],"mmm")</f>
        <v>Sep</v>
      </c>
      <c r="K6">
        <f>YEAR(Table3[[#This Row],[Date of Joining]])</f>
        <v>1972</v>
      </c>
      <c r="L6" t="str">
        <f>TEXT(Table3[[#This Row],[Date of Joining]],"ddd")</f>
        <v>Wed</v>
      </c>
    </row>
    <row r="7" spans="1:12" x14ac:dyDescent="0.3">
      <c r="D7" t="s">
        <v>7</v>
      </c>
      <c r="E7" t="s">
        <v>72</v>
      </c>
      <c r="F7" t="s">
        <v>157</v>
      </c>
      <c r="G7" t="s">
        <v>158</v>
      </c>
      <c r="I7" s="12">
        <v>70</v>
      </c>
      <c r="J7" t="str">
        <f>TEXT(Table3[[#This Row],[Date of Joining]],"mmm")</f>
        <v>Jan</v>
      </c>
      <c r="K7">
        <f>YEAR(Table3[[#This Row],[Date of Joining]])</f>
        <v>1900</v>
      </c>
      <c r="L7" t="str">
        <f>TEXT(Table3[[#This Row],[Date of Joining]],"ddd")</f>
        <v>Sat</v>
      </c>
    </row>
    <row r="8" spans="1:12" x14ac:dyDescent="0.3">
      <c r="A8" t="s">
        <v>221</v>
      </c>
      <c r="B8" t="s">
        <v>222</v>
      </c>
      <c r="D8">
        <v>25</v>
      </c>
      <c r="F8" t="s">
        <v>159</v>
      </c>
      <c r="G8" t="s">
        <v>160</v>
      </c>
      <c r="H8" s="1">
        <v>34052</v>
      </c>
      <c r="I8" s="12">
        <v>60</v>
      </c>
      <c r="J8" t="str">
        <f>TEXT(Table3[[#This Row],[Date of Joining]],"mmm")</f>
        <v>Mar</v>
      </c>
      <c r="K8">
        <f>YEAR(Table3[[#This Row],[Date of Joining]])</f>
        <v>1993</v>
      </c>
      <c r="L8" t="str">
        <f>TEXT(Table3[[#This Row],[Date of Joining]],"ddd")</f>
        <v>Wed</v>
      </c>
    </row>
    <row r="9" spans="1:12" x14ac:dyDescent="0.3">
      <c r="A9" t="s">
        <v>223</v>
      </c>
      <c r="B9" t="s">
        <v>224</v>
      </c>
      <c r="C9" t="s">
        <v>225</v>
      </c>
      <c r="D9">
        <v>53</v>
      </c>
      <c r="E9" t="s">
        <v>18</v>
      </c>
      <c r="F9" t="s">
        <v>161</v>
      </c>
      <c r="G9" t="s">
        <v>162</v>
      </c>
      <c r="H9" s="1">
        <v>44209</v>
      </c>
      <c r="I9" s="12">
        <v>70</v>
      </c>
      <c r="J9" t="str">
        <f>TEXT(Table3[[#This Row],[Date of Joining]],"mmm")</f>
        <v>Jan</v>
      </c>
      <c r="K9">
        <f>YEAR(Table3[[#This Row],[Date of Joining]])</f>
        <v>2021</v>
      </c>
      <c r="L9" t="str">
        <f>TEXT(Table3[[#This Row],[Date of Joining]],"ddd")</f>
        <v>Wed</v>
      </c>
    </row>
    <row r="10" spans="1:12" x14ac:dyDescent="0.3">
      <c r="D10">
        <v>25</v>
      </c>
      <c r="E10" t="s">
        <v>72</v>
      </c>
      <c r="F10" t="s">
        <v>163</v>
      </c>
      <c r="G10" t="s">
        <v>149</v>
      </c>
      <c r="I10" s="12"/>
      <c r="J10" t="str">
        <f>TEXT(Table3[[#This Row],[Date of Joining]],"mmm")</f>
        <v>Jan</v>
      </c>
      <c r="K10">
        <f>YEAR(Table3[[#This Row],[Date of Joining]])</f>
        <v>1900</v>
      </c>
      <c r="L10" t="str">
        <f>TEXT(Table3[[#This Row],[Date of Joining]],"ddd")</f>
        <v>Sat</v>
      </c>
    </row>
    <row r="11" spans="1:12" x14ac:dyDescent="0.3">
      <c r="A11" t="s">
        <v>226</v>
      </c>
      <c r="B11" t="s">
        <v>227</v>
      </c>
      <c r="D11">
        <v>25</v>
      </c>
      <c r="E11" t="s">
        <v>72</v>
      </c>
      <c r="F11" t="s">
        <v>164</v>
      </c>
      <c r="G11" t="s">
        <v>162</v>
      </c>
      <c r="H11" s="1">
        <v>30812</v>
      </c>
      <c r="I11" s="12">
        <v>45</v>
      </c>
      <c r="J11" t="str">
        <f>TEXT(Table3[[#This Row],[Date of Joining]],"mmm")</f>
        <v>May</v>
      </c>
      <c r="K11">
        <f>YEAR(Table3[[#This Row],[Date of Joining]])</f>
        <v>1984</v>
      </c>
      <c r="L11" t="str">
        <f>TEXT(Table3[[#This Row],[Date of Joining]],"ddd")</f>
        <v>Thu</v>
      </c>
    </row>
    <row r="12" spans="1:12" x14ac:dyDescent="0.3">
      <c r="A12" t="s">
        <v>228</v>
      </c>
      <c r="B12" t="s">
        <v>229</v>
      </c>
      <c r="D12">
        <v>25</v>
      </c>
      <c r="E12" t="s">
        <v>18</v>
      </c>
      <c r="F12" t="s">
        <v>165</v>
      </c>
      <c r="G12" t="s">
        <v>162</v>
      </c>
      <c r="I12" s="12">
        <v>50</v>
      </c>
      <c r="J12" t="str">
        <f>TEXT(Table3[[#This Row],[Date of Joining]],"mmm")</f>
        <v>Jan</v>
      </c>
      <c r="K12">
        <f>YEAR(Table3[[#This Row],[Date of Joining]])</f>
        <v>1900</v>
      </c>
      <c r="L12" t="str">
        <f>TEXT(Table3[[#This Row],[Date of Joining]],"ddd")</f>
        <v>Sat</v>
      </c>
    </row>
    <row r="13" spans="1:12" x14ac:dyDescent="0.3">
      <c r="A13" t="s">
        <v>230</v>
      </c>
      <c r="B13" t="s">
        <v>231</v>
      </c>
      <c r="D13" t="s">
        <v>7</v>
      </c>
      <c r="E13" t="s">
        <v>72</v>
      </c>
      <c r="F13" t="s">
        <v>166</v>
      </c>
      <c r="G13" t="s">
        <v>167</v>
      </c>
      <c r="I13" s="12">
        <v>50</v>
      </c>
      <c r="J13" t="str">
        <f>TEXT(Table3[[#This Row],[Date of Joining]],"mmm")</f>
        <v>Jan</v>
      </c>
      <c r="K13">
        <f>YEAR(Table3[[#This Row],[Date of Joining]])</f>
        <v>1900</v>
      </c>
      <c r="L13" t="str">
        <f>TEXT(Table3[[#This Row],[Date of Joining]],"ddd")</f>
        <v>Sat</v>
      </c>
    </row>
    <row r="14" spans="1:12" x14ac:dyDescent="0.3">
      <c r="A14" t="s">
        <v>232</v>
      </c>
      <c r="B14" t="s">
        <v>233</v>
      </c>
      <c r="D14">
        <v>25</v>
      </c>
      <c r="E14" t="s">
        <v>18</v>
      </c>
      <c r="F14" t="s">
        <v>168</v>
      </c>
      <c r="G14" t="s">
        <v>169</v>
      </c>
      <c r="H14" s="1">
        <v>44197</v>
      </c>
      <c r="I14" s="12">
        <v>70</v>
      </c>
      <c r="J14" t="str">
        <f>TEXT(Table3[[#This Row],[Date of Joining]],"mmm")</f>
        <v>Jan</v>
      </c>
      <c r="K14">
        <f>YEAR(Table3[[#This Row],[Date of Joining]])</f>
        <v>2021</v>
      </c>
      <c r="L14" t="str">
        <f>TEXT(Table3[[#This Row],[Date of Joining]],"ddd")</f>
        <v>Fri</v>
      </c>
    </row>
    <row r="15" spans="1:12" x14ac:dyDescent="0.3">
      <c r="A15" t="s">
        <v>234</v>
      </c>
      <c r="B15" t="s">
        <v>235</v>
      </c>
      <c r="C15" t="s">
        <v>236</v>
      </c>
      <c r="D15" t="s">
        <v>7</v>
      </c>
      <c r="E15" t="s">
        <v>18</v>
      </c>
      <c r="F15" t="s">
        <v>170</v>
      </c>
      <c r="G15" t="s">
        <v>171</v>
      </c>
      <c r="H15" s="1">
        <v>44197</v>
      </c>
      <c r="I15" s="12">
        <v>50</v>
      </c>
      <c r="J15" t="str">
        <f>TEXT(Table3[[#This Row],[Date of Joining]],"mmm")</f>
        <v>Jan</v>
      </c>
      <c r="K15">
        <f>YEAR(Table3[[#This Row],[Date of Joining]])</f>
        <v>2021</v>
      </c>
      <c r="L15" t="str">
        <f>TEXT(Table3[[#This Row],[Date of Joining]],"ddd")</f>
        <v>Fri</v>
      </c>
    </row>
    <row r="16" spans="1:12" x14ac:dyDescent="0.3">
      <c r="A16" t="s">
        <v>237</v>
      </c>
      <c r="B16" t="s">
        <v>238</v>
      </c>
      <c r="D16" t="s">
        <v>7</v>
      </c>
      <c r="E16" t="s">
        <v>72</v>
      </c>
      <c r="F16" t="s">
        <v>172</v>
      </c>
      <c r="G16" t="s">
        <v>173</v>
      </c>
      <c r="I16" s="12">
        <v>50</v>
      </c>
      <c r="J16" t="str">
        <f>TEXT(Table3[[#This Row],[Date of Joining]],"mmm")</f>
        <v>Jan</v>
      </c>
      <c r="K16">
        <f>YEAR(Table3[[#This Row],[Date of Joining]])</f>
        <v>1900</v>
      </c>
      <c r="L16" t="str">
        <f>TEXT(Table3[[#This Row],[Date of Joining]],"ddd")</f>
        <v>Sat</v>
      </c>
    </row>
    <row r="17" spans="1:12" x14ac:dyDescent="0.3">
      <c r="A17" t="s">
        <v>239</v>
      </c>
      <c r="B17" t="s">
        <v>240</v>
      </c>
      <c r="D17">
        <v>45</v>
      </c>
      <c r="E17" t="s">
        <v>45</v>
      </c>
      <c r="F17" t="s">
        <v>174</v>
      </c>
      <c r="G17" t="s">
        <v>175</v>
      </c>
      <c r="H17" s="1">
        <v>36343</v>
      </c>
      <c r="I17" s="12">
        <v>50</v>
      </c>
      <c r="J17" t="str">
        <f>TEXT(Table3[[#This Row],[Date of Joining]],"mmm")</f>
        <v>Jul</v>
      </c>
      <c r="K17">
        <f>YEAR(Table3[[#This Row],[Date of Joining]])</f>
        <v>1999</v>
      </c>
      <c r="L17" t="str">
        <f>TEXT(Table3[[#This Row],[Date of Joining]],"ddd")</f>
        <v>Fri</v>
      </c>
    </row>
    <row r="18" spans="1:12" x14ac:dyDescent="0.3">
      <c r="A18" t="s">
        <v>241</v>
      </c>
      <c r="B18" t="s">
        <v>242</v>
      </c>
      <c r="D18" t="s">
        <v>7</v>
      </c>
      <c r="E18" t="s">
        <v>18</v>
      </c>
      <c r="H18" s="1">
        <v>43800</v>
      </c>
      <c r="I18" s="12">
        <v>50</v>
      </c>
      <c r="J18" t="str">
        <f>TEXT(Table3[[#This Row],[Date of Joining]],"mmm")</f>
        <v>Dec</v>
      </c>
      <c r="K18">
        <f>YEAR(Table3[[#This Row],[Date of Joining]])</f>
        <v>2019</v>
      </c>
      <c r="L18" t="str">
        <f>TEXT(Table3[[#This Row],[Date of Joining]],"ddd")</f>
        <v>Sun</v>
      </c>
    </row>
    <row r="19" spans="1:12" x14ac:dyDescent="0.3">
      <c r="A19" t="s">
        <v>243</v>
      </c>
      <c r="B19" t="s">
        <v>244</v>
      </c>
      <c r="D19" t="s">
        <v>7</v>
      </c>
      <c r="F19" t="s">
        <v>176</v>
      </c>
      <c r="G19" t="s">
        <v>177</v>
      </c>
      <c r="I19" s="12">
        <v>50</v>
      </c>
      <c r="J19" t="str">
        <f>TEXT(Table3[[#This Row],[Date of Joining]],"mmm")</f>
        <v>Jan</v>
      </c>
      <c r="K19">
        <f>YEAR(Table3[[#This Row],[Date of Joining]])</f>
        <v>1900</v>
      </c>
      <c r="L19" t="str">
        <f>TEXT(Table3[[#This Row],[Date of Joining]],"ddd")</f>
        <v>Sat</v>
      </c>
    </row>
    <row r="20" spans="1:12" x14ac:dyDescent="0.3">
      <c r="A20" t="s">
        <v>245</v>
      </c>
      <c r="B20" t="s">
        <v>246</v>
      </c>
      <c r="D20" t="s">
        <v>7</v>
      </c>
      <c r="E20" t="s">
        <v>72</v>
      </c>
      <c r="F20" t="s">
        <v>178</v>
      </c>
      <c r="G20" t="s">
        <v>179</v>
      </c>
      <c r="I20" s="12">
        <v>60</v>
      </c>
      <c r="J20" t="str">
        <f>TEXT(Table3[[#This Row],[Date of Joining]],"mmm")</f>
        <v>Jan</v>
      </c>
      <c r="K20">
        <f>YEAR(Table3[[#This Row],[Date of Joining]])</f>
        <v>1900</v>
      </c>
      <c r="L20" t="str">
        <f>TEXT(Table3[[#This Row],[Date of Joining]],"ddd")</f>
        <v>Sat</v>
      </c>
    </row>
    <row r="21" spans="1:12" x14ac:dyDescent="0.3">
      <c r="A21" t="s">
        <v>247</v>
      </c>
      <c r="B21" t="s">
        <v>248</v>
      </c>
      <c r="D21">
        <v>25</v>
      </c>
      <c r="E21" t="s">
        <v>18</v>
      </c>
      <c r="F21" t="s">
        <v>180</v>
      </c>
      <c r="G21" t="s">
        <v>181</v>
      </c>
      <c r="H21" s="1">
        <v>44209</v>
      </c>
      <c r="I21" s="12">
        <v>70</v>
      </c>
      <c r="J21" t="str">
        <f>TEXT(Table3[[#This Row],[Date of Joining]],"mmm")</f>
        <v>Jan</v>
      </c>
      <c r="K21">
        <f>YEAR(Table3[[#This Row],[Date of Joining]])</f>
        <v>2021</v>
      </c>
      <c r="L21" t="str">
        <f>TEXT(Table3[[#This Row],[Date of Joining]],"ddd")</f>
        <v>Wed</v>
      </c>
    </row>
    <row r="22" spans="1:12" x14ac:dyDescent="0.3">
      <c r="D22">
        <v>25</v>
      </c>
      <c r="E22" t="s">
        <v>72</v>
      </c>
      <c r="F22" t="s">
        <v>182</v>
      </c>
      <c r="G22" t="s">
        <v>183</v>
      </c>
      <c r="H22" s="1">
        <v>25640</v>
      </c>
      <c r="I22" s="12"/>
      <c r="J22" t="str">
        <f>TEXT(Table3[[#This Row],[Date of Joining]],"mmm")</f>
        <v>Mar</v>
      </c>
      <c r="K22">
        <f>YEAR(Table3[[#This Row],[Date of Joining]])</f>
        <v>1970</v>
      </c>
      <c r="L22" t="str">
        <f>TEXT(Table3[[#This Row],[Date of Joining]],"ddd")</f>
        <v>Fri</v>
      </c>
    </row>
    <row r="23" spans="1:12" x14ac:dyDescent="0.3">
      <c r="A23" t="s">
        <v>249</v>
      </c>
      <c r="B23" t="s">
        <v>250</v>
      </c>
      <c r="D23">
        <v>25</v>
      </c>
      <c r="E23" t="s">
        <v>72</v>
      </c>
      <c r="F23" t="s">
        <v>184</v>
      </c>
      <c r="G23" t="s">
        <v>149</v>
      </c>
      <c r="H23" s="1">
        <v>30519</v>
      </c>
      <c r="I23" s="12">
        <v>50</v>
      </c>
      <c r="J23" t="str">
        <f>TEXT(Table3[[#This Row],[Date of Joining]],"mmm")</f>
        <v>Jul</v>
      </c>
      <c r="K23">
        <f>YEAR(Table3[[#This Row],[Date of Joining]])</f>
        <v>1983</v>
      </c>
      <c r="L23" t="str">
        <f>TEXT(Table3[[#This Row],[Date of Joining]],"ddd")</f>
        <v>Fri</v>
      </c>
    </row>
    <row r="24" spans="1:12" x14ac:dyDescent="0.3">
      <c r="A24" t="s">
        <v>251</v>
      </c>
      <c r="B24" t="s">
        <v>252</v>
      </c>
      <c r="D24">
        <v>25</v>
      </c>
      <c r="F24" t="s">
        <v>185</v>
      </c>
      <c r="G24" t="s">
        <v>186</v>
      </c>
      <c r="H24" s="1">
        <v>30854</v>
      </c>
      <c r="I24" s="12">
        <v>60</v>
      </c>
      <c r="J24" t="str">
        <f>TEXT(Table3[[#This Row],[Date of Joining]],"mmm")</f>
        <v>Jun</v>
      </c>
      <c r="K24">
        <f>YEAR(Table3[[#This Row],[Date of Joining]])</f>
        <v>1984</v>
      </c>
      <c r="L24" t="str">
        <f>TEXT(Table3[[#This Row],[Date of Joining]],"ddd")</f>
        <v>Thu</v>
      </c>
    </row>
    <row r="25" spans="1:12" x14ac:dyDescent="0.3">
      <c r="A25" t="s">
        <v>253</v>
      </c>
      <c r="B25" t="s">
        <v>254</v>
      </c>
      <c r="D25">
        <v>37</v>
      </c>
      <c r="E25" t="s">
        <v>18</v>
      </c>
      <c r="F25" t="s">
        <v>187</v>
      </c>
      <c r="G25" t="s">
        <v>162</v>
      </c>
      <c r="H25" s="1">
        <v>44209</v>
      </c>
      <c r="I25" s="12"/>
      <c r="J25" t="str">
        <f>TEXT(Table3[[#This Row],[Date of Joining]],"mmm")</f>
        <v>Jan</v>
      </c>
      <c r="K25">
        <f>YEAR(Table3[[#This Row],[Date of Joining]])</f>
        <v>2021</v>
      </c>
      <c r="L25" t="str">
        <f>TEXT(Table3[[#This Row],[Date of Joining]],"ddd")</f>
        <v>Wed</v>
      </c>
    </row>
    <row r="26" spans="1:12" x14ac:dyDescent="0.3">
      <c r="A26" t="s">
        <v>255</v>
      </c>
      <c r="B26" t="s">
        <v>256</v>
      </c>
      <c r="D26" t="s">
        <v>7</v>
      </c>
      <c r="F26" t="s">
        <v>188</v>
      </c>
      <c r="G26" t="s">
        <v>189</v>
      </c>
      <c r="H26" s="1">
        <v>36204</v>
      </c>
      <c r="I26" s="12">
        <v>70</v>
      </c>
      <c r="J26" t="str">
        <f>TEXT(Table3[[#This Row],[Date of Joining]],"mmm")</f>
        <v>Feb</v>
      </c>
      <c r="K26">
        <f>YEAR(Table3[[#This Row],[Date of Joining]])</f>
        <v>1999</v>
      </c>
      <c r="L26" t="str">
        <f>TEXT(Table3[[#This Row],[Date of Joining]],"ddd")</f>
        <v>Sat</v>
      </c>
    </row>
    <row r="27" spans="1:12" x14ac:dyDescent="0.3">
      <c r="A27" t="s">
        <v>243</v>
      </c>
      <c r="B27" t="s">
        <v>257</v>
      </c>
      <c r="C27" t="s">
        <v>236</v>
      </c>
      <c r="D27">
        <v>25</v>
      </c>
      <c r="F27" t="s">
        <v>190</v>
      </c>
      <c r="G27" t="s">
        <v>162</v>
      </c>
      <c r="I27" s="12" t="s">
        <v>65</v>
      </c>
      <c r="J27" t="str">
        <f>TEXT(Table3[[#This Row],[Date of Joining]],"mmm")</f>
        <v>Jan</v>
      </c>
      <c r="K27">
        <f>YEAR(Table3[[#This Row],[Date of Joining]])</f>
        <v>1900</v>
      </c>
      <c r="L27" t="str">
        <f>TEXT(Table3[[#This Row],[Date of Joining]],"ddd")</f>
        <v>Sat</v>
      </c>
    </row>
    <row r="28" spans="1:12" x14ac:dyDescent="0.3">
      <c r="A28" t="s">
        <v>258</v>
      </c>
      <c r="B28" t="s">
        <v>259</v>
      </c>
      <c r="D28">
        <v>25</v>
      </c>
      <c r="E28" t="s">
        <v>18</v>
      </c>
      <c r="F28" t="s">
        <v>191</v>
      </c>
      <c r="G28" t="s">
        <v>192</v>
      </c>
      <c r="I28" s="12" t="s">
        <v>65</v>
      </c>
      <c r="J28" t="str">
        <f>TEXT(Table3[[#This Row],[Date of Joining]],"mmm")</f>
        <v>Jan</v>
      </c>
      <c r="K28">
        <f>YEAR(Table3[[#This Row],[Date of Joining]])</f>
        <v>1900</v>
      </c>
      <c r="L28" t="str">
        <f>TEXT(Table3[[#This Row],[Date of Joining]],"ddd")</f>
        <v>Sat</v>
      </c>
    </row>
    <row r="29" spans="1:12" x14ac:dyDescent="0.3">
      <c r="A29" t="s">
        <v>228</v>
      </c>
      <c r="B29" t="s">
        <v>260</v>
      </c>
      <c r="D29" t="s">
        <v>7</v>
      </c>
      <c r="H29" s="1">
        <v>38054</v>
      </c>
      <c r="I29" s="12">
        <v>45</v>
      </c>
      <c r="J29" t="str">
        <f>TEXT(Table3[[#This Row],[Date of Joining]],"mmm")</f>
        <v>Mar</v>
      </c>
      <c r="K29">
        <f>YEAR(Table3[[#This Row],[Date of Joining]])</f>
        <v>2004</v>
      </c>
      <c r="L29" t="str">
        <f>TEXT(Table3[[#This Row],[Date of Joining]],"ddd")</f>
        <v>Mon</v>
      </c>
    </row>
    <row r="30" spans="1:12" x14ac:dyDescent="0.3">
      <c r="A30" t="s">
        <v>261</v>
      </c>
      <c r="B30" t="s">
        <v>262</v>
      </c>
      <c r="D30">
        <v>25</v>
      </c>
      <c r="E30" t="s">
        <v>72</v>
      </c>
      <c r="F30" t="s">
        <v>193</v>
      </c>
      <c r="G30" t="s">
        <v>192</v>
      </c>
      <c r="I30" s="12">
        <v>70</v>
      </c>
      <c r="J30" t="str">
        <f>TEXT(Table3[[#This Row],[Date of Joining]],"mmm")</f>
        <v>Jan</v>
      </c>
      <c r="K30">
        <f>YEAR(Table3[[#This Row],[Date of Joining]])</f>
        <v>1900</v>
      </c>
      <c r="L30" t="str">
        <f>TEXT(Table3[[#This Row],[Date of Joining]],"ddd")</f>
        <v>Sat</v>
      </c>
    </row>
    <row r="31" spans="1:12" x14ac:dyDescent="0.3">
      <c r="A31" t="s">
        <v>263</v>
      </c>
      <c r="B31" t="s">
        <v>264</v>
      </c>
      <c r="D31" t="s">
        <v>7</v>
      </c>
      <c r="E31" t="s">
        <v>72</v>
      </c>
      <c r="F31" t="s">
        <v>194</v>
      </c>
      <c r="G31" t="s">
        <v>149</v>
      </c>
      <c r="H31" s="1">
        <v>44209</v>
      </c>
      <c r="I31" s="12">
        <v>45</v>
      </c>
      <c r="J31" t="str">
        <f>TEXT(Table3[[#This Row],[Date of Joining]],"mmm")</f>
        <v>Jan</v>
      </c>
      <c r="K31">
        <f>YEAR(Table3[[#This Row],[Date of Joining]])</f>
        <v>2021</v>
      </c>
      <c r="L31" t="str">
        <f>TEXT(Table3[[#This Row],[Date of Joining]],"ddd")</f>
        <v>Wed</v>
      </c>
    </row>
    <row r="32" spans="1:12" x14ac:dyDescent="0.3">
      <c r="A32" t="s">
        <v>265</v>
      </c>
      <c r="B32" t="s">
        <v>266</v>
      </c>
      <c r="D32">
        <v>30</v>
      </c>
      <c r="F32" t="s">
        <v>195</v>
      </c>
      <c r="G32" t="s">
        <v>196</v>
      </c>
      <c r="H32" s="1">
        <v>44197</v>
      </c>
      <c r="I32" s="12">
        <v>70</v>
      </c>
      <c r="J32" t="str">
        <f>TEXT(Table3[[#This Row],[Date of Joining]],"mmm")</f>
        <v>Jan</v>
      </c>
      <c r="K32">
        <f>YEAR(Table3[[#This Row],[Date of Joining]])</f>
        <v>2021</v>
      </c>
      <c r="L32" t="str">
        <f>TEXT(Table3[[#This Row],[Date of Joining]],"ddd")</f>
        <v>Fri</v>
      </c>
    </row>
    <row r="33" spans="1:12" x14ac:dyDescent="0.3">
      <c r="A33" t="s">
        <v>267</v>
      </c>
      <c r="B33" t="s">
        <v>268</v>
      </c>
      <c r="D33">
        <v>21</v>
      </c>
      <c r="E33" t="s">
        <v>18</v>
      </c>
      <c r="F33" t="s">
        <v>197</v>
      </c>
      <c r="G33" t="s">
        <v>149</v>
      </c>
      <c r="H33" s="1">
        <v>25834</v>
      </c>
      <c r="I33" s="12">
        <v>45</v>
      </c>
      <c r="J33" t="str">
        <f>TEXT(Table3[[#This Row],[Date of Joining]],"mmm")</f>
        <v>Sep</v>
      </c>
      <c r="K33">
        <f>YEAR(Table3[[#This Row],[Date of Joining]])</f>
        <v>1970</v>
      </c>
      <c r="L33" t="str">
        <f>TEXT(Table3[[#This Row],[Date of Joining]],"ddd")</f>
        <v>Wed</v>
      </c>
    </row>
    <row r="34" spans="1:12" x14ac:dyDescent="0.3">
      <c r="A34" t="s">
        <v>269</v>
      </c>
      <c r="B34" t="s">
        <v>270</v>
      </c>
      <c r="D34">
        <v>47</v>
      </c>
      <c r="E34" t="s">
        <v>18</v>
      </c>
      <c r="F34" t="s">
        <v>198</v>
      </c>
      <c r="G34" t="s">
        <v>199</v>
      </c>
      <c r="H34" s="1">
        <v>44197</v>
      </c>
      <c r="I34" s="12">
        <v>45</v>
      </c>
      <c r="J34" t="str">
        <f>TEXT(Table3[[#This Row],[Date of Joining]],"mmm")</f>
        <v>Jan</v>
      </c>
      <c r="K34">
        <f>YEAR(Table3[[#This Row],[Date of Joining]])</f>
        <v>2021</v>
      </c>
      <c r="L34" t="str">
        <f>TEXT(Table3[[#This Row],[Date of Joining]],"ddd")</f>
        <v>Fri</v>
      </c>
    </row>
    <row r="35" spans="1:12" x14ac:dyDescent="0.3">
      <c r="A35" t="s">
        <v>271</v>
      </c>
      <c r="B35" t="s">
        <v>272</v>
      </c>
      <c r="D35">
        <v>25</v>
      </c>
      <c r="E35" t="s">
        <v>18</v>
      </c>
      <c r="F35" t="s">
        <v>200</v>
      </c>
      <c r="G35" t="s">
        <v>201</v>
      </c>
      <c r="H35" s="1">
        <v>44197</v>
      </c>
      <c r="I35" s="12">
        <v>60</v>
      </c>
      <c r="J35" t="str">
        <f>TEXT(Table3[[#This Row],[Date of Joining]],"mmm")</f>
        <v>Jan</v>
      </c>
      <c r="K35">
        <f>YEAR(Table3[[#This Row],[Date of Joining]])</f>
        <v>2021</v>
      </c>
      <c r="L35" t="str">
        <f>TEXT(Table3[[#This Row],[Date of Joining]],"ddd")</f>
        <v>Fri</v>
      </c>
    </row>
    <row r="36" spans="1:12" x14ac:dyDescent="0.3">
      <c r="A36" t="s">
        <v>273</v>
      </c>
      <c r="B36" t="s">
        <v>274</v>
      </c>
      <c r="D36" t="s">
        <v>7</v>
      </c>
      <c r="E36" t="s">
        <v>18</v>
      </c>
      <c r="F36" t="s">
        <v>202</v>
      </c>
      <c r="G36" t="s">
        <v>149</v>
      </c>
      <c r="I36" s="12">
        <v>70</v>
      </c>
      <c r="J36" t="str">
        <f>TEXT(Table3[[#This Row],[Date of Joining]],"mmm")</f>
        <v>Jan</v>
      </c>
      <c r="K36">
        <f>YEAR(Table3[[#This Row],[Date of Joining]])</f>
        <v>1900</v>
      </c>
      <c r="L36" t="str">
        <f>TEXT(Table3[[#This Row],[Date of Joining]],"ddd")</f>
        <v>Sat</v>
      </c>
    </row>
    <row r="37" spans="1:12" x14ac:dyDescent="0.3">
      <c r="A37" t="s">
        <v>275</v>
      </c>
      <c r="B37" t="s">
        <v>276</v>
      </c>
      <c r="D37">
        <v>37</v>
      </c>
      <c r="E37" t="s">
        <v>18</v>
      </c>
      <c r="F37" t="s">
        <v>203</v>
      </c>
      <c r="G37" t="s">
        <v>149</v>
      </c>
      <c r="H37" s="1">
        <v>27476</v>
      </c>
      <c r="I37" s="12">
        <v>70</v>
      </c>
      <c r="J37" t="str">
        <f>TEXT(Table3[[#This Row],[Date of Joining]],"mmm")</f>
        <v>Mar</v>
      </c>
      <c r="K37">
        <f>YEAR(Table3[[#This Row],[Date of Joining]])</f>
        <v>1975</v>
      </c>
      <c r="L37" t="str">
        <f>TEXT(Table3[[#This Row],[Date of Joining]],"ddd")</f>
        <v>Sun</v>
      </c>
    </row>
    <row r="38" spans="1:12" x14ac:dyDescent="0.3">
      <c r="A38" t="s">
        <v>277</v>
      </c>
      <c r="B38" t="s">
        <v>278</v>
      </c>
      <c r="D38" t="s">
        <v>7</v>
      </c>
      <c r="E38" t="s">
        <v>18</v>
      </c>
      <c r="I38" s="12">
        <v>50</v>
      </c>
      <c r="J38" t="str">
        <f>TEXT(Table3[[#This Row],[Date of Joining]],"mmm")</f>
        <v>Jan</v>
      </c>
      <c r="K38">
        <f>YEAR(Table3[[#This Row],[Date of Joining]])</f>
        <v>1900</v>
      </c>
      <c r="L38" t="str">
        <f>TEXT(Table3[[#This Row],[Date of Joining]],"ddd")</f>
        <v>Sat</v>
      </c>
    </row>
    <row r="39" spans="1:12" x14ac:dyDescent="0.3">
      <c r="A39" t="s">
        <v>279</v>
      </c>
      <c r="B39" t="s">
        <v>280</v>
      </c>
      <c r="D39">
        <v>38</v>
      </c>
      <c r="E39" t="s">
        <v>18</v>
      </c>
      <c r="F39" t="s">
        <v>204</v>
      </c>
      <c r="G39" t="s">
        <v>205</v>
      </c>
      <c r="H39" s="1">
        <v>29625</v>
      </c>
      <c r="I39" s="12"/>
      <c r="J39" t="str">
        <f>TEXT(Table3[[#This Row],[Date of Joining]],"mmm")</f>
        <v>Feb</v>
      </c>
      <c r="K39">
        <f>YEAR(Table3[[#This Row],[Date of Joining]])</f>
        <v>1981</v>
      </c>
      <c r="L39" t="str">
        <f>TEXT(Table3[[#This Row],[Date of Joining]],"ddd")</f>
        <v>Sun</v>
      </c>
    </row>
    <row r="40" spans="1:12" x14ac:dyDescent="0.3">
      <c r="A40" t="s">
        <v>281</v>
      </c>
      <c r="B40" t="s">
        <v>282</v>
      </c>
      <c r="D40" t="s">
        <v>7</v>
      </c>
      <c r="E40" t="s">
        <v>72</v>
      </c>
      <c r="F40" t="s">
        <v>206</v>
      </c>
      <c r="G40" t="s">
        <v>207</v>
      </c>
      <c r="H40" s="1">
        <v>42197</v>
      </c>
      <c r="I40" s="12">
        <v>70</v>
      </c>
      <c r="J40" t="str">
        <f>TEXT(Table3[[#This Row],[Date of Joining]],"mmm")</f>
        <v>Jul</v>
      </c>
      <c r="K40">
        <f>YEAR(Table3[[#This Row],[Date of Joining]])</f>
        <v>2015</v>
      </c>
      <c r="L40" t="str">
        <f>TEXT(Table3[[#This Row],[Date of Joining]],"ddd")</f>
        <v>Sun</v>
      </c>
    </row>
    <row r="41" spans="1:12" x14ac:dyDescent="0.3">
      <c r="A41" t="s">
        <v>283</v>
      </c>
      <c r="B41" t="s">
        <v>284</v>
      </c>
      <c r="D41">
        <v>25</v>
      </c>
      <c r="F41" t="s">
        <v>208</v>
      </c>
      <c r="G41" t="s">
        <v>167</v>
      </c>
      <c r="H41" s="1">
        <v>44197</v>
      </c>
      <c r="I41" s="12">
        <v>50</v>
      </c>
      <c r="J41" t="str">
        <f>TEXT(Table3[[#This Row],[Date of Joining]],"mmm")</f>
        <v>Jan</v>
      </c>
      <c r="K41">
        <f>YEAR(Table3[[#This Row],[Date of Joining]])</f>
        <v>2021</v>
      </c>
      <c r="L41" t="str">
        <f>TEXT(Table3[[#This Row],[Date of Joining]],"ddd")</f>
        <v>Fri</v>
      </c>
    </row>
  </sheetData>
  <hyperlinks>
    <hyperlink ref="F2" r:id="rId1" display="obaker@yahoo.com" xr:uid="{73E68930-3DD1-4032-86FB-6730B29AC812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B13C-860B-4814-B090-68B2ABDEFF62}">
  <dimension ref="A1:B7"/>
  <sheetViews>
    <sheetView workbookViewId="0">
      <selection activeCell="B2" sqref="B2:B7"/>
    </sheetView>
  </sheetViews>
  <sheetFormatPr defaultRowHeight="14.4" x14ac:dyDescent="0.3"/>
  <cols>
    <col min="1" max="1" width="29" bestFit="1" customWidth="1"/>
    <col min="2" max="2" width="12.21875" bestFit="1" customWidth="1"/>
  </cols>
  <sheetData>
    <row r="1" spans="1:2" x14ac:dyDescent="0.3">
      <c r="A1" t="s">
        <v>139</v>
      </c>
      <c r="B1" t="s">
        <v>140</v>
      </c>
    </row>
    <row r="2" spans="1:2" x14ac:dyDescent="0.3">
      <c r="A2" t="s">
        <v>0</v>
      </c>
      <c r="B2" t="s">
        <v>141</v>
      </c>
    </row>
    <row r="3" spans="1:2" x14ac:dyDescent="0.3">
      <c r="A3" t="s">
        <v>1</v>
      </c>
      <c r="B3" t="s">
        <v>95</v>
      </c>
    </row>
    <row r="4" spans="1:2" x14ac:dyDescent="0.3">
      <c r="A4" t="s">
        <v>2</v>
      </c>
      <c r="B4" t="s">
        <v>142</v>
      </c>
    </row>
    <row r="5" spans="1:2" x14ac:dyDescent="0.3">
      <c r="A5" t="s">
        <v>3</v>
      </c>
      <c r="B5" t="s">
        <v>143</v>
      </c>
    </row>
    <row r="6" spans="1:2" x14ac:dyDescent="0.3">
      <c r="A6" t="s">
        <v>4</v>
      </c>
      <c r="B6" t="s">
        <v>144</v>
      </c>
    </row>
    <row r="7" spans="1:2" x14ac:dyDescent="0.3">
      <c r="A7" t="s">
        <v>5</v>
      </c>
      <c r="B7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5195-F4D5-42C7-B340-9D4A2486D5EB}">
  <dimension ref="C2:P72"/>
  <sheetViews>
    <sheetView topLeftCell="C60" zoomScale="150" zoomScaleNormal="150" workbookViewId="0">
      <selection activeCell="K78" sqref="K78"/>
    </sheetView>
  </sheetViews>
  <sheetFormatPr defaultRowHeight="14.4" x14ac:dyDescent="0.3"/>
  <cols>
    <col min="3" max="3" width="7.33203125" customWidth="1"/>
    <col min="4" max="4" width="11.44140625" customWidth="1"/>
    <col min="7" max="7" width="15.88671875" bestFit="1" customWidth="1"/>
    <col min="8" max="8" width="15.21875" bestFit="1" customWidth="1"/>
    <col min="9" max="9" width="17.77734375" customWidth="1"/>
    <col min="10" max="10" width="14.21875" bestFit="1" customWidth="1"/>
    <col min="11" max="11" width="17.88671875" bestFit="1" customWidth="1"/>
  </cols>
  <sheetData>
    <row r="2" spans="3:16" x14ac:dyDescent="0.3">
      <c r="G2" s="3" t="s">
        <v>101</v>
      </c>
      <c r="H2" s="3" t="s">
        <v>102</v>
      </c>
    </row>
    <row r="3" spans="3:16" x14ac:dyDescent="0.3">
      <c r="C3" t="s">
        <v>94</v>
      </c>
      <c r="D3" t="s">
        <v>95</v>
      </c>
      <c r="E3" t="s">
        <v>96</v>
      </c>
      <c r="G3">
        <f>SUM(D4:D8)</f>
        <v>105</v>
      </c>
      <c r="H3">
        <f>COUNT(D4:D8)</f>
        <v>5</v>
      </c>
      <c r="K3" t="s">
        <v>119</v>
      </c>
    </row>
    <row r="4" spans="3:16" x14ac:dyDescent="0.3">
      <c r="C4" t="s">
        <v>93</v>
      </c>
      <c r="D4">
        <v>23</v>
      </c>
      <c r="E4">
        <v>67</v>
      </c>
      <c r="G4" t="str">
        <f ca="1">_xlfn.FORMULATEXT(G3)</f>
        <v>=SUM(D4:D8)</v>
      </c>
      <c r="H4">
        <f>COUNTA(C4:C8)</f>
        <v>5</v>
      </c>
      <c r="I4" s="3" t="s">
        <v>103</v>
      </c>
      <c r="K4" t="s">
        <v>117</v>
      </c>
    </row>
    <row r="5" spans="3:16" x14ac:dyDescent="0.3">
      <c r="C5" t="s">
        <v>97</v>
      </c>
      <c r="D5">
        <v>24</v>
      </c>
      <c r="E5">
        <v>90</v>
      </c>
      <c r="H5" t="str">
        <f ca="1">_xlfn.FORMULATEXT(H3)</f>
        <v>=COUNT(D4:D8)</v>
      </c>
      <c r="K5" t="s">
        <v>118</v>
      </c>
    </row>
    <row r="6" spans="3:16" x14ac:dyDescent="0.3">
      <c r="C6" t="s">
        <v>98</v>
      </c>
      <c r="D6">
        <v>21</v>
      </c>
      <c r="E6">
        <v>30</v>
      </c>
      <c r="H6" t="str">
        <f ca="1">_xlfn.FORMULATEXT(H4)</f>
        <v>=COUNTA(C4:C8)</v>
      </c>
    </row>
    <row r="7" spans="3:16" x14ac:dyDescent="0.3">
      <c r="C7" t="s">
        <v>99</v>
      </c>
      <c r="D7">
        <v>18</v>
      </c>
      <c r="E7">
        <v>25</v>
      </c>
      <c r="K7">
        <f>COUNTA(K4:K5)</f>
        <v>2</v>
      </c>
    </row>
    <row r="8" spans="3:16" x14ac:dyDescent="0.3">
      <c r="C8" t="s">
        <v>100</v>
      </c>
      <c r="D8">
        <v>19</v>
      </c>
      <c r="E8">
        <v>65</v>
      </c>
      <c r="G8" s="3" t="s">
        <v>104</v>
      </c>
      <c r="H8" s="3" t="s">
        <v>105</v>
      </c>
      <c r="I8" s="3" t="s">
        <v>106</v>
      </c>
    </row>
    <row r="9" spans="3:16" x14ac:dyDescent="0.3">
      <c r="G9">
        <f>AVERAGE(E4:E8)</f>
        <v>55.4</v>
      </c>
      <c r="H9">
        <f>MAX(E4:E8)</f>
        <v>90</v>
      </c>
      <c r="I9">
        <f>MIN(E4:E8)</f>
        <v>25</v>
      </c>
    </row>
    <row r="10" spans="3:16" x14ac:dyDescent="0.3">
      <c r="G10" t="str">
        <f ca="1">_xlfn.FORMULATEXT(G9)</f>
        <v>=AVERAGE(E4:E8)</v>
      </c>
      <c r="H10" t="str">
        <f t="shared" ref="H10:J10" ca="1" si="0">_xlfn.FORMULATEXT(H9)</f>
        <v>=MAX(E4:E8)</v>
      </c>
      <c r="I10" t="str">
        <f t="shared" ca="1" si="0"/>
        <v>=MIN(E4:E8)</v>
      </c>
    </row>
    <row r="11" spans="3:16" x14ac:dyDescent="0.3">
      <c r="N11" t="s">
        <v>107</v>
      </c>
    </row>
    <row r="12" spans="3:16" x14ac:dyDescent="0.3">
      <c r="D12" t="str">
        <f ca="1">_xlfn.FORMULATEXT(D14)</f>
        <v>=CHOOSE(RANDBETWEEN(1,4),$K$15,$K$16,$K$17,$K$18)</v>
      </c>
      <c r="P12" t="s">
        <v>108</v>
      </c>
    </row>
    <row r="13" spans="3:16" x14ac:dyDescent="0.3">
      <c r="C13" t="s">
        <v>95</v>
      </c>
      <c r="D13" t="s">
        <v>112</v>
      </c>
      <c r="E13" t="s">
        <v>120</v>
      </c>
      <c r="F13" t="s">
        <v>124</v>
      </c>
      <c r="N13">
        <v>40</v>
      </c>
    </row>
    <row r="14" spans="3:16" x14ac:dyDescent="0.3">
      <c r="C14">
        <v>18</v>
      </c>
      <c r="D14" t="str">
        <f ca="1">CHOOSE(RANDBETWEEN(1,4),$K$15,$K$16,$K$17,$K$18)</f>
        <v>North</v>
      </c>
      <c r="F14">
        <f ca="1">CHOOSE(RANDBETWEEN(1,3),$K$20,$K$21,$K$22)</f>
        <v>2.2999999999999998</v>
      </c>
      <c r="M14">
        <f>SUM(C14:C38)</f>
        <v>663</v>
      </c>
      <c r="N14">
        <v>50</v>
      </c>
    </row>
    <row r="15" spans="3:16" x14ac:dyDescent="0.3">
      <c r="C15">
        <v>21</v>
      </c>
      <c r="D15" t="str">
        <f t="shared" ref="D15:D45" ca="1" si="1">CHOOSE(RANDBETWEEN(1,4),$K$15,$K$16,$K$17,$K$18)</f>
        <v>East</v>
      </c>
      <c r="F15">
        <f t="shared" ref="F15:F38" ca="1" si="2">CHOOSE(RANDBETWEEN(1,3),$K$20,$K$21,$K$22)</f>
        <v>1.8</v>
      </c>
      <c r="K15" t="s">
        <v>113</v>
      </c>
      <c r="M15">
        <f>AVERAGE(C14:C38)</f>
        <v>26.52</v>
      </c>
      <c r="N15">
        <v>26</v>
      </c>
    </row>
    <row r="16" spans="3:16" x14ac:dyDescent="0.3">
      <c r="C16">
        <v>34</v>
      </c>
      <c r="D16" t="str">
        <f t="shared" ca="1" si="1"/>
        <v>East</v>
      </c>
      <c r="F16">
        <f t="shared" ca="1" si="2"/>
        <v>1.9</v>
      </c>
      <c r="K16" t="s">
        <v>114</v>
      </c>
      <c r="N16">
        <v>21</v>
      </c>
    </row>
    <row r="17" spans="3:14" x14ac:dyDescent="0.3">
      <c r="C17">
        <v>32</v>
      </c>
      <c r="D17" t="str">
        <f t="shared" ca="1" si="1"/>
        <v>East</v>
      </c>
      <c r="F17">
        <f t="shared" ca="1" si="2"/>
        <v>1.9</v>
      </c>
      <c r="K17" t="s">
        <v>115</v>
      </c>
      <c r="N17">
        <v>24</v>
      </c>
    </row>
    <row r="18" spans="3:14" x14ac:dyDescent="0.3">
      <c r="C18">
        <v>27</v>
      </c>
      <c r="D18" t="str">
        <f t="shared" ca="1" si="1"/>
        <v>East</v>
      </c>
      <c r="F18">
        <f t="shared" ca="1" si="2"/>
        <v>1.9</v>
      </c>
      <c r="K18" t="s">
        <v>116</v>
      </c>
      <c r="N18">
        <v>23</v>
      </c>
    </row>
    <row r="19" spans="3:14" x14ac:dyDescent="0.3">
      <c r="C19">
        <v>29</v>
      </c>
      <c r="D19" t="str">
        <f t="shared" ca="1" si="1"/>
        <v>West</v>
      </c>
      <c r="F19">
        <f t="shared" ca="1" si="2"/>
        <v>1.8</v>
      </c>
      <c r="N19">
        <v>39</v>
      </c>
    </row>
    <row r="20" spans="3:14" x14ac:dyDescent="0.3">
      <c r="C20">
        <v>24</v>
      </c>
      <c r="D20" t="str">
        <f t="shared" ca="1" si="1"/>
        <v>South</v>
      </c>
      <c r="F20">
        <f t="shared" ca="1" si="2"/>
        <v>1.8</v>
      </c>
      <c r="J20" t="s">
        <v>121</v>
      </c>
      <c r="K20">
        <v>2.2999999999999998</v>
      </c>
    </row>
    <row r="21" spans="3:14" x14ac:dyDescent="0.3">
      <c r="C21">
        <v>33</v>
      </c>
      <c r="D21" t="str">
        <f t="shared" ca="1" si="1"/>
        <v>South</v>
      </c>
      <c r="F21">
        <f t="shared" ca="1" si="2"/>
        <v>1.9</v>
      </c>
      <c r="J21" t="s">
        <v>122</v>
      </c>
      <c r="K21">
        <v>1.8</v>
      </c>
    </row>
    <row r="22" spans="3:14" x14ac:dyDescent="0.3">
      <c r="C22">
        <v>19</v>
      </c>
      <c r="D22" t="str">
        <f t="shared" ca="1" si="1"/>
        <v>West</v>
      </c>
      <c r="F22">
        <f t="shared" ca="1" si="2"/>
        <v>1.9</v>
      </c>
      <c r="J22" t="s">
        <v>123</v>
      </c>
      <c r="K22">
        <v>1.9</v>
      </c>
    </row>
    <row r="23" spans="3:14" x14ac:dyDescent="0.3">
      <c r="C23">
        <v>21</v>
      </c>
      <c r="D23" t="str">
        <f t="shared" ca="1" si="1"/>
        <v>West</v>
      </c>
      <c r="F23">
        <f t="shared" ca="1" si="2"/>
        <v>1.9</v>
      </c>
    </row>
    <row r="24" spans="3:14" x14ac:dyDescent="0.3">
      <c r="C24">
        <v>28</v>
      </c>
      <c r="D24" t="str">
        <f t="shared" ca="1" si="1"/>
        <v>South</v>
      </c>
      <c r="F24">
        <f t="shared" ca="1" si="2"/>
        <v>1.9</v>
      </c>
    </row>
    <row r="25" spans="3:14" x14ac:dyDescent="0.3">
      <c r="C25">
        <v>35</v>
      </c>
      <c r="D25" t="str">
        <f t="shared" ca="1" si="1"/>
        <v>East</v>
      </c>
      <c r="F25">
        <f t="shared" ca="1" si="2"/>
        <v>1.8</v>
      </c>
      <c r="G25" t="s">
        <v>109</v>
      </c>
    </row>
    <row r="26" spans="3:14" x14ac:dyDescent="0.3">
      <c r="C26">
        <v>24</v>
      </c>
      <c r="D26" t="str">
        <f t="shared" ca="1" si="1"/>
        <v>East</v>
      </c>
      <c r="F26">
        <f t="shared" ca="1" si="2"/>
        <v>1.8</v>
      </c>
    </row>
    <row r="27" spans="3:14" x14ac:dyDescent="0.3">
      <c r="C27">
        <v>28</v>
      </c>
      <c r="D27" t="str">
        <f t="shared" ca="1" si="1"/>
        <v>East</v>
      </c>
      <c r="F27">
        <f t="shared" ca="1" si="2"/>
        <v>2.2999999999999998</v>
      </c>
      <c r="G27" t="s">
        <v>110</v>
      </c>
      <c r="H27" s="3" t="str">
        <f ca="1">_xlfn.FORMULATEXT(G28)</f>
        <v>=SEQUENCE(10)</v>
      </c>
    </row>
    <row r="28" spans="3:14" x14ac:dyDescent="0.3">
      <c r="C28">
        <v>34</v>
      </c>
      <c r="D28" t="str">
        <f t="shared" ca="1" si="1"/>
        <v>North</v>
      </c>
      <c r="F28">
        <f t="shared" ca="1" si="2"/>
        <v>2.2999999999999998</v>
      </c>
      <c r="G28" cm="1">
        <f t="array" ref="G28:G37">_xlfn.SEQUENCE(10)</f>
        <v>1</v>
      </c>
    </row>
    <row r="29" spans="3:14" x14ac:dyDescent="0.3">
      <c r="C29">
        <v>23</v>
      </c>
      <c r="D29" t="str">
        <f t="shared" ca="1" si="1"/>
        <v>North</v>
      </c>
      <c r="F29">
        <f t="shared" ca="1" si="2"/>
        <v>2.2999999999999998</v>
      </c>
      <c r="G29">
        <v>2</v>
      </c>
    </row>
    <row r="30" spans="3:14" x14ac:dyDescent="0.3">
      <c r="C30">
        <v>22</v>
      </c>
      <c r="D30" t="str">
        <f t="shared" ca="1" si="1"/>
        <v>West</v>
      </c>
      <c r="F30">
        <f t="shared" ca="1" si="2"/>
        <v>2.2999999999999998</v>
      </c>
      <c r="G30">
        <v>3</v>
      </c>
    </row>
    <row r="31" spans="3:14" x14ac:dyDescent="0.3">
      <c r="C31">
        <v>23</v>
      </c>
      <c r="D31" t="str">
        <f t="shared" ca="1" si="1"/>
        <v>South</v>
      </c>
      <c r="F31">
        <f t="shared" ca="1" si="2"/>
        <v>1.9</v>
      </c>
      <c r="G31">
        <v>4</v>
      </c>
    </row>
    <row r="32" spans="3:14" x14ac:dyDescent="0.3">
      <c r="C32">
        <v>31</v>
      </c>
      <c r="D32" t="str">
        <f t="shared" ca="1" si="1"/>
        <v>East</v>
      </c>
      <c r="F32">
        <f t="shared" ca="1" si="2"/>
        <v>1.9</v>
      </c>
      <c r="G32">
        <v>5</v>
      </c>
    </row>
    <row r="33" spans="3:8" x14ac:dyDescent="0.3">
      <c r="C33">
        <v>21</v>
      </c>
      <c r="D33" t="str">
        <f t="shared" ca="1" si="1"/>
        <v>West</v>
      </c>
      <c r="F33">
        <f t="shared" ca="1" si="2"/>
        <v>2.2999999999999998</v>
      </c>
      <c r="G33">
        <v>6</v>
      </c>
    </row>
    <row r="34" spans="3:8" x14ac:dyDescent="0.3">
      <c r="C34">
        <v>28</v>
      </c>
      <c r="D34" t="str">
        <f t="shared" ca="1" si="1"/>
        <v>North</v>
      </c>
      <c r="F34">
        <f t="shared" ca="1" si="2"/>
        <v>1.9</v>
      </c>
      <c r="G34">
        <v>7</v>
      </c>
    </row>
    <row r="35" spans="3:8" x14ac:dyDescent="0.3">
      <c r="C35">
        <v>32</v>
      </c>
      <c r="D35" t="str">
        <f t="shared" ca="1" si="1"/>
        <v>East</v>
      </c>
      <c r="F35">
        <f t="shared" ca="1" si="2"/>
        <v>1.8</v>
      </c>
      <c r="G35">
        <v>8</v>
      </c>
    </row>
    <row r="36" spans="3:8" x14ac:dyDescent="0.3">
      <c r="C36">
        <v>20</v>
      </c>
      <c r="D36" t="str">
        <f t="shared" ca="1" si="1"/>
        <v>West</v>
      </c>
      <c r="F36">
        <f t="shared" ca="1" si="2"/>
        <v>2.2999999999999998</v>
      </c>
      <c r="G36">
        <v>9</v>
      </c>
    </row>
    <row r="37" spans="3:8" x14ac:dyDescent="0.3">
      <c r="C37">
        <v>26</v>
      </c>
      <c r="D37" t="str">
        <f t="shared" ca="1" si="1"/>
        <v>West</v>
      </c>
      <c r="F37">
        <f t="shared" ca="1" si="2"/>
        <v>1.8</v>
      </c>
      <c r="G37">
        <v>10</v>
      </c>
    </row>
    <row r="38" spans="3:8" x14ac:dyDescent="0.3">
      <c r="C38">
        <v>30</v>
      </c>
      <c r="D38" t="str">
        <f t="shared" ca="1" si="1"/>
        <v>North</v>
      </c>
      <c r="F38">
        <f t="shared" ca="1" si="2"/>
        <v>2.2999999999999998</v>
      </c>
    </row>
    <row r="39" spans="3:8" x14ac:dyDescent="0.3">
      <c r="D39" t="str">
        <f t="shared" ca="1" si="1"/>
        <v>West</v>
      </c>
      <c r="F39" t="s">
        <v>111</v>
      </c>
    </row>
    <row r="40" spans="3:8" x14ac:dyDescent="0.3">
      <c r="D40" t="str">
        <f t="shared" ca="1" si="1"/>
        <v>West</v>
      </c>
      <c r="G40" s="4">
        <f ca="1">RAND()</f>
        <v>0.49043248539770712</v>
      </c>
      <c r="H40" s="3" t="str">
        <f ca="1">_xlfn.FORMULATEXT(G40)</f>
        <v>=RAND()</v>
      </c>
    </row>
    <row r="41" spans="3:8" x14ac:dyDescent="0.3">
      <c r="D41" t="str">
        <f t="shared" ca="1" si="1"/>
        <v>North</v>
      </c>
      <c r="G41" s="4">
        <f t="shared" ref="G41:G45" ca="1" si="3">RAND()</f>
        <v>0.8456917812187813</v>
      </c>
    </row>
    <row r="42" spans="3:8" x14ac:dyDescent="0.3">
      <c r="D42" t="str">
        <f t="shared" ca="1" si="1"/>
        <v>North</v>
      </c>
      <c r="G42" s="4">
        <f t="shared" ca="1" si="3"/>
        <v>9.0019556491443664E-2</v>
      </c>
    </row>
    <row r="43" spans="3:8" x14ac:dyDescent="0.3">
      <c r="D43" t="str">
        <f t="shared" ca="1" si="1"/>
        <v>West</v>
      </c>
      <c r="G43" s="4">
        <f t="shared" ca="1" si="3"/>
        <v>0.26649589413563213</v>
      </c>
    </row>
    <row r="44" spans="3:8" x14ac:dyDescent="0.3">
      <c r="D44" t="str">
        <f t="shared" ca="1" si="1"/>
        <v>North</v>
      </c>
      <c r="G44" s="4">
        <f t="shared" ca="1" si="3"/>
        <v>0.68537437334519868</v>
      </c>
    </row>
    <row r="45" spans="3:8" x14ac:dyDescent="0.3">
      <c r="D45" t="str">
        <f t="shared" ca="1" si="1"/>
        <v>South</v>
      </c>
      <c r="G45" s="4">
        <f t="shared" ca="1" si="3"/>
        <v>0.96973308246353651</v>
      </c>
    </row>
    <row r="47" spans="3:8" x14ac:dyDescent="0.3">
      <c r="H47" s="5">
        <f ca="1">ROUND(RAND(),2)</f>
        <v>0.3</v>
      </c>
    </row>
    <row r="48" spans="3:8" x14ac:dyDescent="0.3">
      <c r="H48">
        <f t="shared" ref="H48:H49" ca="1" si="4">ROUND(RAND(),2)</f>
        <v>0.01</v>
      </c>
    </row>
    <row r="49" spans="8:11" x14ac:dyDescent="0.3">
      <c r="H49">
        <f t="shared" ca="1" si="4"/>
        <v>0.35</v>
      </c>
    </row>
    <row r="53" spans="8:11" x14ac:dyDescent="0.3">
      <c r="I53" s="7" t="s">
        <v>137</v>
      </c>
    </row>
    <row r="55" spans="8:11" x14ac:dyDescent="0.3">
      <c r="I55" s="1">
        <f ca="1">TODAY()</f>
        <v>45871</v>
      </c>
      <c r="J55" t="str">
        <f ca="1">_xlfn.FORMULATEXT(I55)</f>
        <v>=TODAY()</v>
      </c>
    </row>
    <row r="56" spans="8:11" x14ac:dyDescent="0.3">
      <c r="I56" s="8">
        <f ca="1">NOW()</f>
        <v>45871.505584027778</v>
      </c>
      <c r="J56" t="str">
        <f ca="1">_xlfn.FORMULATEXT(I56)</f>
        <v>=NOW()</v>
      </c>
    </row>
    <row r="57" spans="8:11" x14ac:dyDescent="0.3">
      <c r="I57" s="9">
        <f>TIME(13,35,25)</f>
        <v>0.56626157407407407</v>
      </c>
      <c r="J57" t="str">
        <f ca="1">_xlfn.FORMULATEXT(I57)</f>
        <v>=TIME(13,35,25)</v>
      </c>
    </row>
    <row r="58" spans="8:11" x14ac:dyDescent="0.3">
      <c r="I58" s="9">
        <f ca="1">TIME(HOUR(NOW()),MINUTE(NOW()),SECOND(NOW()))</f>
        <v>0.50557870370370372</v>
      </c>
      <c r="J58" t="str">
        <f t="shared" ref="J58:J59" ca="1" si="5">_xlfn.FORMULATEXT(I58)</f>
        <v>=TIME(HOUR(NOW()),MINUTE(NOW()),SECOND(NOW()))</v>
      </c>
    </row>
    <row r="59" spans="8:11" x14ac:dyDescent="0.3">
      <c r="I59">
        <f ca="1">HOUR(I56)</f>
        <v>12</v>
      </c>
      <c r="J59" t="str">
        <f t="shared" ca="1" si="5"/>
        <v>=HOUR(I56)</v>
      </c>
    </row>
    <row r="60" spans="8:11" x14ac:dyDescent="0.3">
      <c r="J60" t="s">
        <v>138</v>
      </c>
    </row>
    <row r="61" spans="8:11" x14ac:dyDescent="0.3">
      <c r="I61" s="10">
        <v>45871</v>
      </c>
      <c r="J61">
        <f>DAY(I61)</f>
        <v>2</v>
      </c>
      <c r="K61" t="str">
        <f ca="1">_xlfn.FORMULATEXT(J61)</f>
        <v>=DAY(I61)</v>
      </c>
    </row>
    <row r="62" spans="8:11" x14ac:dyDescent="0.3">
      <c r="J62">
        <f>MONTH(I61)</f>
        <v>8</v>
      </c>
      <c r="K62" t="str">
        <f t="shared" ref="K62:K70" ca="1" si="6">_xlfn.FORMULATEXT(J62)</f>
        <v>=MONTH(I61)</v>
      </c>
    </row>
    <row r="63" spans="8:11" x14ac:dyDescent="0.3">
      <c r="J63">
        <f>YEAR(I61)</f>
        <v>2025</v>
      </c>
      <c r="K63" t="str">
        <f t="shared" ca="1" si="6"/>
        <v>=YEAR(I61)</v>
      </c>
    </row>
    <row r="64" spans="8:11" x14ac:dyDescent="0.3">
      <c r="J64" t="str">
        <f>TEXT(I61,"mm")</f>
        <v>08</v>
      </c>
      <c r="K64" t="str">
        <f t="shared" ca="1" si="6"/>
        <v>=TEXT(I61,"mm")</v>
      </c>
    </row>
    <row r="65" spans="10:11" x14ac:dyDescent="0.3">
      <c r="J65" t="str">
        <f>TEXT(I61,"mmm")</f>
        <v>Aug</v>
      </c>
      <c r="K65" t="str">
        <f t="shared" ca="1" si="6"/>
        <v>=TEXT(I61,"mmm")</v>
      </c>
    </row>
    <row r="66" spans="10:11" x14ac:dyDescent="0.3">
      <c r="J66" t="str">
        <f>TEXT(I61,"mmmm")</f>
        <v>August</v>
      </c>
      <c r="K66" t="str">
        <f t="shared" ca="1" si="6"/>
        <v>=TEXT(I61,"mmmm")</v>
      </c>
    </row>
    <row r="68" spans="10:11" x14ac:dyDescent="0.3">
      <c r="J68" t="str">
        <f>TEXT(I61,"dd")</f>
        <v>02</v>
      </c>
      <c r="K68" t="str">
        <f t="shared" ca="1" si="6"/>
        <v>=TEXT(I61,"dd")</v>
      </c>
    </row>
    <row r="69" spans="10:11" x14ac:dyDescent="0.3">
      <c r="J69" t="str">
        <f>TEXT(I61,"ddd")</f>
        <v>Sat</v>
      </c>
      <c r="K69" t="str">
        <f t="shared" ca="1" si="6"/>
        <v>=TEXT(I61,"ddd")</v>
      </c>
    </row>
    <row r="70" spans="10:11" x14ac:dyDescent="0.3">
      <c r="J70" t="str">
        <f>TEXT(I61,"dddd")</f>
        <v>Saturday</v>
      </c>
      <c r="K70" t="str">
        <f t="shared" ca="1" si="6"/>
        <v>=TEXT(I61,"dddd")</v>
      </c>
    </row>
    <row r="72" spans="10:11" x14ac:dyDescent="0.3">
      <c r="J72" t="str">
        <f ca="1">TEXT(NOW(),"hh:mm:ss")</f>
        <v>12:08:02</v>
      </c>
      <c r="K72" t="str">
        <f ca="1">_xlfn.FORMULATEXT(J72)</f>
        <v>=TEXT(NOW(),"hh:mm:ss")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EAE5-EB53-4CA2-971E-37A35D905FEC}">
  <dimension ref="A1:A13"/>
  <sheetViews>
    <sheetView zoomScale="150" zoomScaleNormal="150" workbookViewId="0">
      <selection activeCell="D6" sqref="D6"/>
    </sheetView>
  </sheetViews>
  <sheetFormatPr defaultRowHeight="14.4" x14ac:dyDescent="0.3"/>
  <cols>
    <col min="1" max="1" width="12.88671875" customWidth="1"/>
  </cols>
  <sheetData>
    <row r="1" spans="1:1" x14ac:dyDescent="0.3">
      <c r="A1" s="3" t="s">
        <v>125</v>
      </c>
    </row>
    <row r="2" spans="1:1" x14ac:dyDescent="0.3">
      <c r="A2" s="6" t="s">
        <v>101</v>
      </c>
    </row>
    <row r="3" spans="1:1" x14ac:dyDescent="0.3">
      <c r="A3" s="6" t="s">
        <v>126</v>
      </c>
    </row>
    <row r="4" spans="1:1" x14ac:dyDescent="0.3">
      <c r="A4" s="6" t="s">
        <v>134</v>
      </c>
    </row>
    <row r="5" spans="1:1" x14ac:dyDescent="0.3">
      <c r="A5" s="6" t="s">
        <v>127</v>
      </c>
    </row>
    <row r="6" spans="1:1" x14ac:dyDescent="0.3">
      <c r="A6" s="6" t="s">
        <v>128</v>
      </c>
    </row>
    <row r="7" spans="1:1" x14ac:dyDescent="0.3">
      <c r="A7" s="6" t="s">
        <v>129</v>
      </c>
    </row>
    <row r="8" spans="1:1" x14ac:dyDescent="0.3">
      <c r="A8" s="6" t="s">
        <v>130</v>
      </c>
    </row>
    <row r="9" spans="1:1" x14ac:dyDescent="0.3">
      <c r="A9" s="6" t="s">
        <v>131</v>
      </c>
    </row>
    <row r="10" spans="1:1" x14ac:dyDescent="0.3">
      <c r="A10" s="6" t="s">
        <v>132</v>
      </c>
    </row>
    <row r="11" spans="1:1" x14ac:dyDescent="0.3">
      <c r="A11" s="6" t="s">
        <v>133</v>
      </c>
    </row>
    <row r="12" spans="1:1" x14ac:dyDescent="0.3">
      <c r="A12" s="6" t="s">
        <v>135</v>
      </c>
    </row>
    <row r="13" spans="1:1" x14ac:dyDescent="0.3">
      <c r="A13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survey_dataset</vt:lpstr>
      <vt:lpstr>cleaned_data</vt:lpstr>
      <vt:lpstr>Sheet4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Proyas Bose</cp:lastModifiedBy>
  <dcterms:created xsi:type="dcterms:W3CDTF">2025-08-02T07:05:14Z</dcterms:created>
  <dcterms:modified xsi:type="dcterms:W3CDTF">2025-08-02T07:05:14Z</dcterms:modified>
</cp:coreProperties>
</file>