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15" windowHeight="6210"/>
  </bookViews>
  <sheets>
    <sheet name="Q7" sheetId="1" r:id="rId1"/>
  </sheets>
  <calcPr calcId="125725"/>
</workbook>
</file>

<file path=xl/calcChain.xml><?xml version="1.0" encoding="utf-8"?>
<calcChain xmlns="http://schemas.openxmlformats.org/spreadsheetml/2006/main">
  <c r="O19" i="1"/>
  <c r="O24" s="1"/>
  <c r="O18"/>
  <c r="O23" s="1"/>
  <c r="L19"/>
  <c r="L24" s="1"/>
  <c r="L18"/>
  <c r="L23" s="1"/>
  <c r="O15"/>
  <c r="O14"/>
  <c r="L15"/>
  <c r="L14"/>
  <c r="I19"/>
  <c r="I24" s="1"/>
  <c r="I18"/>
  <c r="I23" s="1"/>
  <c r="I15"/>
  <c r="I14"/>
  <c r="E32" l="1"/>
  <c r="E17"/>
  <c r="E13"/>
  <c r="E9"/>
  <c r="E5"/>
  <c r="E19"/>
  <c r="E15"/>
  <c r="E11"/>
  <c r="E7"/>
  <c r="E3"/>
  <c r="E21"/>
  <c r="E23"/>
  <c r="E25"/>
  <c r="E27"/>
  <c r="E29"/>
  <c r="E31"/>
  <c r="E33"/>
  <c r="E2"/>
  <c r="E4"/>
  <c r="E6"/>
  <c r="E8"/>
  <c r="E10"/>
  <c r="E12"/>
  <c r="E14"/>
  <c r="E16"/>
  <c r="E18"/>
  <c r="E20"/>
  <c r="E22"/>
  <c r="E24"/>
  <c r="E26"/>
  <c r="E28"/>
  <c r="E30"/>
</calcChain>
</file>

<file path=xl/sharedStrings.xml><?xml version="1.0" encoding="utf-8"?>
<sst xmlns="http://schemas.openxmlformats.org/spreadsheetml/2006/main" count="149" uniqueCount="64">
  <si>
    <t>Points</t>
  </si>
  <si>
    <t>Score</t>
  </si>
  <si>
    <t>Weigh</t>
  </si>
  <si>
    <t>Points Outlier</t>
  </si>
  <si>
    <t>Score Outlier</t>
  </si>
  <si>
    <t>Weight Outlier</t>
  </si>
  <si>
    <t>Mazda RX4</t>
  </si>
  <si>
    <t>IN</t>
  </si>
  <si>
    <t>Mazda RX4 Wag</t>
  </si>
  <si>
    <t>Points Analysis</t>
  </si>
  <si>
    <t>Score Analysis</t>
  </si>
  <si>
    <t>Weight Analusis</t>
  </si>
  <si>
    <t>Datsun 710</t>
  </si>
  <si>
    <t>Hornet 4 Drive</t>
  </si>
  <si>
    <t>Mean</t>
  </si>
  <si>
    <t>Hornet Sportabout</t>
  </si>
  <si>
    <t>Median</t>
  </si>
  <si>
    <t>Valiant</t>
  </si>
  <si>
    <t>Mode</t>
  </si>
  <si>
    <t>Duster 360</t>
  </si>
  <si>
    <t>Merc 240D</t>
  </si>
  <si>
    <t>Variance</t>
  </si>
  <si>
    <t>Merc 230</t>
  </si>
  <si>
    <t>Outlier</t>
  </si>
  <si>
    <t>Standard Deviation</t>
  </si>
  <si>
    <t>Merc 280</t>
  </si>
  <si>
    <t>Range</t>
  </si>
  <si>
    <t>Merc 280C</t>
  </si>
  <si>
    <t>Merc 450SE</t>
  </si>
  <si>
    <t>IQR (Inter Quartile Range)</t>
  </si>
  <si>
    <t>IQR Calculations</t>
  </si>
  <si>
    <t>Merc 450SL</t>
  </si>
  <si>
    <t>Q1</t>
  </si>
  <si>
    <t>Merc 450SLC</t>
  </si>
  <si>
    <t>Q3</t>
  </si>
  <si>
    <t>Cadillac Fleetwood</t>
  </si>
  <si>
    <t>Lincoln Continental</t>
  </si>
  <si>
    <t>IQR</t>
  </si>
  <si>
    <t>Chrysler Imperial</t>
  </si>
  <si>
    <t>Fiat 128</t>
  </si>
  <si>
    <t>Outlier Min</t>
  </si>
  <si>
    <t>Honda Civic</t>
  </si>
  <si>
    <t>Outlier Max</t>
  </si>
  <si>
    <t>Toyota Corolla</t>
  </si>
  <si>
    <t>Toyota Corona</t>
  </si>
  <si>
    <t>Inferences</t>
  </si>
  <si>
    <t>Dodge Challenger</t>
  </si>
  <si>
    <t>1. No big difference between mean and median indicates that data spread linearly and may not be any extreme values.</t>
  </si>
  <si>
    <t>AMC Javelin</t>
  </si>
  <si>
    <t>Camaro Z28</t>
  </si>
  <si>
    <t xml:space="preserve">3. Honda Civic got highest points </t>
  </si>
  <si>
    <t>Pontiac Firebird</t>
  </si>
  <si>
    <t>Fiat X1-9</t>
  </si>
  <si>
    <t>5. Merc230 has maximum weight and can be stated as outlier.</t>
  </si>
  <si>
    <t>Porsche 914-2</t>
  </si>
  <si>
    <t>Lotus Europa</t>
  </si>
  <si>
    <t>Ford Pantera L</t>
  </si>
  <si>
    <t>Ferrari Dino</t>
  </si>
  <si>
    <t>Maserati Bora</t>
  </si>
  <si>
    <t>Volvo 142E</t>
  </si>
  <si>
    <t>Minimum value</t>
  </si>
  <si>
    <t>Maximum value</t>
  </si>
  <si>
    <t>4. Cadillac Fleetwood, Lincoln Continental, Chrysler Imperial have Scores as outliers.</t>
  </si>
  <si>
    <t>2. No outliers exits in Points column.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</si>
</sst>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H9" sqref="H9"/>
    </sheetView>
  </sheetViews>
  <sheetFormatPr defaultRowHeight="15"/>
  <cols>
    <col min="8" max="8" width="33.57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>
      <c r="A2" t="s">
        <v>6</v>
      </c>
      <c r="B2">
        <v>3.9</v>
      </c>
      <c r="C2">
        <v>2.62</v>
      </c>
      <c r="D2">
        <v>16.46</v>
      </c>
      <c r="E2" t="str">
        <f t="shared" ref="E2:E33" si="0">IF(B2&lt;$I$23, " Outlier", IF(B2 &gt; F2, "Outlier", "IN" ))</f>
        <v>IN</v>
      </c>
      <c r="F2" t="s">
        <v>7</v>
      </c>
      <c r="G2" t="s">
        <v>7</v>
      </c>
    </row>
    <row r="3" spans="1:15">
      <c r="A3" t="s">
        <v>8</v>
      </c>
      <c r="B3">
        <v>3.9</v>
      </c>
      <c r="C3">
        <v>2.875</v>
      </c>
      <c r="D3">
        <v>17.02</v>
      </c>
      <c r="E3" t="str">
        <f t="shared" si="0"/>
        <v>IN</v>
      </c>
      <c r="F3" t="s">
        <v>7</v>
      </c>
      <c r="G3" t="s">
        <v>7</v>
      </c>
      <c r="H3" t="s">
        <v>9</v>
      </c>
      <c r="K3" t="s">
        <v>10</v>
      </c>
      <c r="N3" t="s">
        <v>11</v>
      </c>
    </row>
    <row r="4" spans="1:15">
      <c r="A4" t="s">
        <v>12</v>
      </c>
      <c r="B4">
        <v>3.85</v>
      </c>
      <c r="C4">
        <v>2.3199999999999998</v>
      </c>
      <c r="D4">
        <v>18.61</v>
      </c>
      <c r="E4" t="str">
        <f t="shared" si="0"/>
        <v>IN</v>
      </c>
      <c r="F4" t="s">
        <v>7</v>
      </c>
      <c r="G4" t="s">
        <v>7</v>
      </c>
    </row>
    <row r="5" spans="1:15">
      <c r="A5" t="s">
        <v>13</v>
      </c>
      <c r="B5">
        <v>3.08</v>
      </c>
      <c r="C5">
        <v>3.2149999999999999</v>
      </c>
      <c r="D5">
        <v>19.440000000000001</v>
      </c>
      <c r="E5" t="str">
        <f t="shared" si="0"/>
        <v>IN</v>
      </c>
      <c r="F5" t="s">
        <v>7</v>
      </c>
      <c r="G5" t="s">
        <v>7</v>
      </c>
      <c r="H5" t="s">
        <v>14</v>
      </c>
      <c r="I5">
        <v>3.5965625000000001</v>
      </c>
      <c r="K5" t="s">
        <v>14</v>
      </c>
      <c r="L5">
        <v>3.2172499999999999</v>
      </c>
      <c r="N5" t="s">
        <v>14</v>
      </c>
      <c r="O5">
        <v>17.848749999999999</v>
      </c>
    </row>
    <row r="6" spans="1:15">
      <c r="A6" t="s">
        <v>15</v>
      </c>
      <c r="B6">
        <v>3.15</v>
      </c>
      <c r="C6">
        <v>3.44</v>
      </c>
      <c r="D6">
        <v>17.02</v>
      </c>
      <c r="E6" t="str">
        <f t="shared" si="0"/>
        <v>IN</v>
      </c>
      <c r="F6" t="s">
        <v>7</v>
      </c>
      <c r="G6" t="s">
        <v>7</v>
      </c>
      <c r="H6" t="s">
        <v>16</v>
      </c>
      <c r="I6">
        <v>3.6949999999999998</v>
      </c>
      <c r="K6" t="s">
        <v>16</v>
      </c>
      <c r="L6">
        <v>3.3250000000000002</v>
      </c>
      <c r="N6" t="s">
        <v>16</v>
      </c>
      <c r="O6">
        <v>17.71</v>
      </c>
    </row>
    <row r="7" spans="1:15">
      <c r="A7" t="s">
        <v>17</v>
      </c>
      <c r="B7">
        <v>2.76</v>
      </c>
      <c r="C7">
        <v>3.46</v>
      </c>
      <c r="D7">
        <v>20.22</v>
      </c>
      <c r="E7" t="str">
        <f t="shared" si="0"/>
        <v>IN</v>
      </c>
      <c r="F7" t="s">
        <v>7</v>
      </c>
      <c r="G7" t="s">
        <v>7</v>
      </c>
      <c r="H7" t="s">
        <v>18</v>
      </c>
      <c r="I7">
        <v>3.92</v>
      </c>
      <c r="K7" t="s">
        <v>18</v>
      </c>
      <c r="L7">
        <v>3.44</v>
      </c>
      <c r="N7" t="s">
        <v>18</v>
      </c>
      <c r="O7">
        <v>17.02</v>
      </c>
    </row>
    <row r="8" spans="1:15">
      <c r="A8" t="s">
        <v>19</v>
      </c>
      <c r="B8">
        <v>3.21</v>
      </c>
      <c r="C8">
        <v>3.57</v>
      </c>
      <c r="D8">
        <v>15.84</v>
      </c>
      <c r="E8" t="str">
        <f t="shared" si="0"/>
        <v>IN</v>
      </c>
      <c r="F8" t="s">
        <v>7</v>
      </c>
      <c r="G8" t="s">
        <v>7</v>
      </c>
    </row>
    <row r="9" spans="1:15">
      <c r="A9" t="s">
        <v>20</v>
      </c>
      <c r="B9">
        <v>3.69</v>
      </c>
      <c r="C9">
        <v>3.19</v>
      </c>
      <c r="D9">
        <v>20</v>
      </c>
      <c r="E9" t="str">
        <f t="shared" si="0"/>
        <v>IN</v>
      </c>
      <c r="F9" t="s">
        <v>7</v>
      </c>
      <c r="G9" t="s">
        <v>7</v>
      </c>
      <c r="H9" t="s">
        <v>21</v>
      </c>
      <c r="I9">
        <v>0.28588135100000001</v>
      </c>
      <c r="K9" t="s">
        <v>21</v>
      </c>
      <c r="L9">
        <v>0.957378968</v>
      </c>
      <c r="N9" t="s">
        <v>21</v>
      </c>
      <c r="O9">
        <v>3.1931661290000002</v>
      </c>
    </row>
    <row r="10" spans="1:15">
      <c r="A10" t="s">
        <v>22</v>
      </c>
      <c r="B10">
        <v>3.92</v>
      </c>
      <c r="C10">
        <v>3.15</v>
      </c>
      <c r="D10">
        <v>22.9</v>
      </c>
      <c r="E10" t="str">
        <f t="shared" si="0"/>
        <v>IN</v>
      </c>
      <c r="F10" t="s">
        <v>7</v>
      </c>
      <c r="G10" t="s">
        <v>23</v>
      </c>
      <c r="H10" t="s">
        <v>24</v>
      </c>
      <c r="I10">
        <v>0.53467873600000004</v>
      </c>
      <c r="K10" t="s">
        <v>24</v>
      </c>
      <c r="L10">
        <v>0.97845744300000004</v>
      </c>
      <c r="N10" t="s">
        <v>24</v>
      </c>
      <c r="O10">
        <v>1.7869432359999999</v>
      </c>
    </row>
    <row r="11" spans="1:15">
      <c r="A11" t="s">
        <v>25</v>
      </c>
      <c r="B11">
        <v>3.92</v>
      </c>
      <c r="C11">
        <v>3.44</v>
      </c>
      <c r="D11">
        <v>18.3</v>
      </c>
      <c r="E11" t="str">
        <f t="shared" si="0"/>
        <v>IN</v>
      </c>
      <c r="F11" t="s">
        <v>7</v>
      </c>
      <c r="G11" t="s">
        <v>7</v>
      </c>
      <c r="H11" t="s">
        <v>26</v>
      </c>
      <c r="I11">
        <v>2.17</v>
      </c>
      <c r="K11" t="s">
        <v>26</v>
      </c>
      <c r="L11">
        <v>3.911</v>
      </c>
      <c r="N11" t="s">
        <v>26</v>
      </c>
      <c r="O11">
        <v>8.4</v>
      </c>
    </row>
    <row r="12" spans="1:15">
      <c r="A12" t="s">
        <v>27</v>
      </c>
      <c r="B12">
        <v>3.92</v>
      </c>
      <c r="C12">
        <v>3.44</v>
      </c>
      <c r="D12">
        <v>18.899999999999999</v>
      </c>
      <c r="E12" t="str">
        <f t="shared" si="0"/>
        <v>IN</v>
      </c>
      <c r="F12" t="s">
        <v>7</v>
      </c>
      <c r="G12" t="s">
        <v>7</v>
      </c>
    </row>
    <row r="13" spans="1:15">
      <c r="A13" t="s">
        <v>28</v>
      </c>
      <c r="B13">
        <v>3.07</v>
      </c>
      <c r="C13">
        <v>4.07</v>
      </c>
      <c r="D13">
        <v>17.399999999999999</v>
      </c>
      <c r="E13" t="str">
        <f t="shared" si="0"/>
        <v>IN</v>
      </c>
      <c r="F13" t="s">
        <v>7</v>
      </c>
      <c r="G13" t="s">
        <v>7</v>
      </c>
    </row>
    <row r="14" spans="1:15">
      <c r="A14" t="s">
        <v>31</v>
      </c>
      <c r="B14">
        <v>3.07</v>
      </c>
      <c r="C14">
        <v>3.73</v>
      </c>
      <c r="D14">
        <v>17.600000000000001</v>
      </c>
      <c r="E14" t="str">
        <f t="shared" si="0"/>
        <v>IN</v>
      </c>
      <c r="F14" t="s">
        <v>7</v>
      </c>
      <c r="G14" t="s">
        <v>7</v>
      </c>
      <c r="H14" t="s">
        <v>60</v>
      </c>
      <c r="I14">
        <f>MIN(B:B)</f>
        <v>2.76</v>
      </c>
      <c r="L14">
        <f>MIN(C:C)</f>
        <v>1.5129999999999999</v>
      </c>
      <c r="O14">
        <f>MIN(D:D)</f>
        <v>14.5</v>
      </c>
    </row>
    <row r="15" spans="1:15">
      <c r="A15" t="s">
        <v>33</v>
      </c>
      <c r="B15">
        <v>3.07</v>
      </c>
      <c r="C15">
        <v>3.78</v>
      </c>
      <c r="D15">
        <v>18</v>
      </c>
      <c r="E15" t="str">
        <f t="shared" si="0"/>
        <v>IN</v>
      </c>
      <c r="F15" t="s">
        <v>7</v>
      </c>
      <c r="G15" t="s">
        <v>7</v>
      </c>
      <c r="H15" t="s">
        <v>61</v>
      </c>
      <c r="I15">
        <f>MAX(B:B)</f>
        <v>4.93</v>
      </c>
      <c r="L15">
        <f>MAX(C:C)</f>
        <v>5.4240000000000004</v>
      </c>
      <c r="O15">
        <f>MAX(D:D)</f>
        <v>22.9</v>
      </c>
    </row>
    <row r="16" spans="1:15">
      <c r="A16" t="s">
        <v>35</v>
      </c>
      <c r="B16">
        <v>2.93</v>
      </c>
      <c r="C16">
        <v>5.25</v>
      </c>
      <c r="D16">
        <v>17.98</v>
      </c>
      <c r="E16" t="str">
        <f t="shared" si="0"/>
        <v>IN</v>
      </c>
      <c r="F16" t="s">
        <v>23</v>
      </c>
      <c r="G16" t="s">
        <v>7</v>
      </c>
    </row>
    <row r="17" spans="1:15">
      <c r="A17" t="s">
        <v>36</v>
      </c>
      <c r="B17">
        <v>3</v>
      </c>
      <c r="C17">
        <v>5.4240000000000004</v>
      </c>
      <c r="D17">
        <v>17.82</v>
      </c>
      <c r="E17" t="str">
        <f t="shared" si="0"/>
        <v>IN</v>
      </c>
      <c r="F17" t="s">
        <v>23</v>
      </c>
      <c r="G17" t="s">
        <v>7</v>
      </c>
      <c r="H17" t="s">
        <v>29</v>
      </c>
      <c r="K17" t="s">
        <v>30</v>
      </c>
      <c r="N17" t="s">
        <v>30</v>
      </c>
    </row>
    <row r="18" spans="1:15">
      <c r="A18" t="s">
        <v>38</v>
      </c>
      <c r="B18">
        <v>3.23</v>
      </c>
      <c r="C18">
        <v>5.3449999999999998</v>
      </c>
      <c r="D18">
        <v>17.420000000000002</v>
      </c>
      <c r="E18" t="str">
        <f t="shared" si="0"/>
        <v>IN</v>
      </c>
      <c r="F18" t="s">
        <v>23</v>
      </c>
      <c r="G18" t="s">
        <v>7</v>
      </c>
      <c r="H18" t="s">
        <v>32</v>
      </c>
      <c r="I18">
        <f>QUARTILE(B:B,1)</f>
        <v>3.08</v>
      </c>
      <c r="K18" t="s">
        <v>32</v>
      </c>
      <c r="L18">
        <f>QUARTILE(C:C,1)</f>
        <v>2.5812499999999998</v>
      </c>
      <c r="N18" t="s">
        <v>32</v>
      </c>
      <c r="O18">
        <f>QUARTILE(D:D,1)</f>
        <v>16.892499999999998</v>
      </c>
    </row>
    <row r="19" spans="1:15">
      <c r="A19" t="s">
        <v>39</v>
      </c>
      <c r="B19">
        <v>4.08</v>
      </c>
      <c r="C19">
        <v>2.2000000000000002</v>
      </c>
      <c r="D19">
        <v>19.47</v>
      </c>
      <c r="E19" t="str">
        <f t="shared" si="0"/>
        <v>IN</v>
      </c>
      <c r="F19" t="s">
        <v>7</v>
      </c>
      <c r="G19" t="s">
        <v>7</v>
      </c>
      <c r="H19" t="s">
        <v>34</v>
      </c>
      <c r="I19">
        <f>QUARTILE(B:B,3)</f>
        <v>3.92</v>
      </c>
      <c r="K19" t="s">
        <v>34</v>
      </c>
      <c r="L19">
        <f>QUARTILE(C:C,3)</f>
        <v>3.61</v>
      </c>
      <c r="N19" t="s">
        <v>34</v>
      </c>
      <c r="O19">
        <f>QUARTILE(D:D,3)</f>
        <v>18.899999999999999</v>
      </c>
    </row>
    <row r="20" spans="1:15">
      <c r="A20" t="s">
        <v>41</v>
      </c>
      <c r="B20">
        <v>4.93</v>
      </c>
      <c r="C20">
        <v>1.615</v>
      </c>
      <c r="D20">
        <v>18.52</v>
      </c>
      <c r="E20" t="str">
        <f t="shared" si="0"/>
        <v>IN</v>
      </c>
      <c r="F20" t="s">
        <v>7</v>
      </c>
      <c r="G20" t="s">
        <v>7</v>
      </c>
    </row>
    <row r="21" spans="1:15">
      <c r="A21" t="s">
        <v>43</v>
      </c>
      <c r="B21">
        <v>4.22</v>
      </c>
      <c r="C21">
        <v>1.835</v>
      </c>
      <c r="D21">
        <v>19.899999999999999</v>
      </c>
      <c r="E21" t="str">
        <f t="shared" si="0"/>
        <v>IN</v>
      </c>
      <c r="F21" t="s">
        <v>7</v>
      </c>
      <c r="G21" t="s">
        <v>7</v>
      </c>
      <c r="H21" t="s">
        <v>37</v>
      </c>
      <c r="I21">
        <v>0.84</v>
      </c>
      <c r="K21" t="s">
        <v>37</v>
      </c>
      <c r="L21">
        <v>1.0287500000000001</v>
      </c>
      <c r="N21" t="s">
        <v>37</v>
      </c>
      <c r="O21">
        <v>2.0074999999999998</v>
      </c>
    </row>
    <row r="22" spans="1:15">
      <c r="A22" t="s">
        <v>44</v>
      </c>
      <c r="B22">
        <v>3.7</v>
      </c>
      <c r="C22">
        <v>2.4649999999999999</v>
      </c>
      <c r="D22">
        <v>20.010000000000002</v>
      </c>
      <c r="E22" t="str">
        <f t="shared" si="0"/>
        <v>IN</v>
      </c>
      <c r="F22" t="s">
        <v>7</v>
      </c>
      <c r="G22" t="s">
        <v>7</v>
      </c>
    </row>
    <row r="23" spans="1:15">
      <c r="A23" t="s">
        <v>46</v>
      </c>
      <c r="B23">
        <v>2.76</v>
      </c>
      <c r="C23">
        <v>3.52</v>
      </c>
      <c r="D23">
        <v>16.87</v>
      </c>
      <c r="E23" t="str">
        <f t="shared" si="0"/>
        <v>IN</v>
      </c>
      <c r="F23" t="s">
        <v>7</v>
      </c>
      <c r="G23" t="s">
        <v>7</v>
      </c>
      <c r="H23" t="s">
        <v>40</v>
      </c>
      <c r="I23">
        <f>I18 - (1.5*I21)</f>
        <v>1.82</v>
      </c>
      <c r="K23" t="s">
        <v>40</v>
      </c>
      <c r="L23">
        <f>L18-(1.5*L21)</f>
        <v>1.0381249999999997</v>
      </c>
      <c r="N23" t="s">
        <v>40</v>
      </c>
      <c r="O23">
        <f>O18-(1.5*O21)</f>
        <v>13.881249999999998</v>
      </c>
    </row>
    <row r="24" spans="1:15">
      <c r="A24" t="s">
        <v>48</v>
      </c>
      <c r="B24">
        <v>3.15</v>
      </c>
      <c r="C24">
        <v>3.4350000000000001</v>
      </c>
      <c r="D24">
        <v>17.3</v>
      </c>
      <c r="E24" t="str">
        <f t="shared" si="0"/>
        <v>IN</v>
      </c>
      <c r="F24" t="s">
        <v>7</v>
      </c>
      <c r="G24" t="s">
        <v>7</v>
      </c>
      <c r="H24" t="s">
        <v>42</v>
      </c>
      <c r="I24">
        <f>I19+(1.5*I21)</f>
        <v>5.18</v>
      </c>
      <c r="K24" t="s">
        <v>42</v>
      </c>
      <c r="L24">
        <f>L19+(1.5*L21)</f>
        <v>5.1531250000000002</v>
      </c>
      <c r="N24" t="s">
        <v>42</v>
      </c>
      <c r="O24">
        <f>O19+(1.5*O21)</f>
        <v>21.911249999999999</v>
      </c>
    </row>
    <row r="25" spans="1:15">
      <c r="A25" t="s">
        <v>49</v>
      </c>
      <c r="B25">
        <v>3.73</v>
      </c>
      <c r="C25">
        <v>3.84</v>
      </c>
      <c r="D25">
        <v>15.41</v>
      </c>
      <c r="E25" t="str">
        <f t="shared" si="0"/>
        <v>IN</v>
      </c>
      <c r="F25" t="s">
        <v>7</v>
      </c>
      <c r="G25" t="s">
        <v>7</v>
      </c>
    </row>
    <row r="26" spans="1:15">
      <c r="A26" t="s">
        <v>51</v>
      </c>
      <c r="B26">
        <v>3.08</v>
      </c>
      <c r="C26">
        <v>3.8450000000000002</v>
      </c>
      <c r="D26">
        <v>17.05</v>
      </c>
      <c r="E26" t="str">
        <f t="shared" si="0"/>
        <v>IN</v>
      </c>
      <c r="F26" t="s">
        <v>7</v>
      </c>
      <c r="G26" t="s">
        <v>7</v>
      </c>
      <c r="H26" t="s">
        <v>45</v>
      </c>
    </row>
    <row r="27" spans="1:15">
      <c r="A27" t="s">
        <v>52</v>
      </c>
      <c r="B27">
        <v>4.08</v>
      </c>
      <c r="C27">
        <v>1.9350000000000001</v>
      </c>
      <c r="D27">
        <v>18.899999999999999</v>
      </c>
      <c r="E27" t="str">
        <f t="shared" si="0"/>
        <v>IN</v>
      </c>
      <c r="F27" t="s">
        <v>7</v>
      </c>
      <c r="G27" t="s">
        <v>7</v>
      </c>
      <c r="H27" t="s">
        <v>47</v>
      </c>
    </row>
    <row r="28" spans="1:15">
      <c r="A28" t="s">
        <v>54</v>
      </c>
      <c r="B28">
        <v>4.43</v>
      </c>
      <c r="C28">
        <v>2.14</v>
      </c>
      <c r="D28">
        <v>16.7</v>
      </c>
      <c r="E28" t="str">
        <f t="shared" si="0"/>
        <v>IN</v>
      </c>
      <c r="F28" t="s">
        <v>7</v>
      </c>
      <c r="G28" t="s">
        <v>7</v>
      </c>
      <c r="H28" t="s">
        <v>63</v>
      </c>
    </row>
    <row r="29" spans="1:15">
      <c r="A29" t="s">
        <v>55</v>
      </c>
      <c r="B29">
        <v>3.77</v>
      </c>
      <c r="C29">
        <v>1.5129999999999999</v>
      </c>
      <c r="D29">
        <v>16.899999999999999</v>
      </c>
      <c r="E29" t="str">
        <f t="shared" si="0"/>
        <v>IN</v>
      </c>
      <c r="F29" t="s">
        <v>7</v>
      </c>
      <c r="G29" t="s">
        <v>7</v>
      </c>
      <c r="H29" t="s">
        <v>50</v>
      </c>
    </row>
    <row r="30" spans="1:15">
      <c r="A30" t="s">
        <v>56</v>
      </c>
      <c r="B30">
        <v>4.22</v>
      </c>
      <c r="C30">
        <v>3.17</v>
      </c>
      <c r="D30">
        <v>14.5</v>
      </c>
      <c r="E30" t="str">
        <f t="shared" si="0"/>
        <v>IN</v>
      </c>
      <c r="F30" t="s">
        <v>7</v>
      </c>
      <c r="G30" t="s">
        <v>7</v>
      </c>
      <c r="H30" t="s">
        <v>62</v>
      </c>
    </row>
    <row r="31" spans="1:15">
      <c r="A31" t="s">
        <v>57</v>
      </c>
      <c r="B31">
        <v>3.62</v>
      </c>
      <c r="C31">
        <v>2.77</v>
      </c>
      <c r="D31">
        <v>15.5</v>
      </c>
      <c r="E31" t="str">
        <f t="shared" si="0"/>
        <v>IN</v>
      </c>
      <c r="F31" t="s">
        <v>7</v>
      </c>
      <c r="G31" t="s">
        <v>7</v>
      </c>
      <c r="H31" t="s">
        <v>53</v>
      </c>
    </row>
    <row r="32" spans="1:15">
      <c r="A32" t="s">
        <v>58</v>
      </c>
      <c r="B32">
        <v>3.54</v>
      </c>
      <c r="C32">
        <v>3.57</v>
      </c>
      <c r="D32">
        <v>14.6</v>
      </c>
      <c r="E32" t="str">
        <f t="shared" si="0"/>
        <v>IN</v>
      </c>
      <c r="F32" t="s">
        <v>7</v>
      </c>
      <c r="G32" t="s">
        <v>7</v>
      </c>
    </row>
    <row r="33" spans="1:7">
      <c r="A33" t="s">
        <v>59</v>
      </c>
      <c r="B33">
        <v>4.1100000000000003</v>
      </c>
      <c r="C33">
        <v>2.78</v>
      </c>
      <c r="D33">
        <v>18.600000000000001</v>
      </c>
      <c r="E33" t="str">
        <f t="shared" si="0"/>
        <v>IN</v>
      </c>
      <c r="F33" t="s">
        <v>7</v>
      </c>
      <c r="G3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user</cp:lastModifiedBy>
  <dcterms:created xsi:type="dcterms:W3CDTF">2022-09-27T07:17:42Z</dcterms:created>
  <dcterms:modified xsi:type="dcterms:W3CDTF">2022-09-27T07:51:48Z</dcterms:modified>
</cp:coreProperties>
</file>