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reer\Desktop\coffee project\"/>
    </mc:Choice>
  </mc:AlternateContent>
  <xr:revisionPtr revIDLastSave="0" documentId="13_ncr:1_{CBB1E944-624C-405D-82AF-B04691180755}" xr6:coauthVersionLast="47" xr6:coauthVersionMax="47" xr10:uidLastSave="{00000000-0000-0000-0000-000000000000}"/>
  <bookViews>
    <workbookView showHorizontalScroll="0" showVerticalScroll="0" xWindow="-120" yWindow="-120" windowWidth="24240" windowHeight="13140" xr2:uid="{00000000-000D-0000-FFFF-FFFF00000000}"/>
  </bookViews>
  <sheets>
    <sheet name="Dashboard" sheetId="24" r:id="rId1"/>
    <sheet name="Total Sales" sheetId="18" r:id="rId2"/>
    <sheet name="country bar charty worksheet" sheetId="21" r:id="rId3"/>
    <sheet name="top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42" i="17"/>
  <c r="O395" i="17"/>
  <c r="O396" i="17"/>
  <c r="O502" i="17"/>
  <c r="O503" i="17"/>
  <c r="O566" i="17"/>
  <c r="O567" i="17"/>
  <c r="O630" i="17"/>
  <c r="O631" i="17"/>
  <c r="O694" i="17"/>
  <c r="O695" i="17"/>
  <c r="O758" i="17"/>
  <c r="O759" i="17"/>
  <c r="O822" i="17"/>
  <c r="O823" i="17"/>
  <c r="O886" i="17"/>
  <c r="O887" i="17"/>
  <c r="O935" i="17"/>
  <c r="O943" i="17"/>
  <c r="O982" i="17"/>
  <c r="O983" i="17"/>
  <c r="I2" i="17"/>
  <c r="N4" i="17"/>
  <c r="N30" i="17"/>
  <c r="N46" i="17"/>
  <c r="N58" i="17"/>
  <c r="N74" i="17"/>
  <c r="N86" i="17"/>
  <c r="N102" i="17"/>
  <c r="N132" i="17"/>
  <c r="N158" i="17"/>
  <c r="N174" i="17"/>
  <c r="N186" i="17"/>
  <c r="N202" i="17"/>
  <c r="N214" i="17"/>
  <c r="N230" i="17"/>
  <c r="N260" i="17"/>
  <c r="N286" i="17"/>
  <c r="N302" i="17"/>
  <c r="N314" i="17"/>
  <c r="N330" i="17"/>
  <c r="N342" i="17"/>
  <c r="N358" i="17"/>
  <c r="N388" i="17"/>
  <c r="N414" i="17"/>
  <c r="N430" i="17"/>
  <c r="N442" i="17"/>
  <c r="N458" i="17"/>
  <c r="N470" i="17"/>
  <c r="N486" i="17"/>
  <c r="N516" i="17"/>
  <c r="N542" i="17"/>
  <c r="N558" i="17"/>
  <c r="N570" i="17"/>
  <c r="N586" i="17"/>
  <c r="N598" i="17"/>
  <c r="N614" i="17"/>
  <c r="N644" i="17"/>
  <c r="N670" i="17"/>
  <c r="N682" i="17"/>
  <c r="N694" i="17"/>
  <c r="N714" i="17"/>
  <c r="N726" i="17"/>
  <c r="N746" i="17"/>
  <c r="N758" i="17"/>
  <c r="N778" i="17"/>
  <c r="N790" i="17"/>
  <c r="N810" i="17"/>
  <c r="N822" i="17"/>
  <c r="N842" i="17"/>
  <c r="N854" i="17"/>
  <c r="N874" i="17"/>
  <c r="N886" i="17"/>
  <c r="N906" i="17"/>
  <c r="N918" i="17"/>
  <c r="N938" i="17"/>
  <c r="N950" i="17"/>
  <c r="N970" i="17"/>
  <c r="N982" i="17"/>
  <c r="M5" i="17"/>
  <c r="M39" i="17"/>
  <c r="M71" i="17"/>
  <c r="M103" i="17"/>
  <c r="M135" i="17"/>
  <c r="M167" i="17"/>
  <c r="M199" i="17"/>
  <c r="M231" i="17"/>
  <c r="M263" i="17"/>
  <c r="M286" i="17"/>
  <c r="M302" i="17"/>
  <c r="M318" i="17"/>
  <c r="M334" i="17"/>
  <c r="M350" i="17"/>
  <c r="M366" i="17"/>
  <c r="M382" i="17"/>
  <c r="M398" i="17"/>
  <c r="M414" i="17"/>
  <c r="M430" i="17"/>
  <c r="M446" i="17"/>
  <c r="M462" i="17"/>
  <c r="M478" i="17"/>
  <c r="M494" i="17"/>
  <c r="M510" i="17"/>
  <c r="M526" i="17"/>
  <c r="M542" i="17"/>
  <c r="M558" i="17"/>
  <c r="M574" i="17"/>
  <c r="M590" i="17"/>
  <c r="M606" i="17"/>
  <c r="M622" i="17"/>
  <c r="M638" i="17"/>
  <c r="M652" i="17"/>
  <c r="M663" i="17"/>
  <c r="M664" i="17"/>
  <c r="M668" i="17"/>
  <c r="M674" i="17"/>
  <c r="M680" i="17"/>
  <c r="M684" i="17"/>
  <c r="M695" i="17"/>
  <c r="M696" i="17"/>
  <c r="M700" i="17"/>
  <c r="M706" i="17"/>
  <c r="M712" i="17"/>
  <c r="M716" i="17"/>
  <c r="M727" i="17"/>
  <c r="M728" i="17"/>
  <c r="M732" i="17"/>
  <c r="M738" i="17"/>
  <c r="M744" i="17"/>
  <c r="M748" i="17"/>
  <c r="M759" i="17"/>
  <c r="M760" i="17"/>
  <c r="M764" i="17"/>
  <c r="M770" i="17"/>
  <c r="M776" i="17"/>
  <c r="M780" i="17"/>
  <c r="M784" i="17"/>
  <c r="M788" i="17"/>
  <c r="M792" i="17"/>
  <c r="M796" i="17"/>
  <c r="M800" i="17"/>
  <c r="M804" i="17"/>
  <c r="M808" i="17"/>
  <c r="M812" i="17"/>
  <c r="M816" i="17"/>
  <c r="M820" i="17"/>
  <c r="M824" i="17"/>
  <c r="M828" i="17"/>
  <c r="M832" i="17"/>
  <c r="M836" i="17"/>
  <c r="M840" i="17"/>
  <c r="M844" i="17"/>
  <c r="M848" i="17"/>
  <c r="M852" i="17"/>
  <c r="M856" i="17"/>
  <c r="M860" i="17"/>
  <c r="M864" i="17"/>
  <c r="M868" i="17"/>
  <c r="M872" i="17"/>
  <c r="M876" i="17"/>
  <c r="M880" i="17"/>
  <c r="M884" i="17"/>
  <c r="M888" i="17"/>
  <c r="M892" i="17"/>
  <c r="M896" i="17"/>
  <c r="M900" i="17"/>
  <c r="M904" i="17"/>
  <c r="M908" i="17"/>
  <c r="M912" i="17"/>
  <c r="M916" i="17"/>
  <c r="M920" i="17"/>
  <c r="M924" i="17"/>
  <c r="M928" i="17"/>
  <c r="M932" i="17"/>
  <c r="M936" i="17"/>
  <c r="M940" i="17"/>
  <c r="M944" i="17"/>
  <c r="M948" i="17"/>
  <c r="M952" i="17"/>
  <c r="M956" i="17"/>
  <c r="M960" i="17"/>
  <c r="M964" i="17"/>
  <c r="M968" i="17"/>
  <c r="M972" i="17"/>
  <c r="M976" i="17"/>
  <c r="M980" i="17"/>
  <c r="M984" i="17"/>
  <c r="M988" i="17"/>
  <c r="M992" i="17"/>
  <c r="M996" i="17"/>
  <c r="M1000"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J396" i="17"/>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J503" i="17"/>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J567" i="17"/>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J631" i="17"/>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J695" i="17"/>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J759" i="17"/>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J823" i="17"/>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J887" i="17"/>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J936" i="17"/>
  <c r="O936" i="17" s="1"/>
  <c r="J937" i="17"/>
  <c r="O937" i="17" s="1"/>
  <c r="J938" i="17"/>
  <c r="O938" i="17" s="1"/>
  <c r="J939" i="17"/>
  <c r="O939" i="17" s="1"/>
  <c r="J940" i="17"/>
  <c r="O940" i="17" s="1"/>
  <c r="J941" i="17"/>
  <c r="O941" i="17" s="1"/>
  <c r="J942" i="17"/>
  <c r="O942" i="17" s="1"/>
  <c r="J943" i="17"/>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J983" i="17"/>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M781" i="17" s="1"/>
  <c r="K782" i="17"/>
  <c r="K783" i="17"/>
  <c r="K784" i="17"/>
  <c r="K785" i="17"/>
  <c r="M785" i="17" s="1"/>
  <c r="K786" i="17"/>
  <c r="K787" i="17"/>
  <c r="K788" i="17"/>
  <c r="K789" i="17"/>
  <c r="M789" i="17" s="1"/>
  <c r="K790" i="17"/>
  <c r="K791" i="17"/>
  <c r="K792" i="17"/>
  <c r="K793" i="17"/>
  <c r="M793" i="17" s="1"/>
  <c r="K794" i="17"/>
  <c r="K795" i="17"/>
  <c r="K796" i="17"/>
  <c r="K797" i="17"/>
  <c r="M797" i="17" s="1"/>
  <c r="K798" i="17"/>
  <c r="K799" i="17"/>
  <c r="K800" i="17"/>
  <c r="K801" i="17"/>
  <c r="M801" i="17" s="1"/>
  <c r="K802" i="17"/>
  <c r="K803" i="17"/>
  <c r="K804" i="17"/>
  <c r="K805" i="17"/>
  <c r="M805" i="17" s="1"/>
  <c r="K806" i="17"/>
  <c r="K807" i="17"/>
  <c r="K808" i="17"/>
  <c r="K809" i="17"/>
  <c r="M809" i="17" s="1"/>
  <c r="K810" i="17"/>
  <c r="K811" i="17"/>
  <c r="K812" i="17"/>
  <c r="K813" i="17"/>
  <c r="M813" i="17" s="1"/>
  <c r="K814" i="17"/>
  <c r="K815" i="17"/>
  <c r="K816" i="17"/>
  <c r="K817" i="17"/>
  <c r="M817" i="17" s="1"/>
  <c r="K818" i="17"/>
  <c r="K819" i="17"/>
  <c r="K820" i="17"/>
  <c r="K821" i="17"/>
  <c r="M821" i="17" s="1"/>
  <c r="K822" i="17"/>
  <c r="K823" i="17"/>
  <c r="K824" i="17"/>
  <c r="K825" i="17"/>
  <c r="M825" i="17" s="1"/>
  <c r="K826" i="17"/>
  <c r="K827" i="17"/>
  <c r="K828" i="17"/>
  <c r="K829" i="17"/>
  <c r="M829" i="17" s="1"/>
  <c r="K830" i="17"/>
  <c r="K831" i="17"/>
  <c r="K832" i="17"/>
  <c r="K833" i="17"/>
  <c r="M833" i="17" s="1"/>
  <c r="K834" i="17"/>
  <c r="K835" i="17"/>
  <c r="K836" i="17"/>
  <c r="K837" i="17"/>
  <c r="M837" i="17" s="1"/>
  <c r="K838" i="17"/>
  <c r="K839" i="17"/>
  <c r="K840" i="17"/>
  <c r="K841" i="17"/>
  <c r="M841" i="17" s="1"/>
  <c r="K842" i="17"/>
  <c r="K843" i="17"/>
  <c r="K844" i="17"/>
  <c r="K845" i="17"/>
  <c r="M845" i="17" s="1"/>
  <c r="K846" i="17"/>
  <c r="K847" i="17"/>
  <c r="K848" i="17"/>
  <c r="K849" i="17"/>
  <c r="M849" i="17" s="1"/>
  <c r="K850" i="17"/>
  <c r="K851" i="17"/>
  <c r="K852" i="17"/>
  <c r="K853" i="17"/>
  <c r="M853" i="17" s="1"/>
  <c r="K854" i="17"/>
  <c r="K855" i="17"/>
  <c r="K856" i="17"/>
  <c r="K857" i="17"/>
  <c r="M857" i="17" s="1"/>
  <c r="K858" i="17"/>
  <c r="K859" i="17"/>
  <c r="K860" i="17"/>
  <c r="K861" i="17"/>
  <c r="M861" i="17" s="1"/>
  <c r="K862" i="17"/>
  <c r="K863" i="17"/>
  <c r="K864" i="17"/>
  <c r="K865" i="17"/>
  <c r="M865" i="17" s="1"/>
  <c r="K866" i="17"/>
  <c r="K867" i="17"/>
  <c r="K868" i="17"/>
  <c r="K869" i="17"/>
  <c r="M869" i="17" s="1"/>
  <c r="K870" i="17"/>
  <c r="K871" i="17"/>
  <c r="K872" i="17"/>
  <c r="K873" i="17"/>
  <c r="M873" i="17" s="1"/>
  <c r="K874" i="17"/>
  <c r="K875" i="17"/>
  <c r="K876" i="17"/>
  <c r="K877" i="17"/>
  <c r="M877" i="17" s="1"/>
  <c r="K878" i="17"/>
  <c r="K879" i="17"/>
  <c r="K880" i="17"/>
  <c r="K881" i="17"/>
  <c r="M881" i="17" s="1"/>
  <c r="K882" i="17"/>
  <c r="K883" i="17"/>
  <c r="K884" i="17"/>
  <c r="K885" i="17"/>
  <c r="M885" i="17" s="1"/>
  <c r="K886" i="17"/>
  <c r="K887" i="17"/>
  <c r="K888" i="17"/>
  <c r="K889" i="17"/>
  <c r="M889" i="17" s="1"/>
  <c r="K890" i="17"/>
  <c r="K891" i="17"/>
  <c r="K892" i="17"/>
  <c r="K893" i="17"/>
  <c r="M893" i="17" s="1"/>
  <c r="K894" i="17"/>
  <c r="K895" i="17"/>
  <c r="K896" i="17"/>
  <c r="K897" i="17"/>
  <c r="M897" i="17" s="1"/>
  <c r="K898" i="17"/>
  <c r="K899" i="17"/>
  <c r="K900" i="17"/>
  <c r="K901" i="17"/>
  <c r="M901" i="17" s="1"/>
  <c r="K902" i="17"/>
  <c r="K903" i="17"/>
  <c r="K904" i="17"/>
  <c r="K905" i="17"/>
  <c r="M905" i="17" s="1"/>
  <c r="K906" i="17"/>
  <c r="K907" i="17"/>
  <c r="K908" i="17"/>
  <c r="K909" i="17"/>
  <c r="M909" i="17" s="1"/>
  <c r="K910" i="17"/>
  <c r="K911" i="17"/>
  <c r="K912" i="17"/>
  <c r="K913" i="17"/>
  <c r="M913" i="17" s="1"/>
  <c r="K914" i="17"/>
  <c r="K915" i="17"/>
  <c r="K916" i="17"/>
  <c r="K917" i="17"/>
  <c r="M917" i="17" s="1"/>
  <c r="K918" i="17"/>
  <c r="K919" i="17"/>
  <c r="K920" i="17"/>
  <c r="K921" i="17"/>
  <c r="M921" i="17" s="1"/>
  <c r="K922" i="17"/>
  <c r="K923" i="17"/>
  <c r="K924" i="17"/>
  <c r="K925" i="17"/>
  <c r="M925" i="17" s="1"/>
  <c r="K926" i="17"/>
  <c r="K927" i="17"/>
  <c r="K928" i="17"/>
  <c r="K929" i="17"/>
  <c r="M929" i="17" s="1"/>
  <c r="K930" i="17"/>
  <c r="K931" i="17"/>
  <c r="K932" i="17"/>
  <c r="K933" i="17"/>
  <c r="M933" i="17" s="1"/>
  <c r="K934" i="17"/>
  <c r="K935" i="17"/>
  <c r="K936" i="17"/>
  <c r="K937" i="17"/>
  <c r="M937" i="17" s="1"/>
  <c r="K938" i="17"/>
  <c r="K939" i="17"/>
  <c r="K940" i="17"/>
  <c r="K941" i="17"/>
  <c r="M941" i="17" s="1"/>
  <c r="K942" i="17"/>
  <c r="K943" i="17"/>
  <c r="K944" i="17"/>
  <c r="K945" i="17"/>
  <c r="M945" i="17" s="1"/>
  <c r="K946" i="17"/>
  <c r="K947" i="17"/>
  <c r="K948" i="17"/>
  <c r="K949" i="17"/>
  <c r="M949" i="17" s="1"/>
  <c r="K950" i="17"/>
  <c r="K951" i="17"/>
  <c r="K952" i="17"/>
  <c r="K953" i="17"/>
  <c r="M953" i="17" s="1"/>
  <c r="K954" i="17"/>
  <c r="K955" i="17"/>
  <c r="K956" i="17"/>
  <c r="K957" i="17"/>
  <c r="M957" i="17" s="1"/>
  <c r="K958" i="17"/>
  <c r="K959" i="17"/>
  <c r="K960" i="17"/>
  <c r="K961" i="17"/>
  <c r="M961" i="17" s="1"/>
  <c r="K962" i="17"/>
  <c r="K963" i="17"/>
  <c r="K964" i="17"/>
  <c r="K965" i="17"/>
  <c r="M965" i="17" s="1"/>
  <c r="K966" i="17"/>
  <c r="K967" i="17"/>
  <c r="K968" i="17"/>
  <c r="K969" i="17"/>
  <c r="M969" i="17" s="1"/>
  <c r="K970" i="17"/>
  <c r="K971" i="17"/>
  <c r="K972" i="17"/>
  <c r="K973" i="17"/>
  <c r="M973" i="17" s="1"/>
  <c r="K974" i="17"/>
  <c r="K975" i="17"/>
  <c r="K976" i="17"/>
  <c r="K977" i="17"/>
  <c r="M977" i="17" s="1"/>
  <c r="K978" i="17"/>
  <c r="K979" i="17"/>
  <c r="K980" i="17"/>
  <c r="K981" i="17"/>
  <c r="M981" i="17" s="1"/>
  <c r="K982" i="17"/>
  <c r="K983" i="17"/>
  <c r="K984" i="17"/>
  <c r="K985" i="17"/>
  <c r="M985" i="17" s="1"/>
  <c r="K986" i="17"/>
  <c r="K987" i="17"/>
  <c r="K988" i="17"/>
  <c r="K989" i="17"/>
  <c r="M989" i="17" s="1"/>
  <c r="K990" i="17"/>
  <c r="K991" i="17"/>
  <c r="K992" i="17"/>
  <c r="K993" i="17"/>
  <c r="M993" i="17" s="1"/>
  <c r="K994" i="17"/>
  <c r="K995" i="17"/>
  <c r="K996" i="17"/>
  <c r="K997" i="17"/>
  <c r="M997" i="17" s="1"/>
  <c r="K998" i="17"/>
  <c r="K999" i="17"/>
  <c r="K1000" i="17"/>
  <c r="K1001" i="17"/>
  <c r="M1001" i="17" s="1"/>
  <c r="L3" i="17"/>
  <c r="M3" i="17" s="1"/>
  <c r="L4" i="17"/>
  <c r="M4" i="17" s="1"/>
  <c r="L5" i="17"/>
  <c r="L6" i="17"/>
  <c r="M6" i="17" s="1"/>
  <c r="L7" i="17"/>
  <c r="M7" i="17" s="1"/>
  <c r="L8" i="17"/>
  <c r="M8" i="17" s="1"/>
  <c r="L9" i="17"/>
  <c r="M9" i="17" s="1"/>
  <c r="L10" i="17"/>
  <c r="M10" i="17" s="1"/>
  <c r="L11" i="17"/>
  <c r="M11" i="17" s="1"/>
  <c r="L12" i="17"/>
  <c r="M12" i="17" s="1"/>
  <c r="L13" i="17"/>
  <c r="L14" i="17"/>
  <c r="M14" i="17" s="1"/>
  <c r="L15" i="17"/>
  <c r="M15" i="17" s="1"/>
  <c r="L16" i="17"/>
  <c r="M16" i="17" s="1"/>
  <c r="L17" i="17"/>
  <c r="L18" i="17"/>
  <c r="M18" i="17" s="1"/>
  <c r="L19" i="17"/>
  <c r="M19" i="17" s="1"/>
  <c r="L20" i="17"/>
  <c r="M20" i="17" s="1"/>
  <c r="L21" i="17"/>
  <c r="L22" i="17"/>
  <c r="M22" i="17" s="1"/>
  <c r="L23" i="17"/>
  <c r="M23" i="17" s="1"/>
  <c r="L24" i="17"/>
  <c r="M24" i="17" s="1"/>
  <c r="L25" i="17"/>
  <c r="L26" i="17"/>
  <c r="M26" i="17" s="1"/>
  <c r="L27" i="17"/>
  <c r="M27" i="17" s="1"/>
  <c r="L28" i="17"/>
  <c r="M28" i="17" s="1"/>
  <c r="L29" i="17"/>
  <c r="L30" i="17"/>
  <c r="M30" i="17" s="1"/>
  <c r="L31" i="17"/>
  <c r="M31" i="17" s="1"/>
  <c r="L32" i="17"/>
  <c r="M32" i="17" s="1"/>
  <c r="L33" i="17"/>
  <c r="L34" i="17"/>
  <c r="M34" i="17" s="1"/>
  <c r="L35" i="17"/>
  <c r="M35" i="17" s="1"/>
  <c r="L36" i="17"/>
  <c r="M36" i="17" s="1"/>
  <c r="L37" i="17"/>
  <c r="L38" i="17"/>
  <c r="M38" i="17" s="1"/>
  <c r="L39" i="17"/>
  <c r="L40" i="17"/>
  <c r="M40" i="17" s="1"/>
  <c r="L41" i="17"/>
  <c r="L42" i="17"/>
  <c r="M42" i="17" s="1"/>
  <c r="L43" i="17"/>
  <c r="M43" i="17" s="1"/>
  <c r="L44" i="17"/>
  <c r="M44" i="17" s="1"/>
  <c r="L45" i="17"/>
  <c r="L46" i="17"/>
  <c r="M46" i="17" s="1"/>
  <c r="L47" i="17"/>
  <c r="M47" i="17" s="1"/>
  <c r="L48" i="17"/>
  <c r="M48" i="17" s="1"/>
  <c r="L49" i="17"/>
  <c r="L50" i="17"/>
  <c r="M50" i="17" s="1"/>
  <c r="L51" i="17"/>
  <c r="M51" i="17" s="1"/>
  <c r="L52" i="17"/>
  <c r="M52" i="17" s="1"/>
  <c r="L53" i="17"/>
  <c r="L54" i="17"/>
  <c r="M54" i="17" s="1"/>
  <c r="L55" i="17"/>
  <c r="M55" i="17" s="1"/>
  <c r="L56" i="17"/>
  <c r="M56" i="17" s="1"/>
  <c r="L57" i="17"/>
  <c r="L58" i="17"/>
  <c r="M58" i="17" s="1"/>
  <c r="L59" i="17"/>
  <c r="M59" i="17" s="1"/>
  <c r="L60" i="17"/>
  <c r="M60" i="17" s="1"/>
  <c r="L61" i="17"/>
  <c r="L62" i="17"/>
  <c r="M62" i="17" s="1"/>
  <c r="L63" i="17"/>
  <c r="M63" i="17" s="1"/>
  <c r="L64" i="17"/>
  <c r="M64" i="17" s="1"/>
  <c r="L65" i="17"/>
  <c r="L66" i="17"/>
  <c r="M66" i="17" s="1"/>
  <c r="L67" i="17"/>
  <c r="M67" i="17" s="1"/>
  <c r="L68" i="17"/>
  <c r="M68" i="17" s="1"/>
  <c r="L69" i="17"/>
  <c r="L70" i="17"/>
  <c r="M70" i="17" s="1"/>
  <c r="L71" i="17"/>
  <c r="L72" i="17"/>
  <c r="M72" i="17" s="1"/>
  <c r="L73" i="17"/>
  <c r="L74" i="17"/>
  <c r="M74" i="17" s="1"/>
  <c r="L75" i="17"/>
  <c r="M75" i="17" s="1"/>
  <c r="L76" i="17"/>
  <c r="M76" i="17" s="1"/>
  <c r="L77" i="17"/>
  <c r="L78" i="17"/>
  <c r="M78" i="17" s="1"/>
  <c r="L79" i="17"/>
  <c r="M79" i="17" s="1"/>
  <c r="L80" i="17"/>
  <c r="M80" i="17" s="1"/>
  <c r="L81" i="17"/>
  <c r="L82" i="17"/>
  <c r="M82" i="17" s="1"/>
  <c r="L83" i="17"/>
  <c r="M83" i="17" s="1"/>
  <c r="L84" i="17"/>
  <c r="M84" i="17" s="1"/>
  <c r="L85" i="17"/>
  <c r="L86" i="17"/>
  <c r="M86" i="17" s="1"/>
  <c r="L87" i="17"/>
  <c r="M87" i="17" s="1"/>
  <c r="L88" i="17"/>
  <c r="M88" i="17" s="1"/>
  <c r="L89" i="17"/>
  <c r="L90" i="17"/>
  <c r="M90" i="17" s="1"/>
  <c r="L91" i="17"/>
  <c r="M91" i="17" s="1"/>
  <c r="L92" i="17"/>
  <c r="M92" i="17" s="1"/>
  <c r="L93" i="17"/>
  <c r="L94" i="17"/>
  <c r="M94" i="17" s="1"/>
  <c r="L95" i="17"/>
  <c r="M95" i="17" s="1"/>
  <c r="L96" i="17"/>
  <c r="M96" i="17" s="1"/>
  <c r="L97" i="17"/>
  <c r="L98" i="17"/>
  <c r="M98" i="17" s="1"/>
  <c r="L99" i="17"/>
  <c r="M99" i="17" s="1"/>
  <c r="L100" i="17"/>
  <c r="M100" i="17" s="1"/>
  <c r="L101" i="17"/>
  <c r="L102" i="17"/>
  <c r="M102" i="17" s="1"/>
  <c r="L103" i="17"/>
  <c r="L104" i="17"/>
  <c r="M104" i="17" s="1"/>
  <c r="L105" i="17"/>
  <c r="L106" i="17"/>
  <c r="M106" i="17" s="1"/>
  <c r="L107" i="17"/>
  <c r="M107" i="17" s="1"/>
  <c r="L108" i="17"/>
  <c r="M108" i="17" s="1"/>
  <c r="L109" i="17"/>
  <c r="L110" i="17"/>
  <c r="M110" i="17" s="1"/>
  <c r="L111" i="17"/>
  <c r="M111" i="17" s="1"/>
  <c r="L112" i="17"/>
  <c r="M112" i="17" s="1"/>
  <c r="L113" i="17"/>
  <c r="L114" i="17"/>
  <c r="M114" i="17" s="1"/>
  <c r="L115" i="17"/>
  <c r="M115" i="17" s="1"/>
  <c r="L116" i="17"/>
  <c r="M116" i="17" s="1"/>
  <c r="L117" i="17"/>
  <c r="L118" i="17"/>
  <c r="M118" i="17" s="1"/>
  <c r="L119" i="17"/>
  <c r="M119" i="17" s="1"/>
  <c r="L120" i="17"/>
  <c r="M120" i="17" s="1"/>
  <c r="L121" i="17"/>
  <c r="L122" i="17"/>
  <c r="M122" i="17" s="1"/>
  <c r="L123" i="17"/>
  <c r="M123" i="17" s="1"/>
  <c r="L124" i="17"/>
  <c r="M124" i="17" s="1"/>
  <c r="L125" i="17"/>
  <c r="L126" i="17"/>
  <c r="M126" i="17" s="1"/>
  <c r="L127" i="17"/>
  <c r="M127" i="17" s="1"/>
  <c r="L128" i="17"/>
  <c r="M128" i="17" s="1"/>
  <c r="L129" i="17"/>
  <c r="L130" i="17"/>
  <c r="M130" i="17" s="1"/>
  <c r="L131" i="17"/>
  <c r="M131" i="17" s="1"/>
  <c r="L132" i="17"/>
  <c r="M132" i="17" s="1"/>
  <c r="L133" i="17"/>
  <c r="L134" i="17"/>
  <c r="M134" i="17" s="1"/>
  <c r="L135" i="17"/>
  <c r="L136" i="17"/>
  <c r="M136" i="17" s="1"/>
  <c r="L137" i="17"/>
  <c r="L138" i="17"/>
  <c r="M138" i="17" s="1"/>
  <c r="L139" i="17"/>
  <c r="M139" i="17" s="1"/>
  <c r="L140" i="17"/>
  <c r="M140" i="17" s="1"/>
  <c r="L141" i="17"/>
  <c r="L142" i="17"/>
  <c r="M142" i="17" s="1"/>
  <c r="L143" i="17"/>
  <c r="M143" i="17" s="1"/>
  <c r="L144" i="17"/>
  <c r="M144" i="17" s="1"/>
  <c r="L145" i="17"/>
  <c r="L146" i="17"/>
  <c r="M146" i="17" s="1"/>
  <c r="L147" i="17"/>
  <c r="M147" i="17" s="1"/>
  <c r="L148" i="17"/>
  <c r="M148" i="17" s="1"/>
  <c r="L149" i="17"/>
  <c r="L150" i="17"/>
  <c r="M150" i="17" s="1"/>
  <c r="L151" i="17"/>
  <c r="M151" i="17" s="1"/>
  <c r="L152" i="17"/>
  <c r="M152" i="17" s="1"/>
  <c r="L153" i="17"/>
  <c r="L154" i="17"/>
  <c r="M154" i="17" s="1"/>
  <c r="L155" i="17"/>
  <c r="M155" i="17" s="1"/>
  <c r="L156" i="17"/>
  <c r="M156" i="17" s="1"/>
  <c r="L157" i="17"/>
  <c r="L158" i="17"/>
  <c r="M158" i="17" s="1"/>
  <c r="L159" i="17"/>
  <c r="M159" i="17" s="1"/>
  <c r="L160" i="17"/>
  <c r="M160" i="17" s="1"/>
  <c r="L161" i="17"/>
  <c r="L162" i="17"/>
  <c r="M162" i="17" s="1"/>
  <c r="L163" i="17"/>
  <c r="M163" i="17" s="1"/>
  <c r="L164" i="17"/>
  <c r="M164" i="17" s="1"/>
  <c r="L165" i="17"/>
  <c r="L166" i="17"/>
  <c r="M166" i="17" s="1"/>
  <c r="L167" i="17"/>
  <c r="L168" i="17"/>
  <c r="M168" i="17" s="1"/>
  <c r="L169" i="17"/>
  <c r="L170" i="17"/>
  <c r="M170" i="17" s="1"/>
  <c r="L171" i="17"/>
  <c r="M171" i="17" s="1"/>
  <c r="L172" i="17"/>
  <c r="M172" i="17" s="1"/>
  <c r="L173" i="17"/>
  <c r="L174" i="17"/>
  <c r="M174" i="17" s="1"/>
  <c r="L175" i="17"/>
  <c r="M175" i="17" s="1"/>
  <c r="L176" i="17"/>
  <c r="M176" i="17" s="1"/>
  <c r="L177" i="17"/>
  <c r="L178" i="17"/>
  <c r="M178" i="17" s="1"/>
  <c r="L179" i="17"/>
  <c r="M179" i="17" s="1"/>
  <c r="L180" i="17"/>
  <c r="M180" i="17" s="1"/>
  <c r="L181" i="17"/>
  <c r="L182" i="17"/>
  <c r="M182" i="17" s="1"/>
  <c r="L183" i="17"/>
  <c r="M183" i="17" s="1"/>
  <c r="L184" i="17"/>
  <c r="M184" i="17" s="1"/>
  <c r="L185" i="17"/>
  <c r="L186" i="17"/>
  <c r="M186" i="17" s="1"/>
  <c r="L187" i="17"/>
  <c r="M187" i="17" s="1"/>
  <c r="L188" i="17"/>
  <c r="M188" i="17" s="1"/>
  <c r="L189" i="17"/>
  <c r="L190" i="17"/>
  <c r="M190" i="17" s="1"/>
  <c r="L191" i="17"/>
  <c r="M191" i="17" s="1"/>
  <c r="L192" i="17"/>
  <c r="M192" i="17" s="1"/>
  <c r="L193" i="17"/>
  <c r="L194" i="17"/>
  <c r="M194" i="17" s="1"/>
  <c r="L195" i="17"/>
  <c r="M195" i="17" s="1"/>
  <c r="L196" i="17"/>
  <c r="M196" i="17" s="1"/>
  <c r="L197" i="17"/>
  <c r="L198" i="17"/>
  <c r="M198" i="17" s="1"/>
  <c r="L199" i="17"/>
  <c r="L200" i="17"/>
  <c r="M200" i="17" s="1"/>
  <c r="L201" i="17"/>
  <c r="L202" i="17"/>
  <c r="M202" i="17" s="1"/>
  <c r="L203" i="17"/>
  <c r="M203" i="17" s="1"/>
  <c r="L204" i="17"/>
  <c r="M204" i="17" s="1"/>
  <c r="L205" i="17"/>
  <c r="L206" i="17"/>
  <c r="M206" i="17" s="1"/>
  <c r="L207" i="17"/>
  <c r="M207" i="17" s="1"/>
  <c r="L208" i="17"/>
  <c r="M208" i="17" s="1"/>
  <c r="L209" i="17"/>
  <c r="L210" i="17"/>
  <c r="M210" i="17" s="1"/>
  <c r="L211" i="17"/>
  <c r="M211" i="17" s="1"/>
  <c r="L212" i="17"/>
  <c r="M212" i="17" s="1"/>
  <c r="L213" i="17"/>
  <c r="L214" i="17"/>
  <c r="M214" i="17" s="1"/>
  <c r="L215" i="17"/>
  <c r="M215" i="17" s="1"/>
  <c r="L216" i="17"/>
  <c r="M216" i="17" s="1"/>
  <c r="L217" i="17"/>
  <c r="L218" i="17"/>
  <c r="M218" i="17" s="1"/>
  <c r="L219" i="17"/>
  <c r="M219" i="17" s="1"/>
  <c r="L220" i="17"/>
  <c r="M220" i="17" s="1"/>
  <c r="L221" i="17"/>
  <c r="L222" i="17"/>
  <c r="M222" i="17" s="1"/>
  <c r="L223" i="17"/>
  <c r="M223" i="17" s="1"/>
  <c r="L224" i="17"/>
  <c r="M224" i="17" s="1"/>
  <c r="L225" i="17"/>
  <c r="L226" i="17"/>
  <c r="M226" i="17" s="1"/>
  <c r="L227" i="17"/>
  <c r="M227" i="17" s="1"/>
  <c r="L228" i="17"/>
  <c r="M228" i="17" s="1"/>
  <c r="L229" i="17"/>
  <c r="L230" i="17"/>
  <c r="M230" i="17" s="1"/>
  <c r="L231" i="17"/>
  <c r="L232" i="17"/>
  <c r="M232" i="17" s="1"/>
  <c r="L233" i="17"/>
  <c r="L234" i="17"/>
  <c r="M234" i="17" s="1"/>
  <c r="L235" i="17"/>
  <c r="M235" i="17" s="1"/>
  <c r="L236" i="17"/>
  <c r="M236" i="17" s="1"/>
  <c r="L237" i="17"/>
  <c r="L238" i="17"/>
  <c r="M238" i="17" s="1"/>
  <c r="L239" i="17"/>
  <c r="M239" i="17" s="1"/>
  <c r="L240" i="17"/>
  <c r="M240" i="17" s="1"/>
  <c r="L241" i="17"/>
  <c r="L242" i="17"/>
  <c r="M242" i="17" s="1"/>
  <c r="L243" i="17"/>
  <c r="M243" i="17" s="1"/>
  <c r="L244" i="17"/>
  <c r="M244" i="17" s="1"/>
  <c r="L245" i="17"/>
  <c r="L246" i="17"/>
  <c r="M246" i="17" s="1"/>
  <c r="L247" i="17"/>
  <c r="M247" i="17" s="1"/>
  <c r="L248" i="17"/>
  <c r="M248" i="17" s="1"/>
  <c r="L249" i="17"/>
  <c r="L250" i="17"/>
  <c r="M250" i="17" s="1"/>
  <c r="L251" i="17"/>
  <c r="M251" i="17" s="1"/>
  <c r="L252" i="17"/>
  <c r="M252" i="17" s="1"/>
  <c r="L253" i="17"/>
  <c r="L254" i="17"/>
  <c r="M254" i="17" s="1"/>
  <c r="L255" i="17"/>
  <c r="M255" i="17" s="1"/>
  <c r="L256" i="17"/>
  <c r="M256" i="17" s="1"/>
  <c r="L257" i="17"/>
  <c r="L258" i="17"/>
  <c r="M258" i="17" s="1"/>
  <c r="L259" i="17"/>
  <c r="M259" i="17" s="1"/>
  <c r="L260" i="17"/>
  <c r="M260" i="17" s="1"/>
  <c r="L261" i="17"/>
  <c r="L262" i="17"/>
  <c r="M262" i="17" s="1"/>
  <c r="L263" i="17"/>
  <c r="L264" i="17"/>
  <c r="M264" i="17" s="1"/>
  <c r="L265" i="17"/>
  <c r="L266" i="17"/>
  <c r="M266" i="17" s="1"/>
  <c r="L267" i="17"/>
  <c r="M267" i="17" s="1"/>
  <c r="L268" i="17"/>
  <c r="M268" i="17" s="1"/>
  <c r="L269" i="17"/>
  <c r="L270" i="17"/>
  <c r="M270" i="17" s="1"/>
  <c r="L271" i="17"/>
  <c r="M271" i="17" s="1"/>
  <c r="L272" i="17"/>
  <c r="M272" i="17" s="1"/>
  <c r="L273" i="17"/>
  <c r="L274" i="17"/>
  <c r="M274" i="17" s="1"/>
  <c r="L275" i="17"/>
  <c r="M275" i="17" s="1"/>
  <c r="L276" i="17"/>
  <c r="M276" i="17" s="1"/>
  <c r="L277" i="17"/>
  <c r="L278" i="17"/>
  <c r="M278" i="17" s="1"/>
  <c r="L279" i="17"/>
  <c r="M279" i="17" s="1"/>
  <c r="L280" i="17"/>
  <c r="M280" i="17" s="1"/>
  <c r="L281" i="17"/>
  <c r="L282" i="17"/>
  <c r="M282" i="17" s="1"/>
  <c r="L283" i="17"/>
  <c r="M283" i="17" s="1"/>
  <c r="L284" i="17"/>
  <c r="M284" i="17" s="1"/>
  <c r="L285" i="17"/>
  <c r="L286" i="17"/>
  <c r="L287" i="17"/>
  <c r="M287" i="17" s="1"/>
  <c r="L288" i="17"/>
  <c r="M288" i="17" s="1"/>
  <c r="L289" i="17"/>
  <c r="L290" i="17"/>
  <c r="M290" i="17" s="1"/>
  <c r="L291" i="17"/>
  <c r="M291" i="17" s="1"/>
  <c r="L292" i="17"/>
  <c r="M292" i="17" s="1"/>
  <c r="L293" i="17"/>
  <c r="L294" i="17"/>
  <c r="M294" i="17" s="1"/>
  <c r="L295" i="17"/>
  <c r="M295" i="17" s="1"/>
  <c r="L296" i="17"/>
  <c r="M296" i="17" s="1"/>
  <c r="L297" i="17"/>
  <c r="L298" i="17"/>
  <c r="M298" i="17" s="1"/>
  <c r="L299" i="17"/>
  <c r="M299" i="17" s="1"/>
  <c r="L300" i="17"/>
  <c r="M300" i="17" s="1"/>
  <c r="L301" i="17"/>
  <c r="L302" i="17"/>
  <c r="L303" i="17"/>
  <c r="M303" i="17" s="1"/>
  <c r="L304" i="17"/>
  <c r="M304" i="17" s="1"/>
  <c r="L305" i="17"/>
  <c r="L306" i="17"/>
  <c r="M306" i="17" s="1"/>
  <c r="L307" i="17"/>
  <c r="M307" i="17" s="1"/>
  <c r="L308" i="17"/>
  <c r="M308" i="17" s="1"/>
  <c r="L309" i="17"/>
  <c r="L310" i="17"/>
  <c r="M310" i="17" s="1"/>
  <c r="L311" i="17"/>
  <c r="M311" i="17" s="1"/>
  <c r="L312" i="17"/>
  <c r="M312" i="17" s="1"/>
  <c r="L313" i="17"/>
  <c r="L314" i="17"/>
  <c r="M314" i="17" s="1"/>
  <c r="L315" i="17"/>
  <c r="M315" i="17" s="1"/>
  <c r="L316" i="17"/>
  <c r="M316" i="17" s="1"/>
  <c r="L317" i="17"/>
  <c r="L318" i="17"/>
  <c r="L319" i="17"/>
  <c r="M319" i="17" s="1"/>
  <c r="L320" i="17"/>
  <c r="M320" i="17" s="1"/>
  <c r="L321" i="17"/>
  <c r="L322" i="17"/>
  <c r="M322" i="17" s="1"/>
  <c r="L323" i="17"/>
  <c r="M323" i="17" s="1"/>
  <c r="L324" i="17"/>
  <c r="M324" i="17" s="1"/>
  <c r="L325" i="17"/>
  <c r="L326" i="17"/>
  <c r="M326" i="17" s="1"/>
  <c r="L327" i="17"/>
  <c r="M327" i="17" s="1"/>
  <c r="L328" i="17"/>
  <c r="M328" i="17" s="1"/>
  <c r="L329" i="17"/>
  <c r="L330" i="17"/>
  <c r="M330" i="17" s="1"/>
  <c r="L331" i="17"/>
  <c r="M331" i="17" s="1"/>
  <c r="L332" i="17"/>
  <c r="M332" i="17" s="1"/>
  <c r="L333" i="17"/>
  <c r="L334" i="17"/>
  <c r="L335" i="17"/>
  <c r="M335" i="17" s="1"/>
  <c r="L336" i="17"/>
  <c r="M336" i="17" s="1"/>
  <c r="L337" i="17"/>
  <c r="L338" i="17"/>
  <c r="M338" i="17" s="1"/>
  <c r="L339" i="17"/>
  <c r="M339" i="17" s="1"/>
  <c r="L340" i="17"/>
  <c r="M340" i="17" s="1"/>
  <c r="L341" i="17"/>
  <c r="L342" i="17"/>
  <c r="M342" i="17" s="1"/>
  <c r="L343" i="17"/>
  <c r="M343" i="17" s="1"/>
  <c r="L344" i="17"/>
  <c r="M344" i="17" s="1"/>
  <c r="L345" i="17"/>
  <c r="L346" i="17"/>
  <c r="M346" i="17" s="1"/>
  <c r="L347" i="17"/>
  <c r="M347" i="17" s="1"/>
  <c r="L348" i="17"/>
  <c r="M348" i="17" s="1"/>
  <c r="L349" i="17"/>
  <c r="L350" i="17"/>
  <c r="L351" i="17"/>
  <c r="M351" i="17" s="1"/>
  <c r="L352" i="17"/>
  <c r="M352" i="17" s="1"/>
  <c r="L353" i="17"/>
  <c r="L354" i="17"/>
  <c r="M354" i="17" s="1"/>
  <c r="L355" i="17"/>
  <c r="M355" i="17" s="1"/>
  <c r="L356" i="17"/>
  <c r="M356" i="17" s="1"/>
  <c r="L357" i="17"/>
  <c r="L358" i="17"/>
  <c r="M358" i="17" s="1"/>
  <c r="L359" i="17"/>
  <c r="M359" i="17" s="1"/>
  <c r="L360" i="17"/>
  <c r="M360" i="17" s="1"/>
  <c r="L361" i="17"/>
  <c r="L362" i="17"/>
  <c r="M362" i="17" s="1"/>
  <c r="L363" i="17"/>
  <c r="M363" i="17" s="1"/>
  <c r="L364" i="17"/>
  <c r="M364" i="17" s="1"/>
  <c r="L365" i="17"/>
  <c r="L366" i="17"/>
  <c r="L367" i="17"/>
  <c r="M367" i="17" s="1"/>
  <c r="L368" i="17"/>
  <c r="M368" i="17" s="1"/>
  <c r="L369" i="17"/>
  <c r="L370" i="17"/>
  <c r="M370" i="17" s="1"/>
  <c r="L371" i="17"/>
  <c r="M371" i="17" s="1"/>
  <c r="L372" i="17"/>
  <c r="M372" i="17" s="1"/>
  <c r="L373" i="17"/>
  <c r="L374" i="17"/>
  <c r="M374" i="17" s="1"/>
  <c r="L375" i="17"/>
  <c r="M375" i="17" s="1"/>
  <c r="L376" i="17"/>
  <c r="M376" i="17" s="1"/>
  <c r="L377" i="17"/>
  <c r="L378" i="17"/>
  <c r="M378" i="17" s="1"/>
  <c r="L379" i="17"/>
  <c r="M379" i="17" s="1"/>
  <c r="L380" i="17"/>
  <c r="M380" i="17" s="1"/>
  <c r="L381" i="17"/>
  <c r="L382" i="17"/>
  <c r="L383" i="17"/>
  <c r="M383" i="17" s="1"/>
  <c r="L384" i="17"/>
  <c r="M384" i="17" s="1"/>
  <c r="L385" i="17"/>
  <c r="L386" i="17"/>
  <c r="M386" i="17" s="1"/>
  <c r="L387" i="17"/>
  <c r="M387" i="17" s="1"/>
  <c r="L388" i="17"/>
  <c r="M388" i="17" s="1"/>
  <c r="L389" i="17"/>
  <c r="L390" i="17"/>
  <c r="M390" i="17" s="1"/>
  <c r="L391" i="17"/>
  <c r="M391" i="17" s="1"/>
  <c r="L392" i="17"/>
  <c r="M392" i="17" s="1"/>
  <c r="L393" i="17"/>
  <c r="L394" i="17"/>
  <c r="M394" i="17" s="1"/>
  <c r="L395" i="17"/>
  <c r="M395" i="17" s="1"/>
  <c r="L396" i="17"/>
  <c r="M396" i="17" s="1"/>
  <c r="L397" i="17"/>
  <c r="L398" i="17"/>
  <c r="L399" i="17"/>
  <c r="M399" i="17" s="1"/>
  <c r="L400" i="17"/>
  <c r="M400" i="17" s="1"/>
  <c r="L401" i="17"/>
  <c r="L402" i="17"/>
  <c r="M402" i="17" s="1"/>
  <c r="L403" i="17"/>
  <c r="M403" i="17" s="1"/>
  <c r="L404" i="17"/>
  <c r="M404" i="17" s="1"/>
  <c r="L405" i="17"/>
  <c r="L406" i="17"/>
  <c r="M406" i="17" s="1"/>
  <c r="L407" i="17"/>
  <c r="M407" i="17" s="1"/>
  <c r="L408" i="17"/>
  <c r="M408" i="17" s="1"/>
  <c r="L409" i="17"/>
  <c r="L410" i="17"/>
  <c r="M410" i="17" s="1"/>
  <c r="L411" i="17"/>
  <c r="M411" i="17" s="1"/>
  <c r="L412" i="17"/>
  <c r="M412" i="17" s="1"/>
  <c r="L413" i="17"/>
  <c r="L414" i="17"/>
  <c r="L415" i="17"/>
  <c r="M415" i="17" s="1"/>
  <c r="L416" i="17"/>
  <c r="M416" i="17" s="1"/>
  <c r="L417" i="17"/>
  <c r="L418" i="17"/>
  <c r="M418" i="17" s="1"/>
  <c r="L419" i="17"/>
  <c r="M419" i="17" s="1"/>
  <c r="L420" i="17"/>
  <c r="M420" i="17" s="1"/>
  <c r="L421" i="17"/>
  <c r="L422" i="17"/>
  <c r="M422" i="17" s="1"/>
  <c r="L423" i="17"/>
  <c r="M423" i="17" s="1"/>
  <c r="L424" i="17"/>
  <c r="M424" i="17" s="1"/>
  <c r="L425" i="17"/>
  <c r="L426" i="17"/>
  <c r="M426" i="17" s="1"/>
  <c r="L427" i="17"/>
  <c r="M427" i="17" s="1"/>
  <c r="L428" i="17"/>
  <c r="M428" i="17" s="1"/>
  <c r="L429" i="17"/>
  <c r="L430" i="17"/>
  <c r="L431" i="17"/>
  <c r="M431" i="17" s="1"/>
  <c r="L432" i="17"/>
  <c r="M432" i="17" s="1"/>
  <c r="L433" i="17"/>
  <c r="L434" i="17"/>
  <c r="M434" i="17" s="1"/>
  <c r="L435" i="17"/>
  <c r="M435" i="17" s="1"/>
  <c r="L436" i="17"/>
  <c r="M436" i="17" s="1"/>
  <c r="L437" i="17"/>
  <c r="L438" i="17"/>
  <c r="M438" i="17" s="1"/>
  <c r="L439" i="17"/>
  <c r="M439" i="17" s="1"/>
  <c r="L440" i="17"/>
  <c r="M440" i="17" s="1"/>
  <c r="L441" i="17"/>
  <c r="L442" i="17"/>
  <c r="M442" i="17" s="1"/>
  <c r="L443" i="17"/>
  <c r="M443" i="17" s="1"/>
  <c r="L444" i="17"/>
  <c r="M444" i="17" s="1"/>
  <c r="L445" i="17"/>
  <c r="L446" i="17"/>
  <c r="L447" i="17"/>
  <c r="M447" i="17" s="1"/>
  <c r="L448" i="17"/>
  <c r="M448" i="17" s="1"/>
  <c r="L449" i="17"/>
  <c r="L450" i="17"/>
  <c r="M450" i="17" s="1"/>
  <c r="L451" i="17"/>
  <c r="M451" i="17" s="1"/>
  <c r="L452" i="17"/>
  <c r="M452" i="17" s="1"/>
  <c r="L453" i="17"/>
  <c r="L454" i="17"/>
  <c r="M454" i="17" s="1"/>
  <c r="L455" i="17"/>
  <c r="M455" i="17" s="1"/>
  <c r="L456" i="17"/>
  <c r="M456" i="17" s="1"/>
  <c r="L457" i="17"/>
  <c r="L458" i="17"/>
  <c r="M458" i="17" s="1"/>
  <c r="L459" i="17"/>
  <c r="M459" i="17" s="1"/>
  <c r="L460" i="17"/>
  <c r="M460" i="17" s="1"/>
  <c r="L461" i="17"/>
  <c r="L462" i="17"/>
  <c r="L463" i="17"/>
  <c r="M463" i="17" s="1"/>
  <c r="L464" i="17"/>
  <c r="M464" i="17" s="1"/>
  <c r="L465" i="17"/>
  <c r="L466" i="17"/>
  <c r="M466" i="17" s="1"/>
  <c r="L467" i="17"/>
  <c r="M467" i="17" s="1"/>
  <c r="L468" i="17"/>
  <c r="M468" i="17" s="1"/>
  <c r="L469" i="17"/>
  <c r="L470" i="17"/>
  <c r="M470" i="17" s="1"/>
  <c r="L471" i="17"/>
  <c r="M471" i="17" s="1"/>
  <c r="L472" i="17"/>
  <c r="M472" i="17" s="1"/>
  <c r="L473" i="17"/>
  <c r="L474" i="17"/>
  <c r="M474" i="17" s="1"/>
  <c r="L475" i="17"/>
  <c r="M475" i="17" s="1"/>
  <c r="L476" i="17"/>
  <c r="M476" i="17" s="1"/>
  <c r="L477" i="17"/>
  <c r="L478" i="17"/>
  <c r="L479" i="17"/>
  <c r="M479" i="17" s="1"/>
  <c r="L480" i="17"/>
  <c r="M480" i="17" s="1"/>
  <c r="L481" i="17"/>
  <c r="L482" i="17"/>
  <c r="M482" i="17" s="1"/>
  <c r="L483" i="17"/>
  <c r="M483" i="17" s="1"/>
  <c r="L484" i="17"/>
  <c r="M484" i="17" s="1"/>
  <c r="L485" i="17"/>
  <c r="L486" i="17"/>
  <c r="M486" i="17" s="1"/>
  <c r="L487" i="17"/>
  <c r="M487" i="17" s="1"/>
  <c r="L488" i="17"/>
  <c r="M488" i="17" s="1"/>
  <c r="L489" i="17"/>
  <c r="L490" i="17"/>
  <c r="M490" i="17" s="1"/>
  <c r="L491" i="17"/>
  <c r="M491" i="17" s="1"/>
  <c r="L492" i="17"/>
  <c r="M492" i="17" s="1"/>
  <c r="L493" i="17"/>
  <c r="L494" i="17"/>
  <c r="L495" i="17"/>
  <c r="M495" i="17" s="1"/>
  <c r="L496" i="17"/>
  <c r="M496" i="17" s="1"/>
  <c r="L497" i="17"/>
  <c r="L498" i="17"/>
  <c r="M498" i="17" s="1"/>
  <c r="L499" i="17"/>
  <c r="M499" i="17" s="1"/>
  <c r="L500" i="17"/>
  <c r="M500" i="17" s="1"/>
  <c r="L501" i="17"/>
  <c r="L502" i="17"/>
  <c r="M502" i="17" s="1"/>
  <c r="L503" i="17"/>
  <c r="M503" i="17" s="1"/>
  <c r="L504" i="17"/>
  <c r="M504" i="17" s="1"/>
  <c r="L505" i="17"/>
  <c r="L506" i="17"/>
  <c r="M506" i="17" s="1"/>
  <c r="L507" i="17"/>
  <c r="M507" i="17" s="1"/>
  <c r="L508" i="17"/>
  <c r="M508" i="17" s="1"/>
  <c r="L509" i="17"/>
  <c r="L510" i="17"/>
  <c r="L511" i="17"/>
  <c r="M511" i="17" s="1"/>
  <c r="L512" i="17"/>
  <c r="M512" i="17" s="1"/>
  <c r="L513" i="17"/>
  <c r="L514" i="17"/>
  <c r="M514" i="17" s="1"/>
  <c r="L515" i="17"/>
  <c r="M515" i="17" s="1"/>
  <c r="L516" i="17"/>
  <c r="M516" i="17" s="1"/>
  <c r="L517" i="17"/>
  <c r="L518" i="17"/>
  <c r="M518" i="17" s="1"/>
  <c r="L519" i="17"/>
  <c r="M519" i="17" s="1"/>
  <c r="L520" i="17"/>
  <c r="M520" i="17" s="1"/>
  <c r="L521" i="17"/>
  <c r="L522" i="17"/>
  <c r="M522" i="17" s="1"/>
  <c r="L523" i="17"/>
  <c r="M523" i="17" s="1"/>
  <c r="L524" i="17"/>
  <c r="M524" i="17" s="1"/>
  <c r="L525" i="17"/>
  <c r="L526" i="17"/>
  <c r="L527" i="17"/>
  <c r="M527" i="17" s="1"/>
  <c r="L528" i="17"/>
  <c r="M528" i="17" s="1"/>
  <c r="L529" i="17"/>
  <c r="L530" i="17"/>
  <c r="M530" i="17" s="1"/>
  <c r="L531" i="17"/>
  <c r="M531" i="17" s="1"/>
  <c r="L532" i="17"/>
  <c r="M532" i="17" s="1"/>
  <c r="L533" i="17"/>
  <c r="L534" i="17"/>
  <c r="M534" i="17" s="1"/>
  <c r="L535" i="17"/>
  <c r="M535" i="17" s="1"/>
  <c r="L536" i="17"/>
  <c r="M536" i="17" s="1"/>
  <c r="L537" i="17"/>
  <c r="L538" i="17"/>
  <c r="M538" i="17" s="1"/>
  <c r="L539" i="17"/>
  <c r="M539" i="17" s="1"/>
  <c r="L540" i="17"/>
  <c r="M540" i="17" s="1"/>
  <c r="L541" i="17"/>
  <c r="L542" i="17"/>
  <c r="L543" i="17"/>
  <c r="M543" i="17" s="1"/>
  <c r="L544" i="17"/>
  <c r="M544" i="17" s="1"/>
  <c r="L545" i="17"/>
  <c r="L546" i="17"/>
  <c r="M546" i="17" s="1"/>
  <c r="L547" i="17"/>
  <c r="M547" i="17" s="1"/>
  <c r="L548" i="17"/>
  <c r="M548" i="17" s="1"/>
  <c r="L549" i="17"/>
  <c r="L550" i="17"/>
  <c r="M550" i="17" s="1"/>
  <c r="L551" i="17"/>
  <c r="M551" i="17" s="1"/>
  <c r="L552" i="17"/>
  <c r="M552" i="17" s="1"/>
  <c r="L553" i="17"/>
  <c r="L554" i="17"/>
  <c r="M554" i="17" s="1"/>
  <c r="L555" i="17"/>
  <c r="M555" i="17" s="1"/>
  <c r="L556" i="17"/>
  <c r="M556" i="17" s="1"/>
  <c r="L557" i="17"/>
  <c r="L558" i="17"/>
  <c r="L559" i="17"/>
  <c r="M559" i="17" s="1"/>
  <c r="L560" i="17"/>
  <c r="M560" i="17" s="1"/>
  <c r="L561" i="17"/>
  <c r="L562" i="17"/>
  <c r="M562" i="17" s="1"/>
  <c r="L563" i="17"/>
  <c r="M563" i="17" s="1"/>
  <c r="L564" i="17"/>
  <c r="M564" i="17" s="1"/>
  <c r="L565" i="17"/>
  <c r="L566" i="17"/>
  <c r="M566" i="17" s="1"/>
  <c r="L567" i="17"/>
  <c r="M567" i="17" s="1"/>
  <c r="L568" i="17"/>
  <c r="M568" i="17" s="1"/>
  <c r="L569" i="17"/>
  <c r="L570" i="17"/>
  <c r="M570" i="17" s="1"/>
  <c r="L571" i="17"/>
  <c r="M571" i="17" s="1"/>
  <c r="L572" i="17"/>
  <c r="M572" i="17" s="1"/>
  <c r="L573" i="17"/>
  <c r="L574" i="17"/>
  <c r="L575" i="17"/>
  <c r="M575" i="17" s="1"/>
  <c r="L576" i="17"/>
  <c r="M576" i="17" s="1"/>
  <c r="L577" i="17"/>
  <c r="L578" i="17"/>
  <c r="M578" i="17" s="1"/>
  <c r="L579" i="17"/>
  <c r="M579" i="17" s="1"/>
  <c r="L580" i="17"/>
  <c r="M580" i="17" s="1"/>
  <c r="L581" i="17"/>
  <c r="L582" i="17"/>
  <c r="M582" i="17" s="1"/>
  <c r="L583" i="17"/>
  <c r="M583" i="17" s="1"/>
  <c r="L584" i="17"/>
  <c r="M584" i="17" s="1"/>
  <c r="L585" i="17"/>
  <c r="L586" i="17"/>
  <c r="M586" i="17" s="1"/>
  <c r="L587" i="17"/>
  <c r="M587" i="17" s="1"/>
  <c r="L588" i="17"/>
  <c r="M588" i="17" s="1"/>
  <c r="L589" i="17"/>
  <c r="L590" i="17"/>
  <c r="L591" i="17"/>
  <c r="M591" i="17" s="1"/>
  <c r="L592" i="17"/>
  <c r="M592" i="17" s="1"/>
  <c r="L593" i="17"/>
  <c r="L594" i="17"/>
  <c r="M594" i="17" s="1"/>
  <c r="L595" i="17"/>
  <c r="M595" i="17" s="1"/>
  <c r="L596" i="17"/>
  <c r="M596" i="17" s="1"/>
  <c r="L597" i="17"/>
  <c r="L598" i="17"/>
  <c r="M598" i="17" s="1"/>
  <c r="L599" i="17"/>
  <c r="M599" i="17" s="1"/>
  <c r="L600" i="17"/>
  <c r="M600" i="17" s="1"/>
  <c r="L601" i="17"/>
  <c r="L602" i="17"/>
  <c r="M602" i="17" s="1"/>
  <c r="L603" i="17"/>
  <c r="M603" i="17" s="1"/>
  <c r="L604" i="17"/>
  <c r="M604" i="17" s="1"/>
  <c r="L605" i="17"/>
  <c r="L606" i="17"/>
  <c r="L607" i="17"/>
  <c r="M607" i="17" s="1"/>
  <c r="L608" i="17"/>
  <c r="M608" i="17" s="1"/>
  <c r="L609" i="17"/>
  <c r="L610" i="17"/>
  <c r="M610" i="17" s="1"/>
  <c r="L611" i="17"/>
  <c r="M611" i="17" s="1"/>
  <c r="L612" i="17"/>
  <c r="M612" i="17" s="1"/>
  <c r="L613" i="17"/>
  <c r="L614" i="17"/>
  <c r="M614" i="17" s="1"/>
  <c r="L615" i="17"/>
  <c r="M615" i="17" s="1"/>
  <c r="L616" i="17"/>
  <c r="M616" i="17" s="1"/>
  <c r="L617" i="17"/>
  <c r="L618" i="17"/>
  <c r="M618" i="17" s="1"/>
  <c r="L619" i="17"/>
  <c r="M619" i="17" s="1"/>
  <c r="L620" i="17"/>
  <c r="M620" i="17" s="1"/>
  <c r="L621" i="17"/>
  <c r="L622" i="17"/>
  <c r="L623" i="17"/>
  <c r="M623" i="17" s="1"/>
  <c r="L624" i="17"/>
  <c r="M624" i="17" s="1"/>
  <c r="L625" i="17"/>
  <c r="L626" i="17"/>
  <c r="M626" i="17" s="1"/>
  <c r="L627" i="17"/>
  <c r="M627" i="17" s="1"/>
  <c r="L628" i="17"/>
  <c r="M628" i="17" s="1"/>
  <c r="L629" i="17"/>
  <c r="L630" i="17"/>
  <c r="M630" i="17" s="1"/>
  <c r="L631" i="17"/>
  <c r="M631" i="17" s="1"/>
  <c r="L632" i="17"/>
  <c r="M632" i="17" s="1"/>
  <c r="L633" i="17"/>
  <c r="L634" i="17"/>
  <c r="M634" i="17" s="1"/>
  <c r="L635" i="17"/>
  <c r="M635" i="17" s="1"/>
  <c r="L636" i="17"/>
  <c r="M636" i="17" s="1"/>
  <c r="L637" i="17"/>
  <c r="L638" i="17"/>
  <c r="L639" i="17"/>
  <c r="M639" i="17" s="1"/>
  <c r="L640" i="17"/>
  <c r="M640" i="17" s="1"/>
  <c r="L641" i="17"/>
  <c r="L642" i="17"/>
  <c r="M642" i="17" s="1"/>
  <c r="L643" i="17"/>
  <c r="M643" i="17" s="1"/>
  <c r="L644" i="17"/>
  <c r="M644" i="17" s="1"/>
  <c r="L645" i="17"/>
  <c r="L646" i="17"/>
  <c r="M646" i="17" s="1"/>
  <c r="L647" i="17"/>
  <c r="M647" i="17" s="1"/>
  <c r="L648" i="17"/>
  <c r="M648" i="17" s="1"/>
  <c r="L649" i="17"/>
  <c r="L650" i="17"/>
  <c r="M650" i="17" s="1"/>
  <c r="L651" i="17"/>
  <c r="M651" i="17" s="1"/>
  <c r="L652" i="17"/>
  <c r="L653" i="17"/>
  <c r="L654" i="17"/>
  <c r="M654" i="17" s="1"/>
  <c r="L655" i="17"/>
  <c r="M655" i="17" s="1"/>
  <c r="L656" i="17"/>
  <c r="M656" i="17" s="1"/>
  <c r="L657" i="17"/>
  <c r="L658" i="17"/>
  <c r="M658" i="17" s="1"/>
  <c r="L659" i="17"/>
  <c r="M659" i="17" s="1"/>
  <c r="L660" i="17"/>
  <c r="M660" i="17" s="1"/>
  <c r="L661" i="17"/>
  <c r="L662" i="17"/>
  <c r="M662" i="17" s="1"/>
  <c r="L663" i="17"/>
  <c r="L664" i="17"/>
  <c r="L665" i="17"/>
  <c r="L666" i="17"/>
  <c r="M666" i="17" s="1"/>
  <c r="L667" i="17"/>
  <c r="M667" i="17" s="1"/>
  <c r="L668" i="17"/>
  <c r="L669" i="17"/>
  <c r="L670" i="17"/>
  <c r="M670" i="17" s="1"/>
  <c r="L671" i="17"/>
  <c r="M671" i="17" s="1"/>
  <c r="L672" i="17"/>
  <c r="M672" i="17" s="1"/>
  <c r="L673" i="17"/>
  <c r="L674" i="17"/>
  <c r="L675" i="17"/>
  <c r="M675" i="17" s="1"/>
  <c r="L676" i="17"/>
  <c r="M676" i="17" s="1"/>
  <c r="L677" i="17"/>
  <c r="L678" i="17"/>
  <c r="M678" i="17" s="1"/>
  <c r="L679" i="17"/>
  <c r="M679" i="17" s="1"/>
  <c r="L680" i="17"/>
  <c r="L681" i="17"/>
  <c r="L682" i="17"/>
  <c r="M682" i="17" s="1"/>
  <c r="L683" i="17"/>
  <c r="M683" i="17" s="1"/>
  <c r="L684" i="17"/>
  <c r="L685" i="17"/>
  <c r="L686" i="17"/>
  <c r="M686" i="17" s="1"/>
  <c r="L687" i="17"/>
  <c r="M687" i="17" s="1"/>
  <c r="L688" i="17"/>
  <c r="M688" i="17" s="1"/>
  <c r="L689" i="17"/>
  <c r="L690" i="17"/>
  <c r="M690" i="17" s="1"/>
  <c r="L691" i="17"/>
  <c r="M691" i="17" s="1"/>
  <c r="L692" i="17"/>
  <c r="M692" i="17" s="1"/>
  <c r="L693" i="17"/>
  <c r="L694" i="17"/>
  <c r="M694" i="17" s="1"/>
  <c r="L695" i="17"/>
  <c r="L696" i="17"/>
  <c r="L697" i="17"/>
  <c r="L698" i="17"/>
  <c r="M698" i="17" s="1"/>
  <c r="L699" i="17"/>
  <c r="M699" i="17" s="1"/>
  <c r="L700" i="17"/>
  <c r="L701" i="17"/>
  <c r="L702" i="17"/>
  <c r="M702" i="17" s="1"/>
  <c r="L703" i="17"/>
  <c r="M703" i="17" s="1"/>
  <c r="L704" i="17"/>
  <c r="M704" i="17" s="1"/>
  <c r="L705" i="17"/>
  <c r="L706" i="17"/>
  <c r="L707" i="17"/>
  <c r="M707" i="17" s="1"/>
  <c r="L708" i="17"/>
  <c r="M708" i="17" s="1"/>
  <c r="L709" i="17"/>
  <c r="L710" i="17"/>
  <c r="M710" i="17" s="1"/>
  <c r="L711" i="17"/>
  <c r="M711" i="17" s="1"/>
  <c r="L712" i="17"/>
  <c r="L713" i="17"/>
  <c r="L714" i="17"/>
  <c r="M714" i="17" s="1"/>
  <c r="L715" i="17"/>
  <c r="M715" i="17" s="1"/>
  <c r="L716" i="17"/>
  <c r="L717" i="17"/>
  <c r="L718" i="17"/>
  <c r="M718" i="17" s="1"/>
  <c r="L719" i="17"/>
  <c r="M719" i="17" s="1"/>
  <c r="L720" i="17"/>
  <c r="M720" i="17" s="1"/>
  <c r="L721" i="17"/>
  <c r="L722" i="17"/>
  <c r="M722" i="17" s="1"/>
  <c r="L723" i="17"/>
  <c r="M723" i="17" s="1"/>
  <c r="L724" i="17"/>
  <c r="M724" i="17" s="1"/>
  <c r="L725" i="17"/>
  <c r="L726" i="17"/>
  <c r="M726" i="17" s="1"/>
  <c r="L727" i="17"/>
  <c r="L728" i="17"/>
  <c r="L729" i="17"/>
  <c r="L730" i="17"/>
  <c r="M730" i="17" s="1"/>
  <c r="L731" i="17"/>
  <c r="M731" i="17" s="1"/>
  <c r="L732" i="17"/>
  <c r="L733" i="17"/>
  <c r="L734" i="17"/>
  <c r="M734" i="17" s="1"/>
  <c r="L735" i="17"/>
  <c r="M735" i="17" s="1"/>
  <c r="L736" i="17"/>
  <c r="M736" i="17" s="1"/>
  <c r="L737" i="17"/>
  <c r="L738" i="17"/>
  <c r="L739" i="17"/>
  <c r="M739" i="17" s="1"/>
  <c r="L740" i="17"/>
  <c r="M740" i="17" s="1"/>
  <c r="L741" i="17"/>
  <c r="L742" i="17"/>
  <c r="M742" i="17" s="1"/>
  <c r="L743" i="17"/>
  <c r="M743" i="17" s="1"/>
  <c r="L744" i="17"/>
  <c r="L745" i="17"/>
  <c r="L746" i="17"/>
  <c r="M746" i="17" s="1"/>
  <c r="L747" i="17"/>
  <c r="M747" i="17" s="1"/>
  <c r="L748" i="17"/>
  <c r="L749" i="17"/>
  <c r="L750" i="17"/>
  <c r="M750" i="17" s="1"/>
  <c r="L751" i="17"/>
  <c r="M751" i="17" s="1"/>
  <c r="L752" i="17"/>
  <c r="M752" i="17" s="1"/>
  <c r="L753" i="17"/>
  <c r="L754" i="17"/>
  <c r="M754" i="17" s="1"/>
  <c r="L755" i="17"/>
  <c r="M755" i="17" s="1"/>
  <c r="L756" i="17"/>
  <c r="M756" i="17" s="1"/>
  <c r="L757" i="17"/>
  <c r="L758" i="17"/>
  <c r="M758" i="17" s="1"/>
  <c r="L759" i="17"/>
  <c r="L760" i="17"/>
  <c r="L761" i="17"/>
  <c r="L762" i="17"/>
  <c r="M762" i="17" s="1"/>
  <c r="L763" i="17"/>
  <c r="M763" i="17" s="1"/>
  <c r="L764" i="17"/>
  <c r="L765" i="17"/>
  <c r="L766" i="17"/>
  <c r="M766" i="17" s="1"/>
  <c r="L767" i="17"/>
  <c r="M767" i="17" s="1"/>
  <c r="L768" i="17"/>
  <c r="M768" i="17" s="1"/>
  <c r="L769" i="17"/>
  <c r="L770" i="17"/>
  <c r="L771" i="17"/>
  <c r="M771" i="17" s="1"/>
  <c r="L772" i="17"/>
  <c r="M772" i="17" s="1"/>
  <c r="L773" i="17"/>
  <c r="L774" i="17"/>
  <c r="M774" i="17" s="1"/>
  <c r="L775" i="17"/>
  <c r="M775" i="17" s="1"/>
  <c r="L776" i="17"/>
  <c r="L777" i="17"/>
  <c r="L778" i="17"/>
  <c r="M778" i="17" s="1"/>
  <c r="L779" i="17"/>
  <c r="M779" i="17" s="1"/>
  <c r="L780" i="17"/>
  <c r="L781" i="17"/>
  <c r="L782" i="17"/>
  <c r="M782" i="17" s="1"/>
  <c r="L783" i="17"/>
  <c r="M783" i="17" s="1"/>
  <c r="L784" i="17"/>
  <c r="L785" i="17"/>
  <c r="L786" i="17"/>
  <c r="M786" i="17" s="1"/>
  <c r="L787" i="17"/>
  <c r="M787" i="17" s="1"/>
  <c r="L788" i="17"/>
  <c r="L789" i="17"/>
  <c r="L790" i="17"/>
  <c r="M790" i="17" s="1"/>
  <c r="L791" i="17"/>
  <c r="M791" i="17" s="1"/>
  <c r="L792" i="17"/>
  <c r="L793" i="17"/>
  <c r="L794" i="17"/>
  <c r="M794" i="17" s="1"/>
  <c r="L795" i="17"/>
  <c r="M795" i="17" s="1"/>
  <c r="L796" i="17"/>
  <c r="L797" i="17"/>
  <c r="L798" i="17"/>
  <c r="M798" i="17" s="1"/>
  <c r="L799" i="17"/>
  <c r="M799" i="17" s="1"/>
  <c r="L800" i="17"/>
  <c r="L801" i="17"/>
  <c r="L802" i="17"/>
  <c r="M802" i="17" s="1"/>
  <c r="L803" i="17"/>
  <c r="M803" i="17" s="1"/>
  <c r="L804" i="17"/>
  <c r="L805" i="17"/>
  <c r="L806" i="17"/>
  <c r="M806" i="17" s="1"/>
  <c r="L807" i="17"/>
  <c r="M807" i="17" s="1"/>
  <c r="L808" i="17"/>
  <c r="L809" i="17"/>
  <c r="L810" i="17"/>
  <c r="M810" i="17" s="1"/>
  <c r="L811" i="17"/>
  <c r="M811" i="17" s="1"/>
  <c r="L812" i="17"/>
  <c r="L813" i="17"/>
  <c r="L814" i="17"/>
  <c r="M814" i="17" s="1"/>
  <c r="L815" i="17"/>
  <c r="M815" i="17" s="1"/>
  <c r="L816" i="17"/>
  <c r="L817" i="17"/>
  <c r="L818" i="17"/>
  <c r="M818" i="17" s="1"/>
  <c r="L819" i="17"/>
  <c r="M819" i="17" s="1"/>
  <c r="L820" i="17"/>
  <c r="L821" i="17"/>
  <c r="L822" i="17"/>
  <c r="M822" i="17" s="1"/>
  <c r="L823" i="17"/>
  <c r="M823" i="17" s="1"/>
  <c r="L824" i="17"/>
  <c r="L825" i="17"/>
  <c r="L826" i="17"/>
  <c r="M826" i="17" s="1"/>
  <c r="L827" i="17"/>
  <c r="M827" i="17" s="1"/>
  <c r="L828" i="17"/>
  <c r="L829" i="17"/>
  <c r="L830" i="17"/>
  <c r="M830" i="17" s="1"/>
  <c r="L831" i="17"/>
  <c r="M831" i="17" s="1"/>
  <c r="L832" i="17"/>
  <c r="L833" i="17"/>
  <c r="L834" i="17"/>
  <c r="M834" i="17" s="1"/>
  <c r="L835" i="17"/>
  <c r="M835" i="17" s="1"/>
  <c r="L836" i="17"/>
  <c r="L837" i="17"/>
  <c r="L838" i="17"/>
  <c r="M838" i="17" s="1"/>
  <c r="L839" i="17"/>
  <c r="M839" i="17" s="1"/>
  <c r="L840" i="17"/>
  <c r="L841" i="17"/>
  <c r="L842" i="17"/>
  <c r="M842" i="17" s="1"/>
  <c r="L843" i="17"/>
  <c r="M843" i="17" s="1"/>
  <c r="L844" i="17"/>
  <c r="L845" i="17"/>
  <c r="L846" i="17"/>
  <c r="M846" i="17" s="1"/>
  <c r="L847" i="17"/>
  <c r="M847" i="17" s="1"/>
  <c r="L848" i="17"/>
  <c r="L849" i="17"/>
  <c r="L850" i="17"/>
  <c r="M850" i="17" s="1"/>
  <c r="L851" i="17"/>
  <c r="M851" i="17" s="1"/>
  <c r="L852" i="17"/>
  <c r="L853" i="17"/>
  <c r="L854" i="17"/>
  <c r="M854" i="17" s="1"/>
  <c r="L855" i="17"/>
  <c r="M855" i="17" s="1"/>
  <c r="L856" i="17"/>
  <c r="L857" i="17"/>
  <c r="L858" i="17"/>
  <c r="M858" i="17" s="1"/>
  <c r="L859" i="17"/>
  <c r="M859" i="17" s="1"/>
  <c r="L860" i="17"/>
  <c r="L861" i="17"/>
  <c r="L862" i="17"/>
  <c r="M862" i="17" s="1"/>
  <c r="L863" i="17"/>
  <c r="M863" i="17" s="1"/>
  <c r="L864" i="17"/>
  <c r="L865" i="17"/>
  <c r="L866" i="17"/>
  <c r="M866" i="17" s="1"/>
  <c r="L867" i="17"/>
  <c r="M867" i="17" s="1"/>
  <c r="L868" i="17"/>
  <c r="L869" i="17"/>
  <c r="L870" i="17"/>
  <c r="M870" i="17" s="1"/>
  <c r="L871" i="17"/>
  <c r="M871" i="17" s="1"/>
  <c r="L872" i="17"/>
  <c r="L873" i="17"/>
  <c r="L874" i="17"/>
  <c r="M874" i="17" s="1"/>
  <c r="L875" i="17"/>
  <c r="M875" i="17" s="1"/>
  <c r="L876" i="17"/>
  <c r="L877" i="17"/>
  <c r="L878" i="17"/>
  <c r="M878" i="17" s="1"/>
  <c r="L879" i="17"/>
  <c r="M879" i="17" s="1"/>
  <c r="L880" i="17"/>
  <c r="L881" i="17"/>
  <c r="L882" i="17"/>
  <c r="M882" i="17" s="1"/>
  <c r="L883" i="17"/>
  <c r="M883" i="17" s="1"/>
  <c r="L884" i="17"/>
  <c r="L885" i="17"/>
  <c r="L886" i="17"/>
  <c r="M886" i="17" s="1"/>
  <c r="L887" i="17"/>
  <c r="M887" i="17" s="1"/>
  <c r="L888" i="17"/>
  <c r="L889" i="17"/>
  <c r="L890" i="17"/>
  <c r="M890" i="17" s="1"/>
  <c r="L891" i="17"/>
  <c r="M891" i="17" s="1"/>
  <c r="L892" i="17"/>
  <c r="L893" i="17"/>
  <c r="L894" i="17"/>
  <c r="M894" i="17" s="1"/>
  <c r="L895" i="17"/>
  <c r="M895" i="17" s="1"/>
  <c r="L896" i="17"/>
  <c r="L897" i="17"/>
  <c r="L898" i="17"/>
  <c r="M898" i="17" s="1"/>
  <c r="L899" i="17"/>
  <c r="M899" i="17" s="1"/>
  <c r="L900" i="17"/>
  <c r="L901" i="17"/>
  <c r="L902" i="17"/>
  <c r="M902" i="17" s="1"/>
  <c r="L903" i="17"/>
  <c r="M903" i="17" s="1"/>
  <c r="L904" i="17"/>
  <c r="L905" i="17"/>
  <c r="L906" i="17"/>
  <c r="M906" i="17" s="1"/>
  <c r="L907" i="17"/>
  <c r="M907" i="17" s="1"/>
  <c r="L908" i="17"/>
  <c r="L909" i="17"/>
  <c r="L910" i="17"/>
  <c r="M910" i="17" s="1"/>
  <c r="L911" i="17"/>
  <c r="M911" i="17" s="1"/>
  <c r="L912" i="17"/>
  <c r="L913" i="17"/>
  <c r="L914" i="17"/>
  <c r="M914" i="17" s="1"/>
  <c r="L915" i="17"/>
  <c r="M915" i="17" s="1"/>
  <c r="L916" i="17"/>
  <c r="L917" i="17"/>
  <c r="L918" i="17"/>
  <c r="M918" i="17" s="1"/>
  <c r="L919" i="17"/>
  <c r="M919" i="17" s="1"/>
  <c r="L920" i="17"/>
  <c r="L921" i="17"/>
  <c r="L922" i="17"/>
  <c r="M922" i="17" s="1"/>
  <c r="L923" i="17"/>
  <c r="M923" i="17" s="1"/>
  <c r="L924" i="17"/>
  <c r="L925" i="17"/>
  <c r="L926" i="17"/>
  <c r="M926" i="17" s="1"/>
  <c r="L927" i="17"/>
  <c r="M927" i="17" s="1"/>
  <c r="L928" i="17"/>
  <c r="L929" i="17"/>
  <c r="L930" i="17"/>
  <c r="M930" i="17" s="1"/>
  <c r="L931" i="17"/>
  <c r="M931" i="17" s="1"/>
  <c r="L932" i="17"/>
  <c r="L933" i="17"/>
  <c r="L934" i="17"/>
  <c r="M934" i="17" s="1"/>
  <c r="L935" i="17"/>
  <c r="M935" i="17" s="1"/>
  <c r="L936" i="17"/>
  <c r="L937" i="17"/>
  <c r="L938" i="17"/>
  <c r="M938" i="17" s="1"/>
  <c r="L939" i="17"/>
  <c r="M939" i="17" s="1"/>
  <c r="L940" i="17"/>
  <c r="L941" i="17"/>
  <c r="L942" i="17"/>
  <c r="M942" i="17" s="1"/>
  <c r="L943" i="17"/>
  <c r="M943" i="17" s="1"/>
  <c r="L944" i="17"/>
  <c r="L945" i="17"/>
  <c r="L946" i="17"/>
  <c r="M946" i="17" s="1"/>
  <c r="L947" i="17"/>
  <c r="M947" i="17" s="1"/>
  <c r="L948" i="17"/>
  <c r="L949" i="17"/>
  <c r="L950" i="17"/>
  <c r="M950" i="17" s="1"/>
  <c r="L951" i="17"/>
  <c r="M951" i="17" s="1"/>
  <c r="L952" i="17"/>
  <c r="L953" i="17"/>
  <c r="L954" i="17"/>
  <c r="M954" i="17" s="1"/>
  <c r="L955" i="17"/>
  <c r="M955" i="17" s="1"/>
  <c r="L956" i="17"/>
  <c r="L957" i="17"/>
  <c r="L958" i="17"/>
  <c r="M958" i="17" s="1"/>
  <c r="L959" i="17"/>
  <c r="M959" i="17" s="1"/>
  <c r="L960" i="17"/>
  <c r="L961" i="17"/>
  <c r="L962" i="17"/>
  <c r="M962" i="17" s="1"/>
  <c r="L963" i="17"/>
  <c r="M963" i="17" s="1"/>
  <c r="L964" i="17"/>
  <c r="L965" i="17"/>
  <c r="L966" i="17"/>
  <c r="M966" i="17" s="1"/>
  <c r="L967" i="17"/>
  <c r="M967" i="17" s="1"/>
  <c r="L968" i="17"/>
  <c r="L969" i="17"/>
  <c r="L970" i="17"/>
  <c r="M970" i="17" s="1"/>
  <c r="L971" i="17"/>
  <c r="M971" i="17" s="1"/>
  <c r="L972" i="17"/>
  <c r="L973" i="17"/>
  <c r="L974" i="17"/>
  <c r="M974" i="17" s="1"/>
  <c r="L975" i="17"/>
  <c r="M975" i="17" s="1"/>
  <c r="L976" i="17"/>
  <c r="L977" i="17"/>
  <c r="L978" i="17"/>
  <c r="M978" i="17" s="1"/>
  <c r="L979" i="17"/>
  <c r="M979" i="17" s="1"/>
  <c r="L980" i="17"/>
  <c r="L981" i="17"/>
  <c r="L982" i="17"/>
  <c r="M982" i="17" s="1"/>
  <c r="L983" i="17"/>
  <c r="M983" i="17" s="1"/>
  <c r="L984" i="17"/>
  <c r="L985" i="17"/>
  <c r="L986" i="17"/>
  <c r="M986" i="17" s="1"/>
  <c r="L987" i="17"/>
  <c r="M987" i="17" s="1"/>
  <c r="L988" i="17"/>
  <c r="L989" i="17"/>
  <c r="L990" i="17"/>
  <c r="M990" i="17" s="1"/>
  <c r="L991" i="17"/>
  <c r="M991" i="17" s="1"/>
  <c r="L992" i="17"/>
  <c r="L993" i="17"/>
  <c r="L994" i="17"/>
  <c r="M994" i="17" s="1"/>
  <c r="L995" i="17"/>
  <c r="M995" i="17" s="1"/>
  <c r="L996" i="17"/>
  <c r="L997" i="17"/>
  <c r="L998" i="17"/>
  <c r="M998" i="17" s="1"/>
  <c r="L999" i="17"/>
  <c r="M999" i="17" s="1"/>
  <c r="L1000" i="17"/>
  <c r="L1001" i="17"/>
  <c r="K2" i="17"/>
  <c r="L2" i="17"/>
  <c r="J2" i="17"/>
  <c r="O2" i="17" s="1"/>
  <c r="I3" i="17"/>
  <c r="N3" i="17" s="1"/>
  <c r="I4" i="17"/>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3" i="17"/>
  <c r="F2" i="17"/>
  <c r="N2" i="17"/>
  <c r="M777" i="17" l="1"/>
  <c r="M773" i="17"/>
  <c r="M769" i="17"/>
  <c r="M765" i="17"/>
  <c r="M761" i="17"/>
  <c r="M757" i="17"/>
  <c r="M753" i="17"/>
  <c r="M749" i="17"/>
  <c r="M745" i="17"/>
  <c r="M741" i="17"/>
  <c r="M737" i="17"/>
  <c r="M733" i="17"/>
  <c r="M729" i="17"/>
  <c r="M725" i="17"/>
  <c r="M721" i="17"/>
  <c r="M717" i="17"/>
  <c r="M713" i="17"/>
  <c r="M709" i="17"/>
  <c r="M705" i="17"/>
  <c r="M701" i="17"/>
  <c r="M697" i="17"/>
  <c r="M693" i="17"/>
  <c r="M689" i="17"/>
  <c r="M685" i="17"/>
  <c r="M681" i="17"/>
  <c r="M677" i="17"/>
  <c r="M673" i="17"/>
  <c r="M669" i="17"/>
  <c r="M665" i="17"/>
  <c r="M661" i="17"/>
  <c r="M657" i="17"/>
  <c r="M653" i="17"/>
  <c r="M649" i="17"/>
  <c r="M645" i="17"/>
  <c r="M641" i="17"/>
  <c r="M637" i="17"/>
  <c r="M633" i="17"/>
  <c r="M629" i="17"/>
  <c r="M625" i="17"/>
  <c r="M621" i="17"/>
  <c r="M617" i="17"/>
  <c r="M613" i="17"/>
  <c r="M609" i="17"/>
  <c r="M605" i="17"/>
  <c r="M601" i="17"/>
  <c r="M597" i="17"/>
  <c r="M593" i="17"/>
  <c r="M589" i="17"/>
  <c r="M585" i="17"/>
  <c r="M581" i="17"/>
  <c r="M577" i="17"/>
  <c r="M573" i="17"/>
  <c r="M569" i="17"/>
  <c r="M565" i="17"/>
  <c r="M561" i="17"/>
  <c r="M557" i="17"/>
  <c r="M553" i="17"/>
  <c r="M549" i="17"/>
  <c r="M545" i="17"/>
  <c r="M541" i="17"/>
  <c r="M537" i="17"/>
  <c r="M533" i="17"/>
  <c r="M529" i="17"/>
  <c r="M525" i="17"/>
  <c r="M521" i="17"/>
  <c r="M517" i="17"/>
  <c r="M513" i="17"/>
  <c r="M509" i="17"/>
  <c r="M505" i="17"/>
  <c r="M501" i="17"/>
  <c r="M497" i="17"/>
  <c r="M493" i="17"/>
  <c r="M489" i="17"/>
  <c r="M485" i="17"/>
  <c r="M481" i="17"/>
  <c r="M477" i="17"/>
  <c r="M473" i="17"/>
  <c r="M469" i="17"/>
  <c r="M465" i="17"/>
  <c r="M461" i="17"/>
  <c r="M457" i="17"/>
  <c r="M453" i="17"/>
  <c r="M449" i="17"/>
  <c r="M445" i="17"/>
  <c r="M441" i="17"/>
  <c r="M437" i="17"/>
  <c r="M433" i="17"/>
  <c r="M429" i="17"/>
  <c r="M425" i="17"/>
  <c r="M421" i="17"/>
  <c r="M417" i="17"/>
  <c r="M413" i="17"/>
  <c r="M409" i="17"/>
  <c r="M405" i="17"/>
  <c r="M401" i="17"/>
  <c r="M397" i="17"/>
  <c r="M393" i="17"/>
  <c r="M389" i="17"/>
  <c r="M385" i="17"/>
  <c r="M381" i="17"/>
  <c r="M377" i="17"/>
  <c r="M373" i="17"/>
  <c r="M369" i="17"/>
  <c r="M365" i="17"/>
  <c r="M361" i="17"/>
  <c r="M357" i="17"/>
  <c r="M353" i="17"/>
  <c r="M349" i="17"/>
  <c r="M345" i="17"/>
  <c r="M341" i="17"/>
  <c r="M337" i="17"/>
  <c r="M333" i="17"/>
  <c r="M329" i="17"/>
  <c r="M325" i="17"/>
  <c r="M321" i="17"/>
  <c r="M317" i="17"/>
  <c r="M313" i="17"/>
  <c r="M309" i="17"/>
  <c r="M305" i="17"/>
  <c r="M301" i="17"/>
  <c r="M297" i="17"/>
  <c r="M293" i="17"/>
  <c r="M289" i="17"/>
  <c r="M285" i="17"/>
  <c r="M281" i="17"/>
  <c r="M277" i="17"/>
  <c r="M273" i="17"/>
  <c r="M269" i="17"/>
  <c r="M265" i="17"/>
  <c r="M261" i="17"/>
  <c r="M257" i="17"/>
  <c r="M253" i="17"/>
  <c r="M249" i="17"/>
  <c r="M245" i="17"/>
  <c r="M241" i="17"/>
  <c r="M237" i="17"/>
  <c r="M233" i="17"/>
  <c r="M229" i="17"/>
  <c r="M225" i="17"/>
  <c r="M221" i="17"/>
  <c r="M217" i="17"/>
  <c r="M213" i="17"/>
  <c r="M209" i="17"/>
  <c r="M205" i="17"/>
  <c r="M201" i="17"/>
  <c r="M197" i="17"/>
  <c r="M193" i="17"/>
  <c r="M189" i="17"/>
  <c r="M185" i="17"/>
  <c r="M181" i="17"/>
  <c r="M177" i="17"/>
  <c r="M173" i="17"/>
  <c r="M169" i="17"/>
  <c r="M165" i="17"/>
  <c r="M161" i="17"/>
  <c r="M157" i="17"/>
  <c r="M153" i="17"/>
  <c r="M149" i="17"/>
  <c r="M145" i="17"/>
  <c r="M141" i="17"/>
  <c r="M137" i="17"/>
  <c r="M133" i="17"/>
  <c r="M129" i="17"/>
  <c r="M125" i="17"/>
  <c r="M121" i="17"/>
  <c r="M117" i="17"/>
  <c r="M113" i="17"/>
  <c r="M109" i="17"/>
  <c r="M105" i="17"/>
  <c r="M101" i="17"/>
  <c r="M97" i="17"/>
  <c r="M93" i="17"/>
  <c r="M89" i="17"/>
  <c r="M85" i="17"/>
  <c r="M81" i="17"/>
  <c r="M77" i="17"/>
  <c r="M73" i="17"/>
  <c r="M69" i="17"/>
  <c r="M65" i="17"/>
  <c r="M61" i="17"/>
  <c r="M57" i="17"/>
  <c r="M53" i="17"/>
  <c r="M49" i="17"/>
  <c r="M45" i="17"/>
  <c r="M41" i="17"/>
  <c r="M37" i="17"/>
  <c r="M33" i="17"/>
  <c r="M29" i="17"/>
  <c r="M25" i="17"/>
  <c r="M21" i="17"/>
  <c r="M17" i="17"/>
  <c r="M13" i="17"/>
</calcChain>
</file>

<file path=xl/sharedStrings.xml><?xml version="1.0" encoding="utf-8"?>
<sst xmlns="http://schemas.openxmlformats.org/spreadsheetml/2006/main" count="11100" uniqueCount="6221">
  <si>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</si>
  <si>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</si>
  <si>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</si>
  <si>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</si>
  <si>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</si>
  <si>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</si>
  <si>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</si>
  <si>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</si>
  <si>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</si>
  <si>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</si>
  <si>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</si>
  <si>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</si>
  <si>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</si>
  <si>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</si>
  <si>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</si>
  <si>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</si>
  <si>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</si>
  <si>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</si>
  <si>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</si>
  <si>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</si>
  <si>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</si>
  <si>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</si>
  <si>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</si>
  <si>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</si>
  <si>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</si>
  <si>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</si>
  <si>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</si>
  <si>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</si>
  <si>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</si>
  <si>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</si>
  <si>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</si>
  <si>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</si>
  <si>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</si>
  <si>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</si>
  <si>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</si>
  <si>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</si>
  <si>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</si>
  <si>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</si>
  <si>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</si>
  <si>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</si>
  <si>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</si>
  <si>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</si>
  <si>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</si>
  <si>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</si>
  <si>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</si>
  <si>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</si>
  <si>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</si>
  <si>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</si>
  <si>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</si>
  <si>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</si>
  <si>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</si>
  <si>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</si>
  <si>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</si>
  <si>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</si>
  <si>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</si>
  <si>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</si>
  <si>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</si>
  <si>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</si>
  <si>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</si>
  <si>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</si>
  <si>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</si>
  <si>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</si>
  <si>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</si>
  <si>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</si>
  <si>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</si>
  <si>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</si>
  <si>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</si>
  <si>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</si>
  <si>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</si>
  <si>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</si>
  <si>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</si>
  <si>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</si>
  <si>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</si>
  <si>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</si>
  <si>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</si>
  <si>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</si>
  <si>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</si>
  <si>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</si>
  <si>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</si>
  <si>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</si>
  <si>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</si>
  <si>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</si>
  <si>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</si>
  <si>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</si>
  <si>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</si>
  <si>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</si>
  <si>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</si>
  <si>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</si>
  <si>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</si>
  <si>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</si>
  <si>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</si>
  <si>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</si>
  <si>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</si>
  <si>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</si>
  <si>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</si>
  <si>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</si>
  <si>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</si>
  <si>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</si>
  <si>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</si>
  <si>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</si>
  <si>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</si>
  <si>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</si>
  <si>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</si>
  <si>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</si>
  <si>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</si>
  <si>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</si>
  <si>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</si>
  <si>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</si>
  <si>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</si>
  <si>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</si>
  <si>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</si>
  <si>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</si>
  <si>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</si>
  <si>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</si>
  <si>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</si>
  <si>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</si>
  <si>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</si>
  <si>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</si>
  <si>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</si>
  <si>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</si>
  <si>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</si>
  <si>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</si>
  <si>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</si>
  <si>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</si>
  <si>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</si>
  <si>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</si>
  <si>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</si>
  <si>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</si>
  <si>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</si>
  <si>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</si>
  <si>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</si>
  <si>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</si>
  <si>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</si>
  <si>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</si>
  <si>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</si>
  <si>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</si>
  <si>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</si>
  <si>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</si>
  <si>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</si>
  <si>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</si>
  <si>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</si>
  <si>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</si>
  <si>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</si>
  <si>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</si>
  <si>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</si>
  <si>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</si>
  <si>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</si>
  <si>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</si>
  <si>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</si>
  <si>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</si>
  <si>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</si>
  <si>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</si>
  <si>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</si>
  <si>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</si>
  <si>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</si>
  <si>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</si>
  <si>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</si>
  <si>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</si>
  <si>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</si>
  <si>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</si>
  <si>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</si>
  <si>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</si>
  <si>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</si>
  <si>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</si>
  <si>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</si>
  <si>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</si>
  <si>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</si>
  <si>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</si>
  <si>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</si>
  <si>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</si>
  <si>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</si>
  <si>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</si>
  <si>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</si>
  <si>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</si>
  <si>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</si>
  <si>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</si>
  <si>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</si>
  <si>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</si>
  <si>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</si>
  <si>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</si>
  <si>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</si>
  <si>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</si>
  <si>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</si>
  <si>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</si>
  <si>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</si>
  <si>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</si>
  <si>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</si>
  <si>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</si>
  <si>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</si>
  <si>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</si>
  <si>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</si>
  <si>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</si>
  <si>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</si>
  <si>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</si>
  <si>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</si>
  <si>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</si>
  <si>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</si>
  <si>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</si>
  <si>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</si>
  <si>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</si>
  <si>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</si>
  <si>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</si>
  <si>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</si>
  <si>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</si>
  <si>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</si>
  <si>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</si>
  <si>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</si>
  <si>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</si>
  <si>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</si>
  <si>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</si>
  <si>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</si>
  <si>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</si>
  <si>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</si>
  <si>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</si>
  <si>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</si>
  <si>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</si>
  <si>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</si>
  <si>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</si>
  <si>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</si>
  <si>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</si>
  <si>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</si>
  <si>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</si>
  <si>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</si>
  <si>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</si>
  <si>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</si>
  <si>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</si>
  <si>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</si>
  <si>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</si>
  <si>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</si>
  <si>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</si>
  <si>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</si>
  <si>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</si>
  <si>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</si>
  <si>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</si>
  <si>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</si>
  <si>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</si>
  <si>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</si>
  <si>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</si>
  <si>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</si>
  <si>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</si>
  <si>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</si>
  <si>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</si>
  <si>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</si>
  <si>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</si>
  <si>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</si>
  <si>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</si>
  <si>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</si>
  <si>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</si>
  <si>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</si>
  <si>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</si>
  <si>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</si>
  <si>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</si>
  <si>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</si>
  <si>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</si>
  <si>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</si>
  <si>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</si>
  <si>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</si>
  <si>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</si>
  <si>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</si>
  <si>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</si>
  <si>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</si>
  <si>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</si>
  <si>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</si>
  <si>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</si>
  <si>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</si>
  <si>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</si>
  <si>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</si>
  <si>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</si>
  <si>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</si>
  <si>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</si>
  <si>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</si>
  <si>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</si>
  <si>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</si>
  <si>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</si>
  <si>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</si>
  <si>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</si>
  <si>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</si>
  <si>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</si>
  <si>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</si>
  <si>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</si>
  <si>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</si>
  <si>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</si>
  <si>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</si>
  <si>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</si>
  <si>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</si>
  <si>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</si>
  <si>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</si>
  <si>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</si>
  <si>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</si>
  <si>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</si>
  <si>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</si>
  <si>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</si>
  <si>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</si>
  <si>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</si>
  <si>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</si>
  <si>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</si>
  <si>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</si>
  <si>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</si>
  <si>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</si>
  <si>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</si>
  <si>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</si>
  <si>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</si>
  <si>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</si>
  <si>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</si>
  <si>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</si>
  <si>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</si>
  <si>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</si>
  <si>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</si>
  <si>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</si>
  <si>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</si>
  <si>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</si>
  <si>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</si>
  <si>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</si>
  <si>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</si>
  <si>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</si>
  <si>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</si>
  <si>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</si>
  <si>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</si>
  <si>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</si>
  <si>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</si>
  <si>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</si>
  <si>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</si>
  <si>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</si>
  <si>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</si>
  <si>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</si>
  <si>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</si>
  <si>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</si>
  <si>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</si>
  <si>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</si>
  <si>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</si>
  <si>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</si>
  <si>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</si>
  <si>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</si>
  <si>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</si>
  <si>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</si>
  <si>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</si>
  <si>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</si>
  <si>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</si>
  <si>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</si>
  <si>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</si>
  <si>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</si>
  <si>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</si>
  <si>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</si>
  <si>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</si>
  <si>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</si>
  <si>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</si>
  <si>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</si>
  <si>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</si>
  <si>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</si>
  <si>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</si>
  <si>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</si>
  <si>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</si>
  <si>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</si>
  <si>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</si>
  <si>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</si>
  <si>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</si>
  <si>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</si>
  <si>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</si>
  <si>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</si>
  <si>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</si>
  <si>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</si>
  <si>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</si>
  <si>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</si>
  <si>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</si>
  <si>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</si>
  <si>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</si>
  <si>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</si>
  <si>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</si>
  <si>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</si>
  <si>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</si>
  <si>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</si>
  <si>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</si>
  <si>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</si>
  <si>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</si>
  <si>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</si>
  <si>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</si>
  <si>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</si>
  <si>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</si>
  <si>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</si>
  <si>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</si>
  <si>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</si>
  <si>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</si>
  <si>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</si>
  <si>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</si>
  <si>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</si>
  <si>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</si>
  <si>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</si>
  <si>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</si>
  <si>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</si>
  <si>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</si>
  <si>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</si>
  <si>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</si>
  <si>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</si>
  <si>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</si>
  <si>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</si>
  <si>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</si>
  <si>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</si>
  <si>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</si>
  <si>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</si>
  <si>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</si>
  <si>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</si>
  <si>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</si>
  <si>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</si>
  <si>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</si>
  <si>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</si>
  <si>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</si>
  <si>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</si>
  <si>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</si>
  <si>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</si>
  <si>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</si>
  <si>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</si>
  <si>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</si>
  <si>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</si>
  <si>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</si>
  <si>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</si>
  <si>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</si>
  <si>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</si>
  <si>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</si>
  <si>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</si>
  <si>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</si>
  <si>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</si>
  <si>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</si>
  <si>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</si>
  <si>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</si>
  <si>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</si>
  <si>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</si>
  <si>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</si>
  <si>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</si>
  <si>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</si>
  <si>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</si>
  <si>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</si>
  <si>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</si>
  <si>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</si>
  <si>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</si>
  <si>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</si>
  <si>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</si>
  <si>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</si>
  <si>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</si>
  <si>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</si>
  <si>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</si>
  <si>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</si>
  <si>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</si>
  <si>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</si>
  <si>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</si>
  <si>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</si>
  <si>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</si>
  <si>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</si>
  <si>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</si>
  <si>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</si>
  <si>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</si>
  <si>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</si>
  <si>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</si>
  <si>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</si>
  <si>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</si>
  <si>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</si>
  <si>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</si>
  <si>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</si>
  <si>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</si>
  <si>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</si>
  <si>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</si>
  <si>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</si>
  <si>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</si>
  <si>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</si>
  <si>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</si>
  <si>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</si>
  <si>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</si>
  <si>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</si>
  <si>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</si>
  <si>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</si>
  <si>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</si>
  <si>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</si>
  <si>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</si>
  <si>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</si>
  <si>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</si>
  <si>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</si>
  <si>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</si>
  <si>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</si>
  <si>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</si>
  <si>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</si>
  <si>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</si>
  <si>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</si>
  <si>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</si>
  <si>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</si>
  <si>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</si>
  <si>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</si>
  <si>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</si>
  <si>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</si>
  <si>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</si>
  <si>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</si>
  <si>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</si>
  <si>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</si>
  <si>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</si>
  <si>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</si>
  <si>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</si>
  <si>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</si>
  <si>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</si>
  <si>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</si>
  <si>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</si>
  <si>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</si>
  <si>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</si>
  <si>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</si>
  <si>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</si>
  <si>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</si>
  <si>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</si>
  <si>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</si>
  <si>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</si>
  <si>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</si>
  <si>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</si>
  <si>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</si>
  <si>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</si>
  <si>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</si>
  <si>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</si>
  <si>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</si>
  <si>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</si>
  <si>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</si>
  <si>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</si>
  <si>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</si>
  <si>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</si>
  <si>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</si>
  <si>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</si>
  <si>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</si>
  <si>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</si>
  <si>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</si>
  <si>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</si>
  <si>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</si>
  <si>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</si>
  <si>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</si>
  <si>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</si>
  <si>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</si>
  <si>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</si>
  <si>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</si>
  <si>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</si>
  <si>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</si>
  <si>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</si>
  <si>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</si>
  <si>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</si>
  <si>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</si>
  <si>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</si>
  <si>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</si>
  <si>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</si>
  <si>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</si>
  <si>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</si>
  <si>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</si>
  <si>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</si>
  <si>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</si>
  <si>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</si>
  <si>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</si>
  <si>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</si>
  <si>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</si>
  <si>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</si>
  <si>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</si>
  <si>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</si>
  <si>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</si>
  <si>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</si>
  <si>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</si>
  <si>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</si>
  <si>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</si>
  <si>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</si>
  <si>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</si>
  <si>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</si>
  <si>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</si>
  <si>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</si>
  <si>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</si>
  <si>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</si>
  <si>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</si>
  <si>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</si>
  <si>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</si>
  <si>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</si>
  <si>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</si>
  <si>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</si>
  <si>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</si>
  <si>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</si>
  <si>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</si>
  <si>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</si>
  <si>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</si>
  <si>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</si>
  <si>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</si>
  <si>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</si>
  <si>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</si>
  <si>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</si>
  <si>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</si>
  <si>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</si>
  <si>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</si>
  <si>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</si>
  <si>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</si>
  <si>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</si>
  <si>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</si>
  <si>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</si>
  <si>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</si>
  <si>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</si>
  <si>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</si>
  <si>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</si>
  <si>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</si>
  <si>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</si>
  <si>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</si>
  <si>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</si>
  <si>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</si>
  <si>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</si>
  <si>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</si>
  <si>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</si>
  <si>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</si>
  <si>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</si>
  <si>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</si>
  <si>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</si>
  <si>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</si>
  <si>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</si>
  <si>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</si>
  <si>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</si>
  <si>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</si>
  <si>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</si>
  <si>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</si>
  <si>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</si>
  <si>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</si>
  <si>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</si>
  <si>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</si>
  <si>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</si>
  <si>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</si>
  <si>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</si>
  <si>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</si>
  <si>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</si>
  <si>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</si>
  <si>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</si>
  <si>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</si>
  <si>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</si>
  <si>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</si>
  <si>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</si>
  <si>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</si>
  <si>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</si>
  <si>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</si>
  <si>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</si>
  <si>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</si>
  <si>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</si>
  <si>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</si>
  <si>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</si>
  <si>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</si>
  <si>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</si>
  <si>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</si>
  <si>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</si>
  <si>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</si>
  <si>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</si>
  <si>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</si>
  <si>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</si>
  <si>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</si>
  <si>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</si>
  <si>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</si>
  <si>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</si>
  <si>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</si>
  <si>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</si>
  <si>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</si>
  <si>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</si>
  <si>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</si>
  <si>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</si>
  <si>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</si>
  <si>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</si>
  <si>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</si>
  <si>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</si>
  <si>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</si>
  <si>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</si>
  <si>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</si>
  <si>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</si>
  <si>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</si>
  <si>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</si>
  <si>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</si>
  <si>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</si>
  <si>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</si>
  <si>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</si>
  <si>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</si>
  <si>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</si>
  <si>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</si>
  <si>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</si>
  <si>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</si>
  <si>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</si>
  <si>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</si>
  <si>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</si>
  <si>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</si>
  <si>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</si>
  <si>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</si>
  <si>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</si>
  <si>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</si>
  <si>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</si>
  <si>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</si>
  <si>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</si>
  <si>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</si>
  <si>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</si>
  <si>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</si>
  <si>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</si>
  <si>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</si>
  <si>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</si>
  <si>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</si>
  <si>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</si>
  <si>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</si>
  <si>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</si>
  <si>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</si>
  <si>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</si>
  <si>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</si>
  <si>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</si>
  <si>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</si>
  <si>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</si>
  <si>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</si>
  <si>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</si>
  <si>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</si>
  <si>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</si>
  <si>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</si>
  <si>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</si>
  <si>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</si>
  <si>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</si>
  <si>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</si>
  <si>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</si>
  <si>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</si>
  <si>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</si>
  <si>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</si>
  <si>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</si>
  <si>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</si>
  <si>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</si>
  <si>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</si>
  <si>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</si>
  <si>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</si>
  <si>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</si>
  <si>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</si>
  <si>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</si>
  <si>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</si>
  <si>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</si>
  <si>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</si>
  <si>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</si>
  <si>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</si>
  <si>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</si>
  <si>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</si>
  <si>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</si>
  <si>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</si>
  <si>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</si>
  <si>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</si>
  <si>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</si>
  <si>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</si>
  <si>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</si>
  <si>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</si>
  <si>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</si>
  <si>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</si>
  <si>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</si>
  <si>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</si>
  <si>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</si>
  <si>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</si>
  <si>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</si>
  <si>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</si>
  <si>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</si>
  <si>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</si>
  <si>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</si>
  <si>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</si>
  <si>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</si>
  <si>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</si>
  <si>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</si>
  <si>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</si>
  <si>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</si>
  <si>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</si>
  <si>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</si>
  <si>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</si>
  <si>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</si>
  <si>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</si>
  <si>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</si>
  <si>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</si>
  <si>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</si>
  <si>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</si>
  <si>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</si>
  <si>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</si>
  <si>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</si>
  <si>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</si>
  <si>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</si>
  <si>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</si>
  <si>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</si>
  <si>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</si>
  <si>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</si>
  <si>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</si>
  <si>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</si>
  <si>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</si>
  <si>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</si>
  <si>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</si>
  <si>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</si>
  <si>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</si>
  <si>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</si>
  <si>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</si>
  <si>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</si>
  <si>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</si>
  <si>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</si>
  <si>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</si>
  <si>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</si>
  <si>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</si>
  <si>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</si>
  <si>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</si>
  <si>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</si>
  <si>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</si>
  <si>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</si>
  <si>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</si>
  <si>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</si>
  <si>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</si>
  <si>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</si>
  <si>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</si>
  <si>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</si>
  <si>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</si>
  <si>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</si>
  <si>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</si>
  <si>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</si>
  <si>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</si>
  <si>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</si>
  <si>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</si>
  <si>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</si>
  <si>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</si>
  <si>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</si>
  <si>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</si>
  <si>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</si>
  <si>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</si>
  <si>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</si>
  <si>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</si>
  <si>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</si>
  <si>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</si>
  <si>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</si>
  <si>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</si>
  <si>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</si>
  <si>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</si>
  <si>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</si>
  <si>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</si>
  <si>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</si>
  <si>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</si>
  <si>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</si>
  <si>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</si>
  <si>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</si>
  <si>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</si>
  <si>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</si>
  <si>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</si>
  <si>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</si>
  <si>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</si>
  <si>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</si>
  <si>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</si>
  <si>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</si>
  <si>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</si>
  <si>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</si>
  <si>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</si>
  <si>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</si>
  <si>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</si>
  <si>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</si>
  <si>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</si>
  <si>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</si>
  <si>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</si>
  <si>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</si>
  <si>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</si>
  <si>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</si>
  <si>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</si>
  <si>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</si>
  <si>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</si>
  <si>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</si>
  <si>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</si>
  <si>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</si>
  <si>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</si>
  <si>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</si>
  <si>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</si>
  <si>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</si>
  <si>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</si>
  <si>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</si>
  <si>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</si>
  <si>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</si>
  <si>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</si>
  <si>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</si>
  <si>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</si>
  <si>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</si>
  <si>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</si>
  <si>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</si>
  <si>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</si>
  <si>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</si>
  <si>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</si>
  <si>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</si>
  <si>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</si>
  <si>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</si>
  <si>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</si>
  <si>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</si>
  <si>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</si>
  <si>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</si>
  <si>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</si>
  <si>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</si>
  <si>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</si>
  <si>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</si>
  <si>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</si>
  <si>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</si>
  <si>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</si>
  <si>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</si>
  <si>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</si>
  <si>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</si>
  <si>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</si>
  <si>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</si>
  <si>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</si>
  <si>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</si>
  <si>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</si>
  <si>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</si>
  <si>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</si>
  <si>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</si>
  <si>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</si>
  <si>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</si>
  <si>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</si>
  <si>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</si>
  <si>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</si>
  <si>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</si>
  <si>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</si>
  <si>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</si>
  <si>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</si>
  <si>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</si>
  <si>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</si>
  <si>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</si>
  <si>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</si>
  <si>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</si>
  <si>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</si>
  <si>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</si>
  <si>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</si>
  <si>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</si>
  <si>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</si>
  <si>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</si>
  <si>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</si>
  <si>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</si>
  <si>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</si>
  <si>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</si>
  <si>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</si>
  <si>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</si>
  <si>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</si>
  <si>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</si>
  <si>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</si>
  <si>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</si>
  <si>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</si>
  <si>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</si>
  <si>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</si>
  <si>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</si>
  <si>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</si>
  <si>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</si>
  <si>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</si>
  <si>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</si>
  <si>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</si>
  <si>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</si>
  <si>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</si>
  <si>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</si>
  <si>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</si>
  <si>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</si>
  <si>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</si>
  <si>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</si>
  <si>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</si>
  <si>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</si>
  <si>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</si>
  <si>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</si>
  <si>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</si>
  <si>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</si>
  <si>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</si>
  <si>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</si>
  <si>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</si>
  <si>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</si>
  <si>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</si>
  <si>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</si>
  <si>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</si>
  <si>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</si>
  <si>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</si>
  <si>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</si>
  <si>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</si>
  <si>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</si>
  <si>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</si>
  <si>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</si>
  <si>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</si>
  <si>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</si>
  <si>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</si>
  <si>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</si>
  <si>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</si>
  <si>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</si>
  <si>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</si>
  <si>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</si>
  <si>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</si>
  <si>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</si>
  <si>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</si>
  <si>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</si>
  <si>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</si>
  <si>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</si>
  <si>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</si>
  <si>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</si>
  <si>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</si>
  <si>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</si>
  <si>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</si>
  <si>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</si>
  <si>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</si>
  <si>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</si>
  <si>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</si>
  <si>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</si>
  <si>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</si>
  <si>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</si>
  <si>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</si>
  <si>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</si>
  <si>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</si>
  <si>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</si>
  <si>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</si>
  <si>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</si>
  <si>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</si>
  <si>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</si>
  <si>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</si>
  <si>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</si>
  <si>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</si>
  <si>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</si>
  <si>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</si>
  <si>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</si>
  <si>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</si>
  <si>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</si>
  <si>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</si>
  <si>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</si>
  <si>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</si>
  <si>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</si>
  <si>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</si>
  <si>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</si>
  <si>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</si>
  <si>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</si>
  <si>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</si>
  <si>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</si>
  <si>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</si>
  <si>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</si>
  <si>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</si>
  <si>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</si>
  <si>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</si>
  <si>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</si>
  <si>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</si>
  <si>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</si>
  <si>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</si>
  <si>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</si>
  <si>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</si>
  <si>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</si>
  <si>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</si>
  <si>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</si>
  <si>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</si>
  <si>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</si>
  <si>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</si>
  <si>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</si>
  <si>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</si>
  <si>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</si>
  <si>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</si>
  <si>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</si>
  <si>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</si>
  <si>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</si>
  <si>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</si>
  <si>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</si>
  <si>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</si>
  <si>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</si>
  <si>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</si>
  <si>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</si>
  <si>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</si>
  <si>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</si>
  <si>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</si>
  <si>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</si>
  <si>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</si>
  <si>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</si>
  <si>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</si>
  <si>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</si>
  <si>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</si>
  <si>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</si>
  <si>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</si>
  <si>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</si>
  <si>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</si>
  <si>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</si>
  <si>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</si>
  <si>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</si>
  <si>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</si>
  <si>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</si>
  <si>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</si>
  <si>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</si>
  <si>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</si>
  <si>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</si>
  <si>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</si>
  <si>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</si>
  <si>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</si>
  <si>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</si>
  <si>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</si>
  <si>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</si>
  <si>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</si>
  <si>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</si>
  <si>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</si>
  <si>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</si>
  <si>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</si>
  <si>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</si>
  <si>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</si>
  <si>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</si>
  <si>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</si>
  <si>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</si>
  <si>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</si>
  <si>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</si>
  <si>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</si>
  <si>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</si>
  <si>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</si>
  <si>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</si>
  <si>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</si>
  <si>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</si>
  <si>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</si>
  <si>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</si>
  <si>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</si>
  <si>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</si>
  <si>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</si>
  <si>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</si>
  <si>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</si>
  <si>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</si>
  <si>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</si>
  <si>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</si>
  <si>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</si>
  <si>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</si>
  <si>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</si>
  <si>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</si>
  <si>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</si>
  <si>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</si>
  <si>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</si>
  <si>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</si>
  <si>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</si>
  <si>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</si>
  <si>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</si>
  <si>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</si>
  <si>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</si>
  <si>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</si>
  <si>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</si>
  <si>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</si>
  <si>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</si>
  <si>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</si>
  <si>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</si>
  <si>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</si>
  <si>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</si>
  <si>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</si>
  <si>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</si>
  <si>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</si>
  <si>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</si>
  <si>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</si>
  <si>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</si>
  <si>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</si>
  <si>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</si>
  <si>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</si>
  <si>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</si>
  <si>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</si>
  <si>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</si>
  <si>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</si>
  <si>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</si>
  <si>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</si>
  <si>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</si>
  <si>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</si>
  <si>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</si>
  <si>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</si>
  <si>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</si>
  <si>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</si>
  <si>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</si>
  <si>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</si>
  <si>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</si>
  <si>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</si>
  <si>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</si>
  <si>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</si>
  <si>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</si>
  <si>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</si>
  <si>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</si>
  <si>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</si>
  <si>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</si>
  <si>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</si>
  <si>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</si>
  <si>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</si>
  <si>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</si>
  <si>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</si>
  <si>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</si>
  <si>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</si>
  <si>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</si>
  <si>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</si>
  <si>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</si>
  <si>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</si>
  <si>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</si>
  <si>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</si>
  <si>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</si>
  <si>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</si>
  <si>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</si>
  <si>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</si>
  <si>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</si>
  <si>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</si>
  <si>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</si>
  <si>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</si>
  <si>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</si>
  <si>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</si>
  <si>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</si>
  <si>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</si>
  <si>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</si>
  <si>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</si>
  <si>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</si>
  <si>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</si>
  <si>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</si>
  <si>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</si>
  <si>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</si>
  <si>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</si>
  <si>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</si>
  <si>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</si>
  <si>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</si>
  <si>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</si>
  <si>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</si>
  <si>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</si>
  <si>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</si>
  <si>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</si>
  <si>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</si>
  <si>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</si>
  <si>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</si>
  <si>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</si>
  <si>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</si>
  <si>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</si>
  <si>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</si>
  <si>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</si>
  <si>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</si>
  <si>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</si>
  <si>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</si>
  <si>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</si>
  <si>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</si>
  <si>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</si>
  <si>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</si>
  <si>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</si>
  <si>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</si>
  <si>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</si>
  <si>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</si>
  <si>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</si>
  <si>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</si>
  <si>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</si>
  <si>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</si>
  <si>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</si>
  <si>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</si>
  <si>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</si>
  <si>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</si>
  <si>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</si>
  <si>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</si>
  <si>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</si>
  <si>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</si>
  <si>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</si>
  <si>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</si>
  <si>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</si>
  <si>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</si>
  <si>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</si>
  <si>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</si>
  <si>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</si>
  <si>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</si>
  <si>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</si>
  <si>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</si>
  <si>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</si>
  <si>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</si>
  <si>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</si>
  <si>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</si>
  <si>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</si>
  <si>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</si>
  <si>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</si>
  <si>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</si>
  <si>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</si>
  <si>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</si>
  <si>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</si>
  <si>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</si>
  <si>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</si>
  <si>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</si>
  <si>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</si>
  <si>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</si>
  <si>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</si>
  <si>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</si>
  <si>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</si>
  <si>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</si>
  <si>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</si>
  <si>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</si>
  <si>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</si>
  <si>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</si>
  <si>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</si>
  <si>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</si>
  <si>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</si>
  <si>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</si>
  <si>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</si>
  <si>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</si>
  <si>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</si>
  <si>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</si>
  <si>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</si>
  <si>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</si>
  <si>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</si>
  <si>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</si>
  <si>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</si>
  <si>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</si>
  <si>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</si>
  <si>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</si>
  <si>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</si>
  <si>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</si>
  <si>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</si>
  <si>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</si>
  <si>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</si>
  <si>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</si>
  <si>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</si>
  <si>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</si>
  <si>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</si>
  <si>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</si>
  <si>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</si>
  <si>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</si>
  <si>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</si>
  <si>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</si>
  <si>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</si>
  <si>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</si>
  <si>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</si>
  <si>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</si>
  <si>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</si>
  <si>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</si>
  <si>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</si>
  <si>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</si>
  <si>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</si>
  <si>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</si>
  <si>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</si>
  <si>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</si>
  <si>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</si>
  <si>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</si>
  <si>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</si>
  <si>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</si>
  <si>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</si>
  <si>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</si>
  <si>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</si>
  <si>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</si>
  <si>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</si>
  <si>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</si>
  <si>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</si>
  <si>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</si>
  <si>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</si>
  <si>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</si>
  <si>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</si>
  <si>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</si>
  <si>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</si>
  <si>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</si>
  <si>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</si>
  <si>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</si>
  <si>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</si>
  <si>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</si>
  <si>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</si>
  <si>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</si>
  <si>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</si>
  <si>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</si>
  <si>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</si>
  <si>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</si>
  <si>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</si>
  <si>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</si>
  <si>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</si>
  <si>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</si>
  <si>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</si>
  <si>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</si>
  <si>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</si>
  <si>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</si>
  <si>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</si>
  <si>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</si>
  <si>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</si>
  <si>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</si>
  <si>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</si>
  <si>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</si>
  <si>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</si>
  <si>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</si>
  <si>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</si>
  <si>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</si>
  <si>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</si>
  <si>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</si>
  <si>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</si>
  <si>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</si>
  <si>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</si>
  <si>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</si>
  <si>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</si>
  <si>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</si>
  <si>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</si>
  <si>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</si>
  <si>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</si>
  <si>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</si>
  <si>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</si>
  <si>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</si>
  <si>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</si>
  <si>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</si>
  <si>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</si>
  <si>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</si>
  <si>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</si>
  <si>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</si>
  <si>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</si>
  <si>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</si>
  <si>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</si>
  <si>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</si>
  <si>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</si>
  <si>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</si>
  <si>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</si>
  <si>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</si>
  <si>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</si>
  <si>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</si>
  <si>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</si>
  <si>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</si>
  <si>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</si>
  <si>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</si>
  <si>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</si>
  <si>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</si>
  <si>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</si>
  <si>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</si>
  <si>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</si>
  <si>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</si>
  <si>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</si>
  <si>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</si>
  <si>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</si>
  <si>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</si>
  <si>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</si>
  <si>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</si>
  <si>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</si>
  <si>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</si>
  <si>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</si>
  <si>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</si>
  <si>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</si>
  <si>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</si>
  <si>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</si>
  <si>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</si>
  <si>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</si>
  <si>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</si>
  <si>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</si>
  <si>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</si>
  <si>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</si>
  <si>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</si>
  <si>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</si>
  <si>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</si>
  <si>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</si>
  <si>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</si>
  <si>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</si>
  <si>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</si>
  <si>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</si>
  <si>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</si>
  <si>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</si>
  <si>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</si>
  <si>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</si>
  <si>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</si>
  <si>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</si>
  <si>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</si>
  <si>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</si>
  <si>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</si>
  <si>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</si>
  <si>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</si>
  <si>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</si>
  <si>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</si>
  <si>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</si>
  <si>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</si>
  <si>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</si>
  <si>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</si>
  <si>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</si>
  <si>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</si>
  <si>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</si>
  <si>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</si>
  <si>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</si>
  <si>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</si>
  <si>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</si>
  <si>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</si>
  <si>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</si>
  <si>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</si>
  <si>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</si>
  <si>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</si>
  <si>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</si>
  <si>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</si>
  <si>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</si>
  <si>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</si>
  <si>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</si>
  <si>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</si>
  <si>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</si>
  <si>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</si>
  <si>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</si>
  <si>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</si>
  <si>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</si>
  <si>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</si>
  <si>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</si>
  <si>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</si>
  <si>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</si>
  <si>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</si>
  <si>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</si>
  <si>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</si>
  <si>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</si>
  <si>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</si>
  <si>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</si>
  <si>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</si>
  <si>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</si>
  <si>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</si>
  <si>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</si>
  <si>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</si>
  <si>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</si>
  <si>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</si>
  <si>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</si>
  <si>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</si>
  <si>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</si>
  <si>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</si>
  <si>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</si>
  <si>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</si>
  <si>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</si>
  <si>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</si>
  <si>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</si>
  <si>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</si>
  <si>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</si>
  <si>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</si>
  <si>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</si>
  <si>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</si>
  <si>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</si>
  <si>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</si>
  <si>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</si>
  <si>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</si>
  <si>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</si>
  <si>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</si>
  <si>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</si>
  <si>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</si>
  <si>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</si>
  <si>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</si>
  <si>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</si>
  <si>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</si>
  <si>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</si>
  <si>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</si>
  <si>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</si>
  <si>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</si>
  <si>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</si>
  <si>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</si>
  <si>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</si>
  <si>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</si>
  <si>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</si>
  <si>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</si>
  <si>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</si>
  <si>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</si>
  <si>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</si>
  <si>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</si>
  <si>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</si>
  <si>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</si>
  <si>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</si>
  <si>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</si>
  <si>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</si>
  <si>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</si>
  <si>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</si>
  <si>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</si>
  <si>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</si>
  <si>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</si>
  <si>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</si>
  <si>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</si>
  <si>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</si>
  <si>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</si>
  <si>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</si>
  <si>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</si>
  <si>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</si>
  <si>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</si>
  <si>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</si>
  <si>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</si>
  <si>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</si>
  <si>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</si>
  <si>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</si>
  <si>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</si>
  <si>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</si>
  <si>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</si>
  <si>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</si>
  <si>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</si>
  <si>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</si>
  <si>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</si>
  <si>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</si>
  <si>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</si>
  <si>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</si>
  <si>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</si>
  <si>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</si>
  <si>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</si>
  <si>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</si>
  <si>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</si>
  <si>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</si>
  <si>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</si>
  <si>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</si>
  <si>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</si>
  <si>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</si>
  <si>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</si>
  <si>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</si>
  <si>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</si>
  <si>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</si>
  <si>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</si>
  <si>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</si>
  <si>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</si>
  <si>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</si>
  <si>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</si>
  <si>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</si>
  <si>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</si>
  <si>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</si>
  <si>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</si>
  <si>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</si>
  <si>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</si>
  <si>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</si>
  <si>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</si>
  <si>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</si>
  <si>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</si>
  <si>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</si>
  <si>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</si>
  <si>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</si>
  <si>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</si>
  <si>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</si>
  <si>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</si>
  <si>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</si>
  <si>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</si>
  <si>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</si>
  <si>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</si>
  <si>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</si>
  <si>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</si>
  <si>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</si>
  <si>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</si>
  <si>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</si>
  <si>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</si>
  <si>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</si>
  <si>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</si>
  <si>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</si>
  <si>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</si>
  <si>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</si>
  <si>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</si>
  <si>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</si>
  <si>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</si>
  <si>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</si>
  <si>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</si>
  <si>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</si>
  <si>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</si>
  <si>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</si>
  <si>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</si>
  <si>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</si>
  <si>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</si>
  <si>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</si>
  <si>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</si>
  <si>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</si>
  <si>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</si>
  <si>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</si>
  <si>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</si>
  <si>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</si>
  <si>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</si>
  <si>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</si>
  <si>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</si>
  <si>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</si>
  <si>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</si>
  <si>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</si>
  <si>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</si>
  <si>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</si>
  <si>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</si>
  <si>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</si>
  <si>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</si>
  <si>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</si>
  <si>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</si>
  <si>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</si>
  <si>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</si>
  <si>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</si>
  <si>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</si>
  <si>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</si>
  <si>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</si>
  <si>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</si>
  <si>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</si>
  <si>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</si>
  <si>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</si>
  <si>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</si>
  <si>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</si>
  <si>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</si>
  <si>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</si>
  <si>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</si>
  <si>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</si>
  <si>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</si>
  <si>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</si>
  <si>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</si>
  <si>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</si>
  <si>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</si>
  <si>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</si>
  <si>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</si>
  <si>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</si>
  <si>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</si>
  <si>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</si>
  <si>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</si>
  <si>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</si>
  <si>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</si>
  <si>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</si>
  <si>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</si>
  <si>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</si>
  <si>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</si>
  <si>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</si>
  <si>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</si>
  <si>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</si>
  <si>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</si>
  <si>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</si>
  <si>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</si>
  <si>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</si>
  <si>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</si>
  <si>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</si>
  <si>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</si>
  <si>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</si>
  <si>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</si>
  <si>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</si>
  <si>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</si>
  <si>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</si>
  <si>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</si>
  <si>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</si>
  <si>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</si>
  <si>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</si>
  <si>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</si>
  <si>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</si>
  <si>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</si>
  <si>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</si>
  <si>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</si>
  <si>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</si>
  <si>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</si>
  <si>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</si>
  <si>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</si>
  <si>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</si>
  <si>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</si>
  <si>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</si>
  <si>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</si>
  <si>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</si>
  <si>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</si>
  <si>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</si>
  <si>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</si>
  <si>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</si>
  <si>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</si>
  <si>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</si>
  <si>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</si>
  <si>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</si>
  <si>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</si>
  <si>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</si>
  <si>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</si>
  <si>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</si>
  <si>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</si>
  <si>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</si>
  <si>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</si>
  <si>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</si>
  <si>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</si>
  <si>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</si>
  <si>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</si>
  <si>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</si>
  <si>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</si>
  <si>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</si>
  <si>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</si>
  <si>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</si>
  <si>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</si>
  <si>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</si>
  <si>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</si>
  <si>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</si>
  <si>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</si>
  <si>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</si>
  <si>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</si>
  <si>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</si>
  <si>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</si>
  <si>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</si>
  <si>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</si>
  <si>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</si>
  <si>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</si>
  <si>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</si>
  <si>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</si>
  <si>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</si>
  <si>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</si>
  <si>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</si>
  <si>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</si>
  <si>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</si>
  <si>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</si>
  <si>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</si>
  <si>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</si>
  <si>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</si>
  <si>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</si>
  <si>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</si>
  <si>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</si>
  <si>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</si>
  <si>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</si>
  <si>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</si>
  <si>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</si>
  <si>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</si>
  <si>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</si>
  <si>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</si>
  <si>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</si>
  <si>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</si>
  <si>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</si>
  <si>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</si>
  <si>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</si>
  <si>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</si>
  <si>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</si>
  <si>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</si>
  <si>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</si>
  <si>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</si>
  <si>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</si>
  <si>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</si>
  <si>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</si>
  <si>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</si>
  <si>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</si>
  <si>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</si>
  <si>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</si>
  <si>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</si>
  <si>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</si>
  <si>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</si>
  <si>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</si>
  <si>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</si>
  <si>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</si>
  <si>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</si>
  <si>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</si>
  <si>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</si>
  <si>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</si>
  <si>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</si>
  <si>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</si>
  <si>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</si>
  <si>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</si>
  <si>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</si>
  <si>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</si>
  <si>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</si>
  <si>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</si>
  <si>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</si>
  <si>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</si>
  <si>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</si>
  <si>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</si>
  <si>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</si>
  <si>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</si>
  <si>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</si>
  <si>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</si>
  <si>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</si>
  <si>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</si>
  <si>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</si>
  <si>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</si>
  <si>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</si>
  <si>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</si>
  <si>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</si>
  <si>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</si>
  <si>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</si>
  <si>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</si>
  <si>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</si>
  <si>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</si>
  <si>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</si>
  <si>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</si>
  <si>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</si>
  <si>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</si>
  <si>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</si>
  <si>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</si>
  <si>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</si>
  <si>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</si>
  <si>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</si>
  <si>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</si>
  <si>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</si>
  <si>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</si>
  <si>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</si>
  <si>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</si>
  <si>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</si>
  <si>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</si>
  <si>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</si>
  <si>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</si>
  <si>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</si>
  <si>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</si>
  <si>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</si>
  <si>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</si>
  <si>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</si>
  <si>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</si>
  <si>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</si>
  <si>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</si>
  <si>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</si>
  <si>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</si>
  <si>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</si>
  <si>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</si>
  <si>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</si>
  <si>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</si>
  <si>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</si>
  <si>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</si>
  <si>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</si>
  <si>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</si>
  <si>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</si>
  <si>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</si>
  <si>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</si>
  <si>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</si>
  <si>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</si>
  <si>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</si>
  <si>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</si>
  <si>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</si>
  <si>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</si>
  <si>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</si>
  <si>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</si>
  <si>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</si>
  <si>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</si>
  <si>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</si>
  <si>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</si>
  <si>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</si>
  <si>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</si>
  <si>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</si>
  <si>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</si>
  <si>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</si>
  <si>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</si>
  <si>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</si>
  <si>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</si>
  <si>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</si>
  <si>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</si>
  <si>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</si>
  <si>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</si>
  <si>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</si>
  <si>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</si>
  <si>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</si>
  <si>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</si>
  <si>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</si>
  <si>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</si>
  <si>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</si>
  <si>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</si>
  <si>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</si>
  <si>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</si>
  <si>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</si>
  <si>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</si>
  <si>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</si>
  <si>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</si>
  <si>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</si>
  <si>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</si>
  <si>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</si>
  <si>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</si>
  <si>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</si>
  <si>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</si>
  <si>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</si>
  <si>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</si>
  <si>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</si>
  <si>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</si>
  <si>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</si>
  <si>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</si>
  <si>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</si>
  <si>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</si>
  <si>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</si>
  <si>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</si>
  <si>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</si>
  <si>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</si>
  <si>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</si>
  <si>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</si>
  <si>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</si>
  <si>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</si>
  <si>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</si>
  <si>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</si>
  <si>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</si>
  <si>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</si>
  <si>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</si>
  <si>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</si>
  <si>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</si>
  <si>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</si>
  <si>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</si>
  <si>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</si>
  <si>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</si>
  <si>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</si>
  <si>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</si>
  <si>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</si>
  <si>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</si>
  <si>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</si>
  <si>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</si>
  <si>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</si>
  <si>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</si>
  <si>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</si>
  <si>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</si>
  <si>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</si>
  <si>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</si>
  <si>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</si>
  <si>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</si>
  <si>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</si>
  <si>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</si>
  <si>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</si>
  <si>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</si>
  <si>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</si>
  <si>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</si>
  <si>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</si>
  <si>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</si>
  <si>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</si>
  <si>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</si>
  <si>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</si>
  <si>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</si>
  <si>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</si>
  <si>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</si>
  <si>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</si>
  <si>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</si>
  <si>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</si>
  <si>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</si>
  <si>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</si>
  <si>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</si>
  <si>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</si>
  <si>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</si>
  <si>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</si>
  <si>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</si>
  <si>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</si>
  <si>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</si>
  <si>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</si>
  <si>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</si>
  <si>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</si>
  <si>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</si>
  <si>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</si>
  <si>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</si>
  <si>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</si>
  <si>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</si>
  <si>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</si>
  <si>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</si>
  <si>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</si>
  <si>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</si>
  <si>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</si>
  <si>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</si>
  <si>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</si>
  <si>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</si>
  <si>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</si>
  <si>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</si>
  <si>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</si>
  <si>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</si>
  <si>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</si>
  <si>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</si>
  <si>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</si>
  <si>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</si>
  <si>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</si>
  <si>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</si>
  <si>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</si>
  <si>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</si>
  <si>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</si>
  <si>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</si>
  <si>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</si>
  <si>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</si>
  <si>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</si>
  <si>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</si>
  <si>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</si>
  <si>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</si>
  <si>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</si>
  <si>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</si>
  <si>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</si>
  <si>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</si>
  <si>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</si>
  <si>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</si>
  <si>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</si>
  <si>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</si>
  <si>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</si>
  <si>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</si>
  <si>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</si>
  <si>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</si>
  <si>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</si>
  <si>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</si>
  <si>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</si>
  <si>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</si>
  <si>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</si>
  <si>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</si>
  <si>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</si>
  <si>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</si>
  <si>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</si>
  <si>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</si>
  <si>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</si>
  <si>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</si>
  <si>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</si>
  <si>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</si>
  <si>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</si>
  <si>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</si>
  <si>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</si>
  <si>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</si>
  <si>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</si>
  <si>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</si>
  <si>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</si>
  <si>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</si>
  <si>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</si>
  <si>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</si>
  <si>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</si>
  <si>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</si>
  <si>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</si>
  <si>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</si>
  <si>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</si>
  <si>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</si>
  <si>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</si>
  <si>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</si>
  <si>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</si>
  <si>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</si>
  <si>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</si>
  <si>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</si>
  <si>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</si>
  <si>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</si>
  <si>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</si>
  <si>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</si>
  <si>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</si>
  <si>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</si>
  <si>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</si>
  <si>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</si>
  <si>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</si>
  <si>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</si>
  <si>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</si>
  <si>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</si>
  <si>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</si>
  <si>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</si>
  <si>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</si>
  <si>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</si>
  <si>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</si>
  <si>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</si>
  <si>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</si>
  <si>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</si>
  <si>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</si>
  <si>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</si>
  <si>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</si>
  <si>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</si>
  <si>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</si>
  <si>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</si>
  <si>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</si>
  <si>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</si>
  <si>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</si>
  <si>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</si>
  <si>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</si>
  <si>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</si>
  <si>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</si>
  <si>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</si>
  <si>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</si>
  <si>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</si>
  <si>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</si>
  <si>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</si>
  <si>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</si>
  <si>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</si>
  <si>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</si>
  <si>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</si>
  <si>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</si>
  <si>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</si>
  <si>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</si>
  <si>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</si>
  <si>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</si>
  <si>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</si>
  <si>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</si>
  <si>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</si>
  <si>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</si>
  <si>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</si>
  <si>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</si>
  <si>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</si>
  <si>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</si>
  <si>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</si>
  <si>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</si>
  <si>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</si>
  <si>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</si>
  <si>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</si>
  <si>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</si>
  <si>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</si>
  <si>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</si>
  <si>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</si>
  <si>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</si>
  <si>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</si>
  <si>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</si>
  <si>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</si>
  <si>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</si>
  <si>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</si>
  <si>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</si>
  <si>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</si>
  <si>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</si>
  <si>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</si>
  <si>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</si>
  <si>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</si>
  <si>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</si>
  <si>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</si>
  <si>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</si>
  <si>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</si>
  <si>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</si>
  <si>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</si>
  <si>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</si>
  <si>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</si>
  <si>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</si>
  <si>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</si>
  <si>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</si>
  <si>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</si>
  <si>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</si>
  <si>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</si>
  <si>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</si>
  <si>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</si>
  <si>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</si>
  <si>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</si>
  <si>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</si>
  <si>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</si>
  <si>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</si>
  <si>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</si>
  <si>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</si>
  <si>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</si>
  <si>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</si>
  <si>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</si>
  <si>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</si>
  <si>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</si>
  <si>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</si>
  <si>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</si>
  <si>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</si>
  <si>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</si>
  <si>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</si>
  <si>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</si>
  <si>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</si>
  <si>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</si>
  <si>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</si>
  <si>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</si>
  <si>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</si>
  <si>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</si>
  <si>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</si>
  <si>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</si>
  <si>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</si>
  <si>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</si>
  <si>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</si>
  <si>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</si>
  <si>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</si>
  <si>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</si>
  <si>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</si>
  <si>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</si>
  <si>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</si>
  <si>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</si>
  <si>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</si>
  <si>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</si>
  <si>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</si>
  <si>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</si>
  <si>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</si>
  <si>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</si>
  <si>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</si>
  <si>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</si>
  <si>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</si>
  <si>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</si>
  <si>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</si>
  <si>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</si>
  <si>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</si>
  <si>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</si>
  <si>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</si>
  <si>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</si>
  <si>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</si>
  <si>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</si>
  <si>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</si>
  <si>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</si>
  <si>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</si>
  <si>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</si>
  <si>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</si>
  <si>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</si>
  <si>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</si>
  <si>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</si>
  <si>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</si>
  <si>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</si>
  <si>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</si>
  <si>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</si>
  <si>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</si>
  <si>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</si>
  <si>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</si>
  <si>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</si>
  <si>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</si>
  <si>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</si>
  <si>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</si>
  <si>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</si>
  <si>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</si>
  <si>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</si>
  <si>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</si>
  <si>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</si>
  <si>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</si>
  <si>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</si>
  <si>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</si>
  <si>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</si>
  <si>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</si>
  <si>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</si>
  <si>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</si>
  <si>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</si>
  <si>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</si>
  <si>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</si>
  <si>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</si>
  <si>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</si>
  <si>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</si>
  <si>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</si>
  <si>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</si>
  <si>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</si>
  <si>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</si>
  <si>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</si>
  <si>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</si>
  <si>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</si>
  <si>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</si>
  <si>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</si>
  <si>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</si>
  <si>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</si>
  <si>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</si>
  <si>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</si>
  <si>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</si>
  <si>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</si>
  <si>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</si>
  <si>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</si>
  <si>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</si>
  <si>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</si>
  <si>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</si>
  <si>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</si>
  <si>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</si>
  <si>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</si>
  <si>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</si>
  <si>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</si>
  <si>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</si>
  <si>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</si>
  <si>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</si>
  <si>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</si>
  <si>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</si>
  <si>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</si>
  <si>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</si>
  <si>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</si>
  <si>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</si>
  <si>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</si>
  <si>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</si>
  <si>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</si>
  <si>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</si>
  <si>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</si>
  <si>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</si>
  <si>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</si>
  <si>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</si>
  <si>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</si>
  <si>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</si>
  <si>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</si>
  <si>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</si>
  <si>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</si>
  <si>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</si>
  <si>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</si>
  <si>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</si>
  <si>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</si>
  <si>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</si>
  <si>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</si>
  <si>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</si>
  <si>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</si>
  <si>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</si>
  <si>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</si>
  <si>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</si>
  <si>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</si>
  <si>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</si>
  <si>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</si>
  <si>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</si>
  <si>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</si>
  <si>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</si>
  <si>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</si>
  <si>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</si>
  <si>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</si>
  <si>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</si>
  <si>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</si>
  <si>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</si>
  <si>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</si>
  <si>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</si>
  <si>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</si>
  <si>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</si>
  <si>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</si>
  <si>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</si>
  <si>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</si>
  <si>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</si>
  <si>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</si>
  <si>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</si>
  <si>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</si>
  <si>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</si>
  <si>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</si>
  <si>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</si>
  <si>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</si>
  <si>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</si>
  <si>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</si>
  <si>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</si>
  <si>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</si>
  <si>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</si>
  <si>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</si>
  <si>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</si>
  <si>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</si>
  <si>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</si>
  <si>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</si>
  <si>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</si>
  <si>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</si>
  <si>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</si>
  <si>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</si>
  <si>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</si>
  <si>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</si>
  <si>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</si>
  <si>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</si>
  <si>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</si>
  <si>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</si>
  <si>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</si>
  <si>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</si>
  <si>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</si>
  <si>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</si>
  <si>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</si>
  <si>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</si>
  <si>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</si>
  <si>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</si>
  <si>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</si>
  <si>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</si>
  <si>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</si>
  <si>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</si>
  <si>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</si>
  <si>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</si>
  <si>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</si>
  <si>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</si>
  <si>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</si>
  <si>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</si>
  <si>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</si>
  <si>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</si>
  <si>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</si>
  <si>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</si>
  <si>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</si>
  <si>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</si>
  <si>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</si>
  <si>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</si>
  <si>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</si>
  <si>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</si>
  <si>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</si>
  <si>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</si>
  <si>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</si>
  <si>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</si>
  <si>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</si>
  <si>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</si>
  <si>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</si>
  <si>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</si>
  <si>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</si>
  <si>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</si>
  <si>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</si>
  <si>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</si>
  <si>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</si>
  <si>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</si>
  <si>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</si>
  <si>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</si>
  <si>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</si>
  <si>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</si>
  <si>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</si>
  <si>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</si>
  <si>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</si>
  <si>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</si>
  <si>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</si>
  <si>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</si>
  <si>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</si>
  <si>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</si>
  <si>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</si>
  <si>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</si>
  <si>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</si>
  <si>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</si>
  <si>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</si>
  <si>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</si>
  <si>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</si>
  <si>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</si>
  <si>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</si>
  <si>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</si>
  <si>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</si>
  <si>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</si>
  <si>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</si>
  <si>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</si>
  <si>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</si>
  <si>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</si>
  <si>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</si>
  <si>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</si>
  <si>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</si>
  <si>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</si>
  <si>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</si>
  <si>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</si>
  <si>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</si>
  <si>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</si>
  <si>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</si>
  <si>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</si>
  <si>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</si>
  <si>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</si>
  <si>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</si>
  <si>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</si>
  <si>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</si>
  <si>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</si>
  <si>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</si>
  <si>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</si>
  <si>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</si>
  <si>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</si>
  <si>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</si>
  <si>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</si>
  <si>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</si>
  <si>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</si>
  <si>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</si>
  <si>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</si>
  <si>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</si>
  <si>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</si>
  <si>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</si>
  <si>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</si>
  <si>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</si>
  <si>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</si>
  <si>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</si>
  <si>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</si>
  <si>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</si>
  <si>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</si>
  <si>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</si>
  <si>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</si>
  <si>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</si>
  <si>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</si>
  <si>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</si>
  <si>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</si>
  <si>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</si>
  <si>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</si>
  <si>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</si>
  <si>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</si>
  <si>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</si>
  <si>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</si>
  <si>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</si>
  <si>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</si>
  <si>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</si>
  <si>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</si>
  <si>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</si>
  <si>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</si>
  <si>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</si>
  <si>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</si>
  <si>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</si>
  <si>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</si>
  <si>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</si>
  <si>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</si>
  <si>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</si>
  <si>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</si>
  <si>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</si>
  <si>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</si>
  <si>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</si>
  <si>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</si>
  <si>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</si>
  <si>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</si>
  <si>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</si>
  <si>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</si>
  <si>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</si>
  <si>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</si>
  <si>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</si>
  <si>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</si>
  <si>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</si>
  <si>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</si>
  <si>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</si>
  <si>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</si>
  <si>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</si>
  <si>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</si>
  <si>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</si>
  <si>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</si>
  <si>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</si>
  <si>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</si>
  <si>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</si>
  <si>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</si>
  <si>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</si>
  <si>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</si>
  <si>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</si>
  <si>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</si>
  <si>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</si>
  <si>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</si>
  <si>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</si>
  <si>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</si>
  <si>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</si>
  <si>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</si>
  <si>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</si>
  <si>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</si>
  <si>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</si>
  <si>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</si>
  <si>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</si>
  <si>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</si>
  <si>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</si>
  <si>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</si>
  <si>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</si>
  <si>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</si>
  <si>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</si>
  <si>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</si>
  <si>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</si>
  <si>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</si>
  <si>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</si>
  <si>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</si>
  <si>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</si>
  <si>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</si>
  <si>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</si>
  <si>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</si>
  <si>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</si>
  <si>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</si>
  <si>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</si>
  <si>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</si>
  <si>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</si>
  <si>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</si>
  <si>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</si>
  <si>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</si>
  <si>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</si>
  <si>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</si>
  <si>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</si>
  <si>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</si>
  <si>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</si>
  <si>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</si>
  <si>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</si>
  <si>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</si>
  <si>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</si>
  <si>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</si>
  <si>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</si>
  <si>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</si>
  <si>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</si>
  <si>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</si>
  <si>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</si>
  <si>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</si>
  <si>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</si>
  <si>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</si>
  <si>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</si>
  <si>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</si>
  <si>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</si>
  <si>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</si>
  <si>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</si>
  <si>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</si>
  <si>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</si>
  <si>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</si>
  <si>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</si>
  <si>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</si>
  <si>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</si>
  <si>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</si>
  <si>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</si>
  <si>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</si>
  <si>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</si>
  <si>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</si>
  <si>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</si>
  <si>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</si>
  <si>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</si>
  <si>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</si>
  <si>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</si>
  <si>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</si>
  <si>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</si>
  <si>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</si>
  <si>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</si>
  <si>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</si>
  <si>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</si>
  <si>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</si>
  <si>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</si>
  <si>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</si>
  <si>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</si>
  <si>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</si>
  <si>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</si>
  <si>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</si>
  <si>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</si>
  <si>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</si>
  <si>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</si>
  <si>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</si>
  <si>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</si>
  <si>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</si>
  <si>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</si>
  <si>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</si>
  <si>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</si>
  <si>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</si>
  <si>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</si>
  <si>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</si>
  <si>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</si>
  <si>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</si>
  <si>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</si>
  <si>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</si>
  <si>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</si>
  <si>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</si>
  <si>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</si>
  <si>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</si>
  <si>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</si>
  <si>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</si>
  <si>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</si>
  <si>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</si>
  <si>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</si>
  <si>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</si>
  <si>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</si>
  <si>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</si>
  <si>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</si>
  <si>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</si>
  <si>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</si>
  <si>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</si>
  <si>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</si>
  <si>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</si>
  <si>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</si>
  <si>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</si>
  <si>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</si>
  <si>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</si>
  <si>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</si>
  <si>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</si>
  <si>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</si>
  <si>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</si>
  <si>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</si>
  <si>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</si>
  <si>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</si>
  <si>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</si>
  <si>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</si>
  <si>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</si>
  <si>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</si>
  <si>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</si>
  <si>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</si>
  <si>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</si>
  <si>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</si>
  <si>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</si>
  <si>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</si>
  <si>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</si>
  <si>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</si>
  <si>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</si>
  <si>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</si>
  <si>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</si>
  <si>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</si>
  <si>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</si>
  <si>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</si>
  <si>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</si>
  <si>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</si>
  <si>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</si>
  <si>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</si>
  <si>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</si>
  <si>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</si>
  <si>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</si>
  <si>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</si>
  <si>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</si>
  <si>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</si>
  <si>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</si>
  <si>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</si>
  <si>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</si>
  <si>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</si>
  <si>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</si>
  <si>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</si>
  <si>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</si>
  <si>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</si>
  <si>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</si>
  <si>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</si>
  <si>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</si>
  <si>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</si>
  <si>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</si>
  <si>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</si>
  <si>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</si>
  <si>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</si>
  <si>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</si>
  <si>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</si>
  <si>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</si>
  <si>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</si>
  <si>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</si>
  <si>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</si>
  <si>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</si>
  <si>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</si>
  <si>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</si>
  <si>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</si>
  <si>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</si>
  <si>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</si>
  <si>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</si>
  <si>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</si>
  <si>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</si>
  <si>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</si>
  <si>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</si>
  <si>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</si>
  <si>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</si>
  <si>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</si>
  <si>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</si>
  <si>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</si>
  <si>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</si>
  <si>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</si>
  <si>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</si>
  <si>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</si>
  <si>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</si>
  <si>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</si>
  <si>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</si>
  <si>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</si>
  <si>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</si>
  <si>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</si>
  <si>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</si>
  <si>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</si>
  <si>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</si>
  <si>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</si>
  <si>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</si>
  <si>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</si>
  <si>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</si>
  <si>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</si>
  <si>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</si>
  <si>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</si>
  <si>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</si>
  <si>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</si>
  <si>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</si>
  <si>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</si>
  <si>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</si>
  <si>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</si>
  <si>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</si>
  <si>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</si>
  <si>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</si>
  <si>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</si>
  <si>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</si>
  <si>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</si>
  <si>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</si>
  <si>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</si>
  <si>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</si>
  <si>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</si>
  <si>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</si>
  <si>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</si>
  <si>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</si>
  <si>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</si>
  <si>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</si>
  <si>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</si>
  <si>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</si>
  <si>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</si>
  <si>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</si>
  <si>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</si>
  <si>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</si>
  <si>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</si>
  <si>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</si>
  <si>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</si>
  <si>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</si>
  <si>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</si>
  <si>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</si>
  <si>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</si>
  <si>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</si>
  <si>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</si>
  <si>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</si>
  <si>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</si>
  <si>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</si>
  <si>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</si>
  <si>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</si>
  <si>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</si>
  <si>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</si>
  <si>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</si>
  <si>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</si>
  <si>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</si>
  <si>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</si>
  <si>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</si>
  <si>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</si>
  <si>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</si>
  <si>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</si>
  <si>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</si>
  <si>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</si>
  <si>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</si>
  <si>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</si>
  <si>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</si>
  <si>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</si>
  <si>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</si>
  <si>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</si>
  <si>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</si>
  <si>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</si>
  <si>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</si>
  <si>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</si>
  <si>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</si>
  <si>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</si>
  <si>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</si>
  <si>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</si>
  <si>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</si>
  <si>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</si>
  <si>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</si>
  <si>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</si>
  <si>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</si>
  <si>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</si>
  <si>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</si>
  <si>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</si>
  <si>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</si>
  <si>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</si>
  <si>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</si>
  <si>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</si>
  <si>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</si>
  <si>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</si>
  <si>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</si>
  <si>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</si>
  <si>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</si>
  <si>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</si>
  <si>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</si>
  <si>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</si>
  <si>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</si>
  <si>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</si>
  <si>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</si>
  <si>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</si>
  <si>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</si>
  <si>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</si>
  <si>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</si>
  <si>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</si>
  <si>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</si>
  <si>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</si>
  <si>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</si>
  <si>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</si>
  <si>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</si>
  <si>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</si>
  <si>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</si>
  <si>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</si>
  <si>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</si>
  <si>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</si>
  <si>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</si>
  <si>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</si>
  <si>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</si>
  <si>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</si>
  <si>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</si>
  <si>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</si>
  <si>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</si>
  <si>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</si>
  <si>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</si>
  <si>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</si>
  <si>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</si>
  <si>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</si>
  <si>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</si>
  <si>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</si>
  <si>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</si>
  <si>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</si>
  <si>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</si>
  <si>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</si>
  <si>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</si>
  <si>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</si>
  <si>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</si>
  <si>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</si>
  <si>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</si>
  <si>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</si>
  <si>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</si>
  <si>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</si>
  <si>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</si>
  <si>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</si>
  <si>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</si>
  <si>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</si>
  <si>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</si>
  <si>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</si>
  <si>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</si>
  <si>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</si>
  <si>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</si>
  <si>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</si>
  <si>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</si>
  <si>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</si>
  <si>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</si>
  <si>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</si>
  <si>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</si>
  <si>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</si>
  <si>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</si>
  <si>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</si>
  <si>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</si>
  <si>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</si>
  <si>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</si>
  <si>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</si>
  <si>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</si>
  <si>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</si>
  <si>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</si>
  <si>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</si>
  <si>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</si>
  <si>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</si>
  <si>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</si>
  <si>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</si>
  <si>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</si>
  <si>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</si>
  <si>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</si>
  <si>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</si>
  <si>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</si>
  <si>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</si>
  <si>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</si>
  <si>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</si>
  <si>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</si>
  <si>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</si>
  <si>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</si>
  <si>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</si>
  <si>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</si>
  <si>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</si>
  <si>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</si>
  <si>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</si>
  <si>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</si>
  <si>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</si>
  <si>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</si>
  <si>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</si>
  <si>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</si>
  <si>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</si>
  <si>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</si>
  <si>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</si>
  <si>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</si>
  <si>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</si>
  <si>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</si>
  <si>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</si>
  <si>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</si>
  <si>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</si>
  <si>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</si>
  <si>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</si>
  <si>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</si>
  <si>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</si>
  <si>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</si>
  <si>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</si>
  <si>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</si>
  <si>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</si>
  <si>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</si>
  <si>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</si>
  <si>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</si>
  <si>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</si>
  <si>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</si>
  <si>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</si>
  <si>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</si>
  <si>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</si>
  <si>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</si>
  <si>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</si>
  <si>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</si>
  <si>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</si>
  <si>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</si>
  <si>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</si>
  <si>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</si>
  <si>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</si>
  <si>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</si>
  <si>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</si>
  <si>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</si>
  <si>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</si>
  <si>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</si>
  <si>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</si>
  <si>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</si>
  <si>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</si>
  <si>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</si>
  <si>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</si>
  <si>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</si>
  <si>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</si>
  <si>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</si>
  <si>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</si>
  <si>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</si>
  <si>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</si>
  <si>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</si>
  <si>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</si>
  <si>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</si>
  <si>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</si>
  <si>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</si>
  <si>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</si>
  <si>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</si>
  <si>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</si>
  <si>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</si>
  <si>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</si>
  <si>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</si>
  <si>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</si>
  <si>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</si>
  <si>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</si>
  <si>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</si>
  <si>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</si>
  <si>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</si>
  <si>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</si>
  <si>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</si>
  <si>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</si>
  <si>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</si>
  <si>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</si>
  <si>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</si>
  <si>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</si>
  <si>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</si>
  <si>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</si>
  <si>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</si>
  <si>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</si>
  <si>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</si>
  <si>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</si>
  <si>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</si>
  <si>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</si>
  <si>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</si>
  <si>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</si>
  <si>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</si>
  <si>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</si>
  <si>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</si>
  <si>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</si>
  <si>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</si>
  <si>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</si>
  <si>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</si>
  <si>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</si>
  <si>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</si>
  <si>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</si>
  <si>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</si>
  <si>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</si>
  <si>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</si>
  <si>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</si>
  <si>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</si>
  <si>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</si>
  <si>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</si>
  <si>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</si>
  <si>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</si>
  <si>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</si>
  <si>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</si>
  <si>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</si>
  <si>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</si>
  <si>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</si>
  <si>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</si>
  <si>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</si>
  <si>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</si>
  <si>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</si>
  <si>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</si>
  <si>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</si>
  <si>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</si>
  <si>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</si>
  <si>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</si>
  <si>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</si>
  <si>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</si>
  <si>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</si>
  <si>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</si>
  <si>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</si>
  <si>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</si>
  <si>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</si>
  <si>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</si>
  <si>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</si>
  <si>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</si>
  <si>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</si>
  <si>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</si>
  <si>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</si>
  <si>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</si>
  <si>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</si>
  <si>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</si>
  <si>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</si>
  <si>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</si>
  <si>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</si>
  <si>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</si>
  <si>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</si>
  <si>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</si>
  <si>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</si>
  <si>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</si>
  <si>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</si>
  <si>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</si>
  <si>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</si>
  <si>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</si>
  <si>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</si>
  <si>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</si>
  <si>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</si>
  <si>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</si>
  <si>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</si>
  <si>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</si>
  <si>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</si>
  <si>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</si>
  <si>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</si>
  <si>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</si>
  <si>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</si>
  <si>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</si>
  <si>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</si>
  <si>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</si>
  <si>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</si>
  <si>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</si>
  <si>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</si>
  <si>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</si>
  <si>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</si>
  <si>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</si>
  <si>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</si>
  <si>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</si>
  <si>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</si>
  <si>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</si>
  <si>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</si>
  <si>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</si>
  <si>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</si>
  <si>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</si>
  <si>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</si>
  <si>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</si>
  <si>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</si>
  <si>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</si>
  <si>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</si>
  <si>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</si>
  <si>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</si>
  <si>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</si>
  <si>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</si>
  <si>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</si>
  <si>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</si>
  <si>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</si>
  <si>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</si>
  <si>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</si>
  <si>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</si>
  <si>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</si>
  <si>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</si>
  <si>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</si>
  <si>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</si>
  <si>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</si>
  <si>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</si>
  <si>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</si>
  <si>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</si>
  <si>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</si>
  <si>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</si>
  <si>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</si>
  <si>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</si>
  <si>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</si>
  <si>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</si>
  <si>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</si>
  <si>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</si>
  <si>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</si>
  <si>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</si>
  <si>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</si>
  <si>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</si>
  <si>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</si>
  <si>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</si>
  <si>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</si>
  <si>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</si>
  <si>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</si>
  <si>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</si>
  <si>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</si>
  <si>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</si>
  <si>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</si>
  <si>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</si>
  <si>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</si>
  <si>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</si>
  <si>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</si>
  <si>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</si>
  <si>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</si>
  <si>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</si>
  <si>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</si>
  <si>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</si>
  <si>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</si>
  <si>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</si>
  <si>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</si>
  <si>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</si>
  <si>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</si>
  <si>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</si>
  <si>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</si>
  <si>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</si>
  <si>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</si>
  <si>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</si>
  <si>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</si>
  <si>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</si>
  <si>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</si>
  <si>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</si>
  <si>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</si>
  <si>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</si>
  <si>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</si>
  <si>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</si>
  <si>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</si>
  <si>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</si>
  <si>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</si>
  <si>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</si>
  <si>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</si>
  <si>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</si>
  <si>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</si>
  <si>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</si>
  <si>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</si>
  <si>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</si>
  <si>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</si>
  <si>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</si>
  <si>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</si>
  <si>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</si>
  <si>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</si>
  <si>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</si>
  <si>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</si>
  <si>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</si>
  <si>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</si>
  <si>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</si>
  <si>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</si>
  <si>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</si>
  <si>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</si>
  <si>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</si>
  <si>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</si>
  <si>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</si>
  <si>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</si>
  <si>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</si>
  <si>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</si>
  <si>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</si>
  <si>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</si>
  <si>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</si>
  <si>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</si>
  <si>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</si>
  <si>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</si>
  <si>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</si>
  <si>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</si>
  <si>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</si>
  <si>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</si>
  <si>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</si>
  <si>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</si>
  <si>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</si>
  <si>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</si>
  <si>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</si>
  <si>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</si>
  <si>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</si>
  <si>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</si>
  <si>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</si>
  <si>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</si>
  <si>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</si>
  <si>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</si>
  <si>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</si>
  <si>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</si>
  <si>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</si>
  <si>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</si>
  <si>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</si>
  <si>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</si>
  <si>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</si>
  <si>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</si>
  <si>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</si>
  <si>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</si>
  <si>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</si>
  <si>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</si>
  <si>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</si>
  <si>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</si>
  <si>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</si>
  <si>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</si>
  <si>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</si>
  <si>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</si>
  <si>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</si>
  <si>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</si>
  <si>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</si>
  <si>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</si>
  <si>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</si>
  <si>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</si>
  <si>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</si>
  <si>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</si>
  <si>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</si>
  <si>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</si>
  <si>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</si>
  <si>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</si>
  <si>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</si>
  <si>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</si>
  <si>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</si>
  <si>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</si>
  <si>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</si>
  <si>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</si>
  <si>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</si>
  <si>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</si>
  <si>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</si>
  <si>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</si>
  <si>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</si>
  <si>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</si>
  <si>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</si>
  <si>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</si>
  <si>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</si>
  <si>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</si>
  <si>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</si>
  <si>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</si>
  <si>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</si>
  <si>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</si>
  <si>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</si>
  <si>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</si>
  <si>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</si>
  <si>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</si>
  <si>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</si>
  <si>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</si>
  <si>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</si>
  <si>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</si>
  <si>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</si>
  <si>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</si>
  <si>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</si>
  <si>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</si>
  <si>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</si>
  <si>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</si>
  <si>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</si>
  <si>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</si>
  <si>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</si>
  <si>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</si>
  <si>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</si>
  <si>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</si>
  <si>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</si>
  <si>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</si>
  <si>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</si>
  <si>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</si>
  <si>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</si>
  <si>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</si>
  <si>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</si>
  <si>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</si>
  <si>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</si>
  <si>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</si>
  <si>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</si>
  <si>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</si>
  <si>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</si>
  <si>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</si>
  <si>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</si>
  <si>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</si>
  <si>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</si>
  <si>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</si>
  <si>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</si>
  <si>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</si>
  <si>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</si>
  <si>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</si>
  <si>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</si>
  <si>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</si>
  <si>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</si>
  <si>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</si>
  <si>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</si>
  <si>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</si>
  <si>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</si>
  <si>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</si>
  <si>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</si>
  <si>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</si>
  <si>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</si>
  <si>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</si>
  <si>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</si>
  <si>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</si>
  <si>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</si>
  <si>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</si>
  <si>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</si>
  <si>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</si>
  <si>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</si>
  <si>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</si>
  <si>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</si>
  <si>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</si>
  <si>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</si>
  <si>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</si>
  <si>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</si>
  <si>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</si>
  <si>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</si>
  <si>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</si>
  <si>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</si>
  <si>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</si>
  <si>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</si>
  <si>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</si>
  <si>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</si>
  <si>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</si>
  <si>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</si>
  <si>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</si>
  <si>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</si>
  <si>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</si>
  <si>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</si>
  <si>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</si>
  <si>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</si>
  <si>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</si>
  <si>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</si>
  <si>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</si>
  <si>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</si>
  <si>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</si>
  <si>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</si>
  <si>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</si>
  <si>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</si>
  <si>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</si>
  <si>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</si>
  <si>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</si>
  <si>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</si>
  <si>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</si>
  <si>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</si>
  <si>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</si>
  <si>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</si>
  <si>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</si>
  <si>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</si>
  <si>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</si>
  <si>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</si>
  <si>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</si>
  <si>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</si>
  <si>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</si>
  <si>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</si>
  <si>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</si>
  <si>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</si>
  <si>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</si>
  <si>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</si>
  <si>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</si>
  <si>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</si>
  <si>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</si>
  <si>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</si>
  <si>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</si>
  <si>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</si>
  <si>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</si>
  <si>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</si>
  <si>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</si>
  <si>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</si>
  <si>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</si>
  <si>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</si>
  <si>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</si>
  <si>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</si>
  <si>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</si>
  <si>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</si>
  <si>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</si>
  <si>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</si>
  <si>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</si>
  <si>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</si>
  <si>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</si>
  <si>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</si>
  <si>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</si>
  <si>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</si>
  <si>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</si>
  <si>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</si>
  <si>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</si>
  <si>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</si>
  <si>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</si>
  <si>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</si>
  <si>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</si>
  <si>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</si>
  <si>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</si>
  <si>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</si>
  <si>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</si>
  <si>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</si>
  <si>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</si>
  <si>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</si>
  <si>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</si>
  <si>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</si>
  <si>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</si>
  <si>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</si>
  <si>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</si>
  <si>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</si>
  <si>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</si>
  <si>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</si>
  <si>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</si>
  <si>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</si>
  <si>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</si>
  <si>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</si>
  <si>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</si>
  <si>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</si>
  <si>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</si>
  <si>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</si>
  <si>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</si>
  <si>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</si>
  <si>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</si>
  <si>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</si>
  <si>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</si>
  <si>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</si>
  <si>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</si>
  <si>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</si>
  <si>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</si>
  <si>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</si>
  <si>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</si>
  <si>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</si>
  <si>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</si>
  <si>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</si>
  <si>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</si>
  <si>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</si>
  <si>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</si>
  <si>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</si>
  <si>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</si>
  <si>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</si>
  <si>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</si>
  <si>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</si>
  <si>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</si>
  <si>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</si>
  <si>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</si>
  <si>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</si>
  <si>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</si>
  <si>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</si>
  <si>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</si>
  <si>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</si>
  <si>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</si>
  <si>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</si>
  <si>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</si>
  <si>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</si>
  <si>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</si>
  <si>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</si>
  <si>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</si>
  <si>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</si>
  <si>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</si>
  <si>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</si>
  <si>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</si>
  <si>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</si>
  <si>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</si>
  <si>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</si>
  <si>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</si>
  <si>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</si>
  <si>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</si>
  <si>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</si>
  <si>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</si>
  <si>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</si>
  <si>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</si>
  <si>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</si>
  <si>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</si>
  <si>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</si>
  <si>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</si>
  <si>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</si>
  <si>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</si>
  <si>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</si>
  <si>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</si>
  <si>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</si>
  <si>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</si>
  <si>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</si>
  <si>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</si>
  <si>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</si>
  <si>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</si>
  <si>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</si>
  <si>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</si>
  <si>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</si>
  <si>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</si>
  <si>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</si>
  <si>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</si>
  <si>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</si>
  <si>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</si>
  <si>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</si>
  <si>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</si>
  <si>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</si>
  <si>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</si>
  <si>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</si>
  <si>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</si>
  <si>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</si>
  <si>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</si>
  <si>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</si>
  <si>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</si>
  <si>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</si>
  <si>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</si>
  <si>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</si>
  <si>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</si>
  <si>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</si>
  <si>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</si>
  <si>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</si>
  <si>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</si>
  <si>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</si>
  <si>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</si>
  <si>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</si>
  <si>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</si>
  <si>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</si>
  <si>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</si>
  <si>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</si>
  <si>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</si>
  <si>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</si>
  <si>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</si>
  <si>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</si>
  <si>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</si>
  <si>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</si>
  <si>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</si>
  <si>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</si>
  <si>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</si>
  <si>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</si>
  <si>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</si>
  <si>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</si>
  <si>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</si>
  <si>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</si>
  <si>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</si>
  <si>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</si>
  <si>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</si>
  <si>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</si>
  <si>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</si>
  <si>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</si>
  <si>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</si>
  <si>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</si>
  <si>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</si>
  <si>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</si>
  <si>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</si>
  <si>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</si>
  <si>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</si>
  <si>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</si>
  <si>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</si>
  <si>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</si>
  <si>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</si>
  <si>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</si>
  <si>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</si>
  <si>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</si>
  <si>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</si>
  <si>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</si>
  <si>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</si>
  <si>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</si>
  <si>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</si>
  <si>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</si>
  <si>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</si>
  <si>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</si>
  <si>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</si>
  <si>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</si>
  <si>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</si>
  <si>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</si>
  <si>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</si>
  <si>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</si>
  <si>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</si>
  <si>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</si>
  <si>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</si>
  <si>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</si>
  <si>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</si>
  <si>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</si>
  <si>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</si>
  <si>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</si>
  <si>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</si>
  <si>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</si>
  <si>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</si>
  <si>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</si>
  <si>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</si>
  <si>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</si>
  <si>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</si>
  <si>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</si>
  <si>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</si>
  <si>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</si>
  <si>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</si>
  <si>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</si>
  <si>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</si>
  <si>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</si>
  <si>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</si>
  <si>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</si>
  <si>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</si>
  <si>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</si>
  <si>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</si>
  <si>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</si>
  <si>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</si>
  <si>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</si>
  <si>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</si>
  <si>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</si>
  <si>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</si>
  <si>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</si>
  <si>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</si>
  <si>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</si>
  <si>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</si>
  <si>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</si>
  <si>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</si>
  <si>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</si>
  <si>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</si>
  <si>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</si>
  <si>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</si>
  <si>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</si>
  <si>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</si>
  <si>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</si>
  <si>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</si>
  <si>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</si>
  <si>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</si>
  <si>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</si>
  <si>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</si>
  <si>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</si>
  <si>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</si>
  <si>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</si>
  <si>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</si>
  <si>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</si>
  <si>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</si>
  <si>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</si>
  <si>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</si>
  <si>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</si>
  <si>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</si>
  <si>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</si>
  <si>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</si>
  <si>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</si>
  <si>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</si>
  <si>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</si>
  <si>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</si>
  <si>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</si>
  <si>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</si>
  <si>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</si>
  <si>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</si>
  <si>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</si>
  <si>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</si>
  <si>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</si>
  <si>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</si>
  <si>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</si>
  <si>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</si>
  <si>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</si>
  <si>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</si>
  <si>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</si>
  <si>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</si>
  <si>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</si>
  <si>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</si>
  <si>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</si>
  <si>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</si>
  <si>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</si>
  <si>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</si>
  <si>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</si>
  <si>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</si>
  <si>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</si>
  <si>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</si>
  <si>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</si>
  <si>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</si>
  <si>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</si>
  <si>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</si>
  <si>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</si>
  <si>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</si>
  <si>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</si>
  <si>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</si>
  <si>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</si>
  <si>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</si>
  <si>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</si>
  <si>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</si>
  <si>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</si>
  <si>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</si>
  <si>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</si>
  <si>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</si>
  <si>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</si>
  <si>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</si>
  <si>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</si>
  <si>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</si>
  <si>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</si>
  <si>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</si>
  <si>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</si>
  <si>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</si>
  <si>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</si>
  <si>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</si>
  <si>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</si>
  <si>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</si>
  <si>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</si>
  <si>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</si>
  <si>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</si>
  <si>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</si>
  <si>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</si>
  <si>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</si>
  <si>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</si>
  <si>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</si>
  <si>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</si>
  <si>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</si>
  <si>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</si>
  <si>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</si>
  <si>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</si>
  <si>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</si>
  <si>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</si>
  <si>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</si>
  <si>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</si>
  <si>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</si>
  <si>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</si>
  <si>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</si>
  <si>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</si>
  <si>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</si>
  <si>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</si>
  <si>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</si>
  <si>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</si>
  <si>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</si>
  <si>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</si>
  <si>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</si>
  <si>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</si>
  <si>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</si>
  <si>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</si>
  <si>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</si>
  <si>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</si>
  <si>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</si>
  <si>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</si>
  <si>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</si>
  <si>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</si>
  <si>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</si>
  <si>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</si>
  <si>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</si>
  <si>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</si>
  <si>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</si>
  <si>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</si>
  <si>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</si>
  <si>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</si>
  <si>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</si>
  <si>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</si>
  <si>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</si>
  <si>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</si>
  <si>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</si>
  <si>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</si>
  <si>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</si>
  <si>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</si>
  <si>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</si>
  <si>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</si>
  <si>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</si>
  <si>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</si>
  <si>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</si>
  <si>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</si>
  <si>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</si>
  <si>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</si>
  <si>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</si>
  <si>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</si>
  <si>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</si>
  <si>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</si>
  <si>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</si>
  <si>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</si>
  <si>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</si>
  <si>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</si>
  <si>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</si>
  <si>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</si>
  <si>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</si>
  <si>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</si>
  <si>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</si>
  <si>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</si>
  <si>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</si>
  <si>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</si>
  <si>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</si>
  <si>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</si>
  <si>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</si>
  <si>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</si>
  <si>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</si>
  <si>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</si>
  <si>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</si>
  <si>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</si>
  <si>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</si>
  <si>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</si>
  <si>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</si>
  <si>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</si>
  <si>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</si>
  <si>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</si>
  <si>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</si>
  <si>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</si>
  <si>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</si>
  <si>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</si>
  <si>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</si>
  <si>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</si>
  <si>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</si>
  <si>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</si>
  <si>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</si>
  <si>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</si>
  <si>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</si>
  <si>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</si>
  <si>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</si>
  <si>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</si>
  <si>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</si>
  <si>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</si>
  <si>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</si>
  <si>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</si>
  <si>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</si>
  <si>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</si>
  <si>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</si>
  <si>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</si>
  <si>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</si>
  <si>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</si>
  <si>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</si>
  <si>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</si>
  <si>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</si>
  <si>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</si>
  <si>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</si>
  <si>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</si>
  <si>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</si>
  <si>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</si>
  <si>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</si>
  <si>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</si>
  <si>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</si>
  <si>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</si>
  <si>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</si>
  <si>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</si>
  <si>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</si>
  <si>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</si>
  <si>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</si>
  <si>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</si>
  <si>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</si>
  <si>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</si>
  <si>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</si>
  <si>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</si>
  <si>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</si>
  <si>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</si>
  <si>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</si>
  <si>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</si>
  <si>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</si>
  <si>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</si>
  <si>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</si>
  <si>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</si>
  <si>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</si>
  <si>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</si>
  <si>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</si>
  <si>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</si>
  <si>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</si>
  <si>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</si>
  <si>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</si>
  <si>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</si>
  <si>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</si>
  <si>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</si>
  <si>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</si>
  <si>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</si>
  <si>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</si>
  <si>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</si>
  <si>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</si>
  <si>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</si>
  <si>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</si>
  <si>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</si>
  <si>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</si>
  <si>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</si>
  <si>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</si>
  <si>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</si>
  <si>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</si>
  <si>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</si>
  <si>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</si>
  <si>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</si>
  <si>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</si>
  <si>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</si>
  <si>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</si>
  <si>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</si>
  <si>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</si>
  <si>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</si>
  <si>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</si>
  <si>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</si>
  <si>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</si>
  <si>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</si>
  <si>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</si>
  <si>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</si>
  <si>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</si>
  <si>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</si>
  <si>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</si>
  <si>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</si>
  <si>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</si>
  <si>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</si>
  <si>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</si>
  <si>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</si>
  <si>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</si>
  <si>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</si>
  <si>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</si>
  <si>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</si>
  <si>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</si>
  <si>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</si>
  <si>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</si>
  <si>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</si>
  <si>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</si>
  <si>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</si>
  <si>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</si>
  <si>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</si>
  <si>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</si>
  <si>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</si>
  <si>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</si>
  <si>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</si>
  <si>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</si>
  <si>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</si>
  <si>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</si>
  <si>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</si>
  <si>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</si>
  <si>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</si>
  <si>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</si>
  <si>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</si>
  <si>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</si>
  <si>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</si>
  <si>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</si>
  <si>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</si>
  <si>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</si>
  <si>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</si>
  <si>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</si>
  <si>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</si>
  <si>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</si>
  <si>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</si>
  <si>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</si>
  <si>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</si>
  <si>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</si>
  <si>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</si>
  <si>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</si>
  <si>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</si>
  <si>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</si>
  <si>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</si>
  <si>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</si>
  <si>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</si>
  <si>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</si>
  <si>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</si>
  <si>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</si>
  <si>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</si>
  <si>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</si>
  <si>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</si>
  <si>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</si>
  <si>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</si>
  <si>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</si>
  <si>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</si>
  <si>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</si>
  <si>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</si>
  <si>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</si>
  <si>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</si>
  <si>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</si>
  <si>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</si>
  <si>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</si>
  <si>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</si>
  <si>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</si>
  <si>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</si>
  <si>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</si>
  <si>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</si>
  <si>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</si>
  <si>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</si>
  <si>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</si>
  <si>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</si>
  <si>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</si>
  <si>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</si>
  <si>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</si>
  <si>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</si>
  <si>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</si>
  <si>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</si>
  <si>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</si>
  <si>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</si>
  <si>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</si>
  <si>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</si>
  <si>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</si>
  <si>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</si>
  <si>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</si>
  <si>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</si>
  <si>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</si>
  <si>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</si>
  <si>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</si>
  <si>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</si>
  <si>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</si>
  <si>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</si>
  <si>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</si>
  <si>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</si>
  <si>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</si>
  <si>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</si>
  <si>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</si>
  <si>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</si>
  <si>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</si>
  <si>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</si>
  <si>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</si>
  <si>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</si>
  <si>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</si>
  <si>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</si>
  <si>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</si>
  <si>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</si>
  <si>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</si>
  <si>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</si>
  <si>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</si>
  <si>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</si>
  <si>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</si>
  <si>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</si>
  <si>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</si>
  <si>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</si>
  <si>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</si>
  <si>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</si>
  <si>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</si>
  <si>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</si>
  <si>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</si>
  <si>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</si>
  <si>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</si>
  <si>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</si>
  <si>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</si>
  <si>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</si>
  <si>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</si>
  <si>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</si>
  <si>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</si>
  <si>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</si>
  <si>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</si>
  <si>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</si>
  <si>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</si>
  <si>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</si>
  <si>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</si>
  <si>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</si>
  <si>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</si>
  <si>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</si>
  <si>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</si>
  <si>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</si>
  <si>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</si>
  <si>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</si>
  <si>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</si>
  <si>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</si>
  <si>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</si>
  <si>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</si>
  <si>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</si>
  <si>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</si>
  <si>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</si>
  <si>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</si>
  <si>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</si>
  <si>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</si>
  <si>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</si>
  <si>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</si>
  <si>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</si>
  <si>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</si>
  <si>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</si>
  <si>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</si>
  <si>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</si>
  <si>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</si>
  <si>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</si>
  <si>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</si>
  <si>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</si>
  <si>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</si>
  <si>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</si>
  <si>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</si>
  <si>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</si>
  <si>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</si>
  <si>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</si>
  <si>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</si>
  <si>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</si>
  <si>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</si>
  <si>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</si>
  <si>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</si>
  <si>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</si>
  <si>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</si>
  <si>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</si>
  <si>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</si>
  <si>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</si>
  <si>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</si>
  <si>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</si>
  <si>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</si>
  <si>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</si>
  <si>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</si>
  <si>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</si>
  <si>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</si>
  <si>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</si>
  <si>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</si>
  <si>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</si>
  <si>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</si>
  <si>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</si>
  <si>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</si>
  <si>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</si>
  <si>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</si>
  <si>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</si>
  <si>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</si>
  <si>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</si>
  <si>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</si>
  <si>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</si>
  <si>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</si>
  <si>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</si>
  <si>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</si>
  <si>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</si>
  <si>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</si>
  <si>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</si>
  <si>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</si>
  <si>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</si>
  <si>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</si>
  <si>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</si>
  <si>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</si>
  <si>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</si>
  <si>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</si>
  <si>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</si>
  <si>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</si>
  <si>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</si>
  <si>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</si>
  <si>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</si>
  <si>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</si>
  <si>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</si>
  <si>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</si>
  <si>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</si>
  <si>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</si>
  <si>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</si>
  <si>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</si>
  <si>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</si>
  <si>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</si>
  <si>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</si>
  <si>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</si>
  <si>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</si>
  <si>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</si>
  <si>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</si>
  <si>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</si>
  <si>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</si>
  <si>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</si>
  <si>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</si>
  <si>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</si>
  <si>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</si>
  <si>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</si>
  <si>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</si>
  <si>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</si>
  <si>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</si>
  <si>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</si>
  <si>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</si>
  <si>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</si>
  <si>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</si>
  <si>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</si>
  <si>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</si>
  <si>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</si>
  <si>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</si>
  <si>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</si>
  <si>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</si>
  <si>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</si>
  <si>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</si>
  <si>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</si>
  <si>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</si>
  <si>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</si>
  <si>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</si>
  <si>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</si>
  <si>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</si>
  <si>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</si>
  <si>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</si>
  <si>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</si>
  <si>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</si>
  <si>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</si>
  <si>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</si>
  <si>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</si>
  <si>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</si>
  <si>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</si>
  <si>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</si>
  <si>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</si>
  <si>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</si>
  <si>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</si>
  <si>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</si>
  <si>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</si>
  <si>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</si>
  <si>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</si>
  <si>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</si>
  <si>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</si>
  <si>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</si>
  <si>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</si>
  <si>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</si>
  <si>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</si>
  <si>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</si>
  <si>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</si>
  <si>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</si>
  <si>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</si>
  <si>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</si>
  <si>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</si>
  <si>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</si>
  <si>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</si>
  <si>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</si>
  <si>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</si>
  <si>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</si>
  <si>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</si>
  <si>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</si>
  <si>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</si>
  <si>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</si>
  <si>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</si>
  <si>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</si>
  <si>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</si>
  <si>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</si>
  <si>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</si>
  <si>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</si>
  <si>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</si>
  <si>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</si>
  <si>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</si>
  <si>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</si>
  <si>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</si>
  <si>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</si>
  <si>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</si>
  <si>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</si>
  <si>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</si>
  <si>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</si>
  <si>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</si>
  <si>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</si>
  <si>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</si>
  <si>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</si>
  <si>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</si>
  <si>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</si>
  <si>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</si>
  <si>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</si>
  <si>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</si>
  <si>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</si>
  <si>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</si>
  <si>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</si>
  <si>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</si>
  <si>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</si>
  <si>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</si>
  <si>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</si>
  <si>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</si>
  <si>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</si>
  <si>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</si>
  <si>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</si>
  <si>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</si>
  <si>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</si>
  <si>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</si>
  <si>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</si>
  <si>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</si>
  <si>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</si>
  <si>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</si>
  <si>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</si>
  <si>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</si>
  <si>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</si>
  <si>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</si>
  <si>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</si>
  <si>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</si>
  <si>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</si>
  <si>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</si>
  <si>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</si>
  <si>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</si>
  <si>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</si>
  <si>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</si>
  <si>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</si>
  <si>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</si>
  <si>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</si>
  <si>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</si>
  <si>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</si>
  <si>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</si>
  <si>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</si>
  <si>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</si>
  <si>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</si>
  <si>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</si>
  <si>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</si>
  <si>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</si>
  <si>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</si>
  <si>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</si>
  <si>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</si>
  <si>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</si>
  <si>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</si>
  <si>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</si>
  <si>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</si>
  <si>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</si>
  <si>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</si>
  <si>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</si>
  <si>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</si>
  <si>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</si>
  <si>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</si>
  <si>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</si>
  <si>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</si>
  <si>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</si>
  <si>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</si>
  <si>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</si>
  <si>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</si>
  <si>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</si>
  <si>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</si>
  <si>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</si>
  <si>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</si>
  <si>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</si>
  <si>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</si>
  <si>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</si>
  <si>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</si>
  <si>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</si>
  <si>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</si>
  <si>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</si>
  <si>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</si>
  <si>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</si>
  <si>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</si>
  <si>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</si>
  <si>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</si>
  <si>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</si>
  <si>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</si>
  <si>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</si>
  <si>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</si>
  <si>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</si>
  <si>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</si>
  <si>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</si>
  <si>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</si>
  <si>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</si>
  <si>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</si>
  <si>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</si>
  <si>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</si>
  <si>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</si>
  <si>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</si>
  <si>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</si>
  <si>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</si>
  <si>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</si>
  <si>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</si>
  <si>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</si>
  <si>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</si>
  <si>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</si>
  <si>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</si>
  <si>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</si>
  <si>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</si>
  <si>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</si>
  <si>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</si>
  <si>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</si>
  <si>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</si>
  <si>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</si>
  <si>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</si>
  <si>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</si>
  <si>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</si>
  <si>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</si>
  <si>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</si>
  <si>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</si>
  <si>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</si>
  <si>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</si>
  <si>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</si>
  <si>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</si>
  <si>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</si>
  <si>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</si>
  <si>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</si>
  <si>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</si>
  <si>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</si>
  <si>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</si>
  <si>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</si>
  <si>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</si>
  <si>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</si>
  <si>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</si>
  <si>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</si>
  <si>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</si>
  <si>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</si>
  <si>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</si>
  <si>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</si>
  <si>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</si>
  <si>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</si>
  <si>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</si>
  <si>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</si>
  <si>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</si>
  <si>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</si>
  <si>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</si>
  <si>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</si>
  <si>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</si>
  <si>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</si>
  <si>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</si>
  <si>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</si>
  <si>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</si>
  <si>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</si>
  <si>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</si>
  <si>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</si>
  <si>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</si>
  <si>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</si>
  <si>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</si>
  <si>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</si>
  <si>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</si>
  <si>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</si>
  <si>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</si>
  <si>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</si>
  <si>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</si>
  <si>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</si>
  <si>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</si>
  <si>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</si>
  <si>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</si>
  <si>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</si>
  <si>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</si>
  <si>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</si>
  <si>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</si>
  <si>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</si>
  <si>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</si>
  <si>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</si>
  <si>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</si>
  <si>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</si>
  <si>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</si>
  <si>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</si>
  <si>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</si>
  <si>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</si>
  <si>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</si>
  <si>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</si>
  <si>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</si>
  <si>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</si>
  <si>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</si>
  <si>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</si>
  <si>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</si>
  <si>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</si>
  <si>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</si>
  <si>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</si>
  <si>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</si>
  <si>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</si>
  <si>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</si>
  <si>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</si>
  <si>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</si>
  <si>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</si>
  <si>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</si>
  <si>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</si>
  <si>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</si>
  <si>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</si>
  <si>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</si>
  <si>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</si>
  <si>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</si>
  <si>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</si>
  <si>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</si>
  <si>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</si>
  <si>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</si>
  <si>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</si>
  <si>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</si>
  <si>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</si>
  <si>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</si>
  <si>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</si>
  <si>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</si>
  <si>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</si>
  <si>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</si>
  <si>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</si>
  <si>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</si>
  <si>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</si>
  <si>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</si>
  <si>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</si>
  <si>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</si>
  <si>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</si>
  <si>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</si>
  <si>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</si>
  <si>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</si>
  <si>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</si>
  <si>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</si>
  <si>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</si>
  <si>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</si>
  <si>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</si>
  <si>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</si>
  <si>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</si>
  <si>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</si>
  <si>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</si>
  <si>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</si>
  <si>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</si>
  <si>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</si>
  <si>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</si>
  <si>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</si>
  <si>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</si>
  <si>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</si>
  <si>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</si>
  <si>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</si>
  <si>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</si>
  <si>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</si>
  <si>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</si>
  <si>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</si>
  <si>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</si>
  <si>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</si>
  <si>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</si>
  <si>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</si>
  <si>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</si>
  <si>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</si>
  <si>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</si>
  <si>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</si>
  <si>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</si>
  <si>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</si>
  <si>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</si>
  <si>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</si>
  <si>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</si>
  <si>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</si>
  <si>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</si>
  <si>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</si>
  <si>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</si>
  <si>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</si>
  <si>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</si>
  <si>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</si>
  <si>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</si>
  <si>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</si>
  <si>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</si>
  <si>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</si>
  <si>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</si>
  <si>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</si>
  <si>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</si>
  <si>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</si>
  <si>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</si>
  <si>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</si>
  <si>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</si>
  <si>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</si>
  <si>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</si>
  <si>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</si>
  <si>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</si>
  <si>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</si>
  <si>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</si>
  <si>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</si>
  <si>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</si>
  <si>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</si>
  <si>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</si>
  <si>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</si>
  <si>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</si>
  <si>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</si>
  <si>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</si>
  <si>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</si>
  <si>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</si>
  <si>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</si>
  <si>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</si>
  <si>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</si>
  <si>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</si>
  <si>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</si>
  <si>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</si>
  <si>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</si>
  <si>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</si>
  <si>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</si>
  <si>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</si>
  <si>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</si>
  <si>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</si>
  <si>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</si>
  <si>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</si>
  <si>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</si>
  <si>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</si>
  <si>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</si>
  <si>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</si>
  <si>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</si>
  <si>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</si>
  <si>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</si>
  <si>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</si>
  <si>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</si>
  <si>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</si>
  <si>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</si>
  <si>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</si>
  <si>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</si>
  <si>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</si>
  <si>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</si>
  <si>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</si>
  <si>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</si>
  <si>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</si>
  <si>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</si>
  <si>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</si>
  <si>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</si>
  <si>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</si>
  <si>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</si>
  <si>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</si>
  <si>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</si>
  <si>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</si>
  <si>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</si>
  <si>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</si>
  <si>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</si>
  <si>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</si>
  <si>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</si>
  <si>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</si>
  <si>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</si>
  <si>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</si>
  <si>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</si>
  <si>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</si>
  <si>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</si>
  <si>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</si>
  <si>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</si>
  <si>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</si>
  <si>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</si>
  <si>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</si>
  <si>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</si>
  <si>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</si>
  <si>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</si>
  <si>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</si>
  <si>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</si>
  <si>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</si>
  <si>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</si>
  <si>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</si>
  <si>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</si>
  <si>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</si>
  <si>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</si>
  <si>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</si>
  <si>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</si>
  <si>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</si>
  <si>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</si>
  <si>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</si>
  <si>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</si>
  <si>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</si>
  <si>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</si>
  <si>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</si>
  <si>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</si>
  <si>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</si>
  <si>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</si>
  <si>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</si>
  <si>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</si>
  <si>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</si>
  <si>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</si>
  <si>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</si>
  <si>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</si>
  <si>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</si>
  <si>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</si>
  <si>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</si>
  <si>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</si>
  <si>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</si>
  <si>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</si>
  <si>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</si>
  <si>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</si>
  <si>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</si>
  <si>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</si>
  <si>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</si>
  <si>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</si>
  <si>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</si>
  <si>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</si>
  <si>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</si>
  <si>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</si>
  <si>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</si>
  <si>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</si>
  <si>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</si>
  <si>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</si>
  <si>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</si>
  <si>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</si>
  <si>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</si>
  <si>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</si>
  <si>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</si>
  <si>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</si>
  <si>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</si>
  <si>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</si>
  <si>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</si>
  <si>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</si>
  <si>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</si>
  <si>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</si>
  <si>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</si>
  <si>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</si>
  <si>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</si>
  <si>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</si>
  <si>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</si>
  <si>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</si>
  <si>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</si>
  <si>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</si>
  <si>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</si>
  <si>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</si>
  <si>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</si>
  <si>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</si>
  <si>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</si>
  <si>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</si>
  <si>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</si>
  <si>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</si>
  <si>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</si>
  <si>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</si>
  <si>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</si>
  <si>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</si>
  <si>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</si>
  <si>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</si>
  <si>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</si>
  <si>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</si>
  <si>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</si>
  <si>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</si>
  <si>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</si>
  <si>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</si>
  <si>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</si>
  <si>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</si>
  <si>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</si>
  <si>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</si>
  <si>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</si>
  <si>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</si>
  <si>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</si>
  <si>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</si>
  <si>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</si>
  <si>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</si>
  <si>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</si>
  <si>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</si>
  <si>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</si>
  <si>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</si>
  <si>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</si>
  <si>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</si>
  <si>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</si>
  <si>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</si>
  <si>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</si>
  <si>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</si>
  <si>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</si>
  <si>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</si>
  <si>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</si>
  <si>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</si>
  <si>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</si>
  <si>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</si>
  <si>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</si>
  <si>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</si>
  <si>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</si>
  <si>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</si>
  <si>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</si>
  <si>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</si>
  <si>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</si>
  <si>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</si>
  <si>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</si>
  <si>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</si>
  <si>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</si>
  <si>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</si>
  <si>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</si>
  <si>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</si>
  <si>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</si>
  <si>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</si>
  <si>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</si>
  <si>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</si>
  <si>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</si>
  <si>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</si>
  <si>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</si>
  <si>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</si>
  <si>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</si>
  <si>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</si>
  <si>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</si>
  <si>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</si>
  <si>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</si>
  <si>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</si>
  <si>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</si>
  <si>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</si>
  <si>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</si>
  <si>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</si>
  <si>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</si>
  <si>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</si>
  <si>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</si>
  <si>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</si>
  <si>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</si>
  <si>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</si>
  <si>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</si>
  <si>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</si>
  <si>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</si>
  <si>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</si>
  <si>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</si>
  <si>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</si>
  <si>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</si>
  <si>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</si>
  <si>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</si>
  <si>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</si>
  <si>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</si>
  <si>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</si>
  <si>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</si>
  <si>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</si>
  <si>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</si>
  <si>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</si>
  <si>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</si>
  <si>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</si>
  <si>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</si>
  <si>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</si>
  <si>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</si>
  <si>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</si>
  <si>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</si>
  <si>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</si>
  <si>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</si>
  <si>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</si>
  <si>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</si>
  <si>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</si>
  <si>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</si>
  <si>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</si>
  <si>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</si>
  <si>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</si>
  <si>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</si>
  <si>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</si>
  <si>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</si>
  <si>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</si>
  <si>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</si>
  <si>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</si>
  <si>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</si>
  <si>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</si>
  <si>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</si>
  <si>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</si>
  <si>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</si>
  <si>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</si>
  <si>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</si>
  <si>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</si>
  <si>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</si>
  <si>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</si>
  <si>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</si>
  <si>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</si>
  <si>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</si>
  <si>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</si>
  <si>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</si>
  <si>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</si>
  <si>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</si>
  <si>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</si>
  <si>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</si>
  <si>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</si>
  <si>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</si>
  <si>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</si>
  <si>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</si>
  <si>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</si>
  <si>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</si>
  <si>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</si>
  <si>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</si>
  <si>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</si>
  <si>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</si>
  <si>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</si>
  <si>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</si>
  <si>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</si>
  <si>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</si>
  <si>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</si>
  <si>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</si>
  <si>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</si>
  <si>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</si>
  <si>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</si>
  <si>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</si>
  <si>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</si>
  <si>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</si>
  <si>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</si>
  <si>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</si>
  <si>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</si>
  <si>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</si>
  <si>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</si>
  <si>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</si>
  <si>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</si>
  <si>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</si>
  <si>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</si>
  <si>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</si>
  <si>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</si>
  <si>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</si>
  <si>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</si>
  <si>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</si>
  <si>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</si>
  <si>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</si>
  <si>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</si>
  <si>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</si>
  <si>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</si>
  <si>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</si>
  <si>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</si>
  <si>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</si>
  <si>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</si>
  <si>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</si>
  <si>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</si>
  <si>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</si>
  <si>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</si>
  <si>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</si>
  <si>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</si>
  <si>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</si>
  <si>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</si>
  <si>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</si>
  <si>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</si>
  <si>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</si>
  <si>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</si>
  <si>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</si>
  <si>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</si>
  <si>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</si>
  <si>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</si>
  <si>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</si>
  <si>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</si>
  <si>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</si>
  <si>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</si>
  <si>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</si>
  <si>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</si>
  <si>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</si>
  <si>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</si>
  <si>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</si>
  <si>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</si>
  <si>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</si>
  <si>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</si>
  <si>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</si>
  <si>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</si>
  <si>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</si>
  <si>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</si>
  <si>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</si>
  <si>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</si>
  <si>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</si>
  <si>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</si>
  <si>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</si>
  <si>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</si>
  <si>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</si>
  <si>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</si>
  <si>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</si>
  <si>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</si>
  <si>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</si>
  <si>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</si>
  <si>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</si>
  <si>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</si>
  <si>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</si>
  <si>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</si>
  <si>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</si>
  <si>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</si>
  <si>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</si>
  <si>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</si>
  <si>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</si>
  <si>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</si>
  <si>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</si>
  <si>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</si>
  <si>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</si>
  <si>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</si>
  <si>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</si>
  <si>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</si>
  <si>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</si>
  <si>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</si>
  <si>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</si>
  <si>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</si>
  <si>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</si>
  <si>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</si>
  <si>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</si>
  <si>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</si>
  <si>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</si>
  <si>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</si>
  <si>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</si>
  <si>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</si>
  <si>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</si>
  <si>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</si>
  <si>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</si>
  <si>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</si>
  <si>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</si>
  <si>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</si>
  <si>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</si>
  <si>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</si>
  <si>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</si>
  <si>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</si>
  <si>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</si>
  <si>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</si>
  <si>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</si>
  <si>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</si>
  <si>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</si>
  <si>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</si>
  <si>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</si>
  <si>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</si>
  <si>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</si>
  <si>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</si>
  <si>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</si>
  <si>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</si>
  <si>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</si>
  <si>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</si>
  <si>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</si>
  <si>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</si>
  <si>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</si>
  <si>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</si>
  <si>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</si>
  <si>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</si>
  <si>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</si>
  <si>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</si>
  <si>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</si>
  <si>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</si>
  <si>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</si>
  <si>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</si>
  <si>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</si>
  <si>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</si>
  <si>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</si>
  <si>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</si>
  <si>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</si>
  <si>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</si>
  <si>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</si>
  <si>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</si>
  <si>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</si>
  <si>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</si>
  <si>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</si>
  <si>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</si>
  <si>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</si>
  <si>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</si>
  <si>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</si>
  <si>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</si>
  <si>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</si>
  <si>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</si>
  <si>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</si>
  <si>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</si>
  <si>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</si>
  <si>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</si>
  <si>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</si>
  <si>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</si>
  <si>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</si>
  <si>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</si>
  <si>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</si>
  <si>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</si>
  <si>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</si>
  <si>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</si>
  <si>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</si>
  <si>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</si>
  <si>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</si>
  <si>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</si>
  <si>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</si>
  <si>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</si>
  <si>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</si>
  <si>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</si>
  <si>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</si>
  <si>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</si>
  <si>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</si>
  <si>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</si>
  <si>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</si>
  <si>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</si>
  <si>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</si>
  <si>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</si>
  <si>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</si>
  <si>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</si>
  <si>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</si>
  <si>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</si>
  <si>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</si>
  <si>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</si>
  <si>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</si>
  <si>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</si>
  <si>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</si>
  <si>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</si>
  <si>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</si>
  <si>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</si>
  <si>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</si>
  <si>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</si>
  <si>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</si>
  <si>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</si>
  <si>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</si>
  <si>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</si>
  <si>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</si>
  <si>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</si>
  <si>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</si>
  <si>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</si>
  <si>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</si>
  <si>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</si>
  <si>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</si>
  <si>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</si>
  <si>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</si>
  <si>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</si>
  <si>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</si>
  <si>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</si>
  <si>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</si>
  <si>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</si>
  <si>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</si>
  <si>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</si>
  <si>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</si>
  <si>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</si>
  <si>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</si>
  <si>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</si>
  <si>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</si>
  <si>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</si>
  <si>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</si>
  <si>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</si>
  <si>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</si>
  <si>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</si>
  <si>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</si>
  <si>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</si>
  <si>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</si>
  <si>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</si>
  <si>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</si>
  <si>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</si>
  <si>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</si>
  <si>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</si>
  <si>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</si>
  <si>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</si>
  <si>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</si>
  <si>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</si>
  <si>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</si>
  <si>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</si>
  <si>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</si>
  <si>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</si>
  <si>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</si>
  <si>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</si>
  <si>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</si>
  <si>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</si>
  <si>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</si>
  <si>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</si>
  <si>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</si>
  <si>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</si>
  <si>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</si>
  <si>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</si>
  <si>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</si>
  <si>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</si>
  <si>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</si>
  <si>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</si>
  <si>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</si>
  <si>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</si>
  <si>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</si>
  <si>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</si>
  <si>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</si>
  <si>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</si>
  <si>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</si>
  <si>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</si>
  <si>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</si>
  <si>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</si>
  <si>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</si>
  <si>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</si>
  <si>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</si>
  <si>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</si>
  <si>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</si>
  <si>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</si>
  <si>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</si>
  <si>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</si>
  <si>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</si>
  <si>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</si>
  <si>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</si>
  <si>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</si>
  <si>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</si>
  <si>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</si>
  <si>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</si>
  <si>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</si>
  <si>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</si>
  <si>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</si>
  <si>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</si>
  <si>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</si>
  <si>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</si>
  <si>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</si>
  <si>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</si>
  <si>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</si>
  <si>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</si>
  <si>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</si>
  <si>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</si>
  <si>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</si>
  <si>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</si>
  <si>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</si>
  <si>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</si>
  <si>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</si>
  <si>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</si>
  <si>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</si>
  <si>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</si>
  <si>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</si>
  <si>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</si>
  <si>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</si>
  <si>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</si>
  <si>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</si>
  <si>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</si>
  <si>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</si>
  <si>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</si>
  <si>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</si>
  <si>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</si>
  <si>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</si>
  <si>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</si>
  <si>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</si>
  <si>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</si>
  <si>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</si>
  <si>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</si>
  <si>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</si>
  <si>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</si>
  <si>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</si>
  <si>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</si>
  <si>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</si>
  <si>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</si>
  <si>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</si>
  <si>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</si>
  <si>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</si>
  <si>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</si>
  <si>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</si>
  <si>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</si>
  <si>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</si>
  <si>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</si>
  <si>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</si>
  <si>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</si>
  <si>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</si>
  <si>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</si>
  <si>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</si>
  <si>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</si>
  <si>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</si>
  <si>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</si>
  <si>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</si>
  <si>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</si>
  <si>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</si>
  <si>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</si>
  <si>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</si>
  <si>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</si>
  <si>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</si>
  <si>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</si>
  <si>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</si>
  <si>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</si>
  <si>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</si>
  <si>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</si>
  <si>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</si>
  <si>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</si>
  <si>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</si>
  <si>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</si>
  <si>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</si>
  <si>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</si>
  <si>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</si>
  <si>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</si>
  <si>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</si>
  <si>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</si>
  <si>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</si>
  <si>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</si>
  <si>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</si>
  <si>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</si>
  <si>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</si>
  <si>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</si>
  <si>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</si>
  <si>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</si>
  <si>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</si>
  <si>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</si>
  <si>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</si>
  <si>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</si>
  <si>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</si>
  <si>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</si>
  <si>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</si>
  <si>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</si>
  <si>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</si>
  <si>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</si>
  <si>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</si>
  <si>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</si>
  <si>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</si>
  <si>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</si>
  <si>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</si>
  <si>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</si>
  <si>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</si>
  <si>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</si>
  <si>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</si>
  <si>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</si>
  <si>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</si>
  <si>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</si>
  <si>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</si>
  <si>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</si>
  <si>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</si>
  <si>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</si>
  <si>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</si>
  <si>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</si>
  <si>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</si>
  <si>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</si>
  <si>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</si>
  <si>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</si>
  <si>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</si>
  <si>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</si>
  <si>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</si>
  <si>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</si>
  <si>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</si>
  <si>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</si>
  <si>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</si>
  <si>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</si>
  <si>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</si>
  <si>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</si>
  <si>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</si>
  <si>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</si>
  <si>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</si>
  <si>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</si>
  <si>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</si>
  <si>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</si>
  <si>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</si>
  <si>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</si>
  <si>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</si>
  <si>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</si>
  <si>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</si>
  <si>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</si>
  <si>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</si>
  <si>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</si>
  <si>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</si>
  <si>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</si>
  <si>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</si>
  <si>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</si>
  <si>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</si>
  <si>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</si>
  <si>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</si>
  <si>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</si>
  <si>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</si>
  <si>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</si>
  <si>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</si>
  <si>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</si>
  <si>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</si>
  <si>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</si>
  <si>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</si>
  <si>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</si>
  <si>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</si>
  <si>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</si>
  <si>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</si>
  <si>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</si>
  <si>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</si>
  <si>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</si>
  <si>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</si>
  <si>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</si>
  <si>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</si>
  <si>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</si>
  <si>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</si>
  <si>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</si>
  <si>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</si>
  <si>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</si>
  <si>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</si>
  <si>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</si>
  <si>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</si>
  <si>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</si>
  <si>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</si>
  <si>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</si>
  <si>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</si>
  <si>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</si>
  <si>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</si>
  <si>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</si>
  <si>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</si>
  <si>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</si>
  <si>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</si>
  <si>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</si>
  <si>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</si>
  <si>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</si>
  <si>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</si>
  <si>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</si>
  <si>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</si>
  <si>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</si>
  <si>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</si>
  <si>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</si>
  <si>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</si>
  <si>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</si>
  <si>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</si>
  <si>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</si>
  <si>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</si>
  <si>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</si>
  <si>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</si>
  <si>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</si>
  <si>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</si>
  <si>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</si>
  <si>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</si>
  <si>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</si>
  <si>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</si>
  <si>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</si>
  <si>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</si>
  <si>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</si>
  <si>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</si>
  <si>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</si>
  <si>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</si>
  <si>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</si>
  <si>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</si>
  <si>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</si>
  <si>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</si>
  <si>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</si>
  <si>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</si>
  <si>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</si>
  <si>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</si>
  <si>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</si>
  <si>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</si>
  <si>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</si>
  <si>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</si>
  <si>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</si>
  <si>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</si>
  <si>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</si>
  <si>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</si>
  <si>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</si>
  <si>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</si>
  <si>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</si>
  <si>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</si>
  <si>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</si>
  <si>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</si>
  <si>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</si>
  <si>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</si>
  <si>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</si>
  <si>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</si>
  <si>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</si>
  <si>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</si>
  <si>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</si>
  <si>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</si>
  <si>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</si>
  <si>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</si>
  <si>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</si>
  <si>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</si>
  <si>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</si>
  <si>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</si>
  <si>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</si>
  <si>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</si>
  <si>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</si>
  <si>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</si>
  <si>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</si>
  <si>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</si>
  <si>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</si>
  <si>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</si>
  <si>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</si>
  <si>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</si>
  <si>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</si>
  <si>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</si>
  <si>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</si>
  <si>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</si>
  <si>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</si>
  <si>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</si>
  <si>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</si>
  <si>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</si>
  <si>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</si>
  <si>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</si>
  <si>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</si>
  <si>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</si>
  <si>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</si>
  <si>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</si>
  <si>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</si>
  <si>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</si>
  <si>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</si>
  <si>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</si>
  <si>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</si>
  <si>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</si>
  <si>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</si>
  <si>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</si>
  <si>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</si>
  <si>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</si>
  <si>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</si>
  <si>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</si>
  <si>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</si>
  <si>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</si>
  <si>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</si>
  <si>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</si>
  <si>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</si>
  <si>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</si>
  <si>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</si>
  <si>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</si>
  <si>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</si>
  <si>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</si>
  <si>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</si>
  <si>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</si>
  <si>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</si>
  <si>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</si>
  <si>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</si>
  <si>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</si>
  <si>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</si>
  <si>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</si>
  <si>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</si>
  <si>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</si>
  <si>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</si>
  <si>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</si>
  <si>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</si>
  <si>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</si>
  <si>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</si>
  <si>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</si>
  <si>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</si>
  <si>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</si>
  <si>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</si>
  <si>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</si>
  <si>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</si>
  <si>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</si>
  <si>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</si>
  <si>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</si>
  <si>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</si>
  <si>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</si>
  <si>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</si>
  <si>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</si>
  <si>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</si>
  <si>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</si>
  <si>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</si>
  <si>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</si>
  <si>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</si>
  <si>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</si>
  <si>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</si>
  <si>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</si>
  <si>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</si>
  <si>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</si>
  <si>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</si>
  <si>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</si>
  <si>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</si>
  <si>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</si>
  <si>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</si>
  <si>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</si>
  <si>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</si>
  <si>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</si>
  <si>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</si>
  <si>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</si>
  <si>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</si>
  <si>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</si>
  <si>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</si>
  <si>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</si>
  <si>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</si>
  <si>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</si>
  <si>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</si>
  <si>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</si>
  <si>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</si>
  <si>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</si>
  <si>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</si>
  <si>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</si>
  <si>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</si>
  <si>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</si>
  <si>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</si>
  <si>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</si>
  <si>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</si>
  <si>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</si>
  <si>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</si>
  <si>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</si>
  <si>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</si>
  <si>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</si>
  <si>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</si>
  <si>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</si>
  <si>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</si>
  <si>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</si>
  <si>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</si>
  <si>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</si>
  <si>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</si>
  <si>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</si>
  <si>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</si>
  <si>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</si>
  <si>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</si>
  <si>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</si>
  <si>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</si>
  <si>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</si>
  <si>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</si>
  <si>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</si>
  <si>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</si>
  <si>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</si>
  <si>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</si>
  <si>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</si>
  <si>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</si>
  <si>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</si>
  <si>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</si>
  <si>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</si>
  <si>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</si>
  <si>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</si>
  <si>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</si>
  <si>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</si>
  <si>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</si>
  <si>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</si>
  <si>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</si>
  <si>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</si>
  <si>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</si>
  <si>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</si>
  <si>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</si>
  <si>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</si>
  <si>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</si>
  <si>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</si>
  <si>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</si>
  <si>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</si>
  <si>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</si>
  <si>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</si>
  <si>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</si>
  <si>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</si>
  <si>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</si>
  <si>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</si>
  <si>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</si>
  <si>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</si>
  <si>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</si>
  <si>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</si>
  <si>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</si>
  <si>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</si>
  <si>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</si>
  <si>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</si>
  <si>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</si>
  <si>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</si>
  <si>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</si>
  <si>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</si>
  <si>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</si>
  <si>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</si>
  <si>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</si>
  <si>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</si>
  <si>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</si>
  <si>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</si>
  <si>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</si>
  <si>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</si>
  <si>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</si>
  <si>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</si>
  <si>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</si>
  <si>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</si>
  <si>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</si>
  <si>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</si>
  <si>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</si>
  <si>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</si>
  <si>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</si>
  <si>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</si>
  <si>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</si>
  <si>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</si>
  <si>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</si>
  <si>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</si>
  <si>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</si>
  <si>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</si>
  <si>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</si>
  <si>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</si>
  <si>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</si>
  <si>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</si>
  <si>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</si>
  <si>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</si>
  <si>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</si>
  <si>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</si>
  <si>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</si>
  <si>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</si>
  <si>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</si>
  <si>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</si>
  <si>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</si>
  <si>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</si>
  <si>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</si>
  <si>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</si>
  <si>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</si>
  <si>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</si>
  <si>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</si>
  <si>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</si>
  <si>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</si>
  <si>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</si>
  <si>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</si>
  <si>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</si>
  <si>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</si>
  <si>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</si>
  <si>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</si>
  <si>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</si>
  <si>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</si>
  <si>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</si>
  <si>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</si>
  <si>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</si>
  <si>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</si>
  <si>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</si>
  <si>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</si>
  <si>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</si>
  <si>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</si>
  <si>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</si>
  <si>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</si>
  <si>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</si>
  <si>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</si>
  <si>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</si>
  <si>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</si>
  <si>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</si>
  <si>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</si>
  <si>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</si>
  <si>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</si>
  <si>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</si>
  <si>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</si>
  <si>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</si>
  <si>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</si>
  <si>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</si>
  <si>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</si>
  <si>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</si>
  <si>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</si>
  <si>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</si>
  <si>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</si>
  <si>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</si>
  <si>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</si>
  <si>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</si>
  <si>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</si>
  <si>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</si>
  <si>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</si>
  <si>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</si>
  <si>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</si>
  <si>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</si>
  <si>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</si>
  <si>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</si>
  <si>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</si>
  <si>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</si>
  <si>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</si>
  <si>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</si>
  <si>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</si>
  <si>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</si>
  <si>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</si>
  <si>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</si>
  <si>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</si>
  <si>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</si>
  <si>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</si>
  <si>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</si>
  <si>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</si>
  <si>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</si>
  <si>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</si>
  <si>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</si>
  <si>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</si>
  <si>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</si>
  <si>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</si>
  <si>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</si>
  <si>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</si>
  <si>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</si>
  <si>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</si>
  <si>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</si>
  <si>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</si>
  <si>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</si>
  <si>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</si>
  <si>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</si>
  <si>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</si>
  <si>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</si>
  <si>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</si>
  <si>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</si>
  <si>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</si>
  <si>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</si>
  <si>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</si>
  <si>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</si>
  <si>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</si>
  <si>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</si>
  <si>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</si>
  <si>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</si>
  <si>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</si>
  <si>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</si>
  <si>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</si>
  <si>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</si>
  <si>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</si>
  <si>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</si>
  <si>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</si>
  <si>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</si>
  <si>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</si>
  <si>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</si>
  <si>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</si>
  <si>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</si>
  <si>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</si>
  <si>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</si>
  <si>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</si>
  <si>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</si>
  <si>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</si>
  <si>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</si>
  <si>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</si>
  <si>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</si>
  <si>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</si>
  <si>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</si>
  <si>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</si>
  <si>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</si>
  <si>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</si>
  <si>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</si>
  <si>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</si>
  <si>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</si>
  <si>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</si>
  <si>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</si>
  <si>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</si>
  <si>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</si>
  <si>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</si>
  <si>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</si>
  <si>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</si>
  <si>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</si>
  <si>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</si>
  <si>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</si>
  <si>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</si>
  <si>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</si>
  <si>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</si>
  <si>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</si>
  <si>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</si>
  <si>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</si>
  <si>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</si>
  <si>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</si>
  <si>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</si>
  <si>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</si>
  <si>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</si>
  <si>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</si>
  <si>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</si>
  <si>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</si>
  <si>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</si>
  <si>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</si>
  <si>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</si>
  <si>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</si>
  <si>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</si>
  <si>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</si>
  <si>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</si>
  <si>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</si>
  <si>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</si>
  <si>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</si>
  <si>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</si>
  <si>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</si>
  <si>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</si>
  <si>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</si>
  <si>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</si>
  <si>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</si>
  <si>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</si>
  <si>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</si>
  <si>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</si>
  <si>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</si>
  <si>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</si>
  <si>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</si>
  <si>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</si>
  <si>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</si>
  <si>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</si>
  <si>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</si>
  <si>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</si>
  <si>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</si>
  <si>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</si>
  <si>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</si>
  <si>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</si>
  <si>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</si>
  <si>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</si>
  <si>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</si>
  <si>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</si>
  <si>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</si>
  <si>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</si>
  <si>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</si>
  <si>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</si>
  <si>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</si>
  <si>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</si>
  <si>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</si>
  <si>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</si>
  <si>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</si>
  <si>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</si>
  <si>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</si>
  <si>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</si>
  <si>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</si>
  <si>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</si>
  <si>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</si>
  <si>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</si>
  <si>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</si>
  <si>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</si>
  <si>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</si>
  <si>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</si>
  <si>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</si>
  <si>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</si>
  <si>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</si>
  <si>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</si>
  <si>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</si>
  <si>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</si>
  <si>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</si>
  <si>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</si>
  <si>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</si>
  <si>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</si>
  <si>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</si>
  <si>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</si>
  <si>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</si>
  <si>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</si>
  <si>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</si>
  <si>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</si>
  <si>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</si>
  <si>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</si>
  <si>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</si>
  <si>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</si>
  <si>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</si>
  <si>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</si>
  <si>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</si>
  <si>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</si>
  <si>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</si>
  <si>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</si>
  <si>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</si>
  <si>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</si>
  <si>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</si>
  <si>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</si>
  <si>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</si>
  <si>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</si>
  <si>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</si>
  <si>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</si>
  <si>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</si>
  <si>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</si>
  <si>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</si>
  <si>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</si>
  <si>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</si>
  <si>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</si>
  <si>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</si>
  <si>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</si>
  <si>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</si>
  <si>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</si>
  <si>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</si>
  <si>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</si>
  <si>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</si>
  <si>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</si>
  <si>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</si>
  <si>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</si>
  <si>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</si>
  <si>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</si>
  <si>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</si>
  <si>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</si>
  <si>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</si>
  <si>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</si>
  <si>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</si>
  <si>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</si>
  <si>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</si>
  <si>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</si>
  <si>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</si>
  <si>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</si>
  <si>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</si>
  <si>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</si>
  <si>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</si>
  <si>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</si>
  <si>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</si>
  <si>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</si>
  <si>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</si>
  <si>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</si>
  <si>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</si>
  <si>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</si>
  <si>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</si>
  <si>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</si>
  <si>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</si>
  <si>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</si>
  <si>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</si>
  <si>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</si>
  <si>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</si>
  <si>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</si>
  <si>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</si>
  <si>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</si>
  <si>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</si>
  <si>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</si>
  <si>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</si>
  <si>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</si>
  <si>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</si>
  <si>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</si>
  <si>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</si>
  <si>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</si>
  <si>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</si>
  <si>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</si>
  <si>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</si>
  <si>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</si>
  <si>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</si>
  <si>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</si>
  <si>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</si>
  <si>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</si>
  <si>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</si>
  <si>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</si>
  <si>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</si>
  <si>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</si>
  <si>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</si>
  <si>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</si>
  <si>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</si>
  <si>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</si>
  <si>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</si>
  <si>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</si>
  <si>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</si>
  <si>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</si>
  <si>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</si>
  <si>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</si>
  <si>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</si>
  <si>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</si>
  <si>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</si>
  <si>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</si>
  <si>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</si>
  <si>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</si>
  <si>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</si>
  <si>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</si>
  <si>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</si>
  <si>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</si>
  <si>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</si>
  <si>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</si>
  <si>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</si>
  <si>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</si>
  <si>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</si>
  <si>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</si>
  <si>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</si>
  <si>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</si>
  <si>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</si>
  <si>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</si>
  <si>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</si>
  <si>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</si>
  <si>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</si>
  <si>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</si>
  <si>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</si>
  <si>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</si>
  <si>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</si>
  <si>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</si>
  <si>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</si>
  <si>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</si>
  <si>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</si>
  <si>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</si>
  <si>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</si>
  <si>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</si>
  <si>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</si>
  <si>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</si>
  <si>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</si>
  <si>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</si>
  <si>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</si>
  <si>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</si>
  <si>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</si>
  <si>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</si>
  <si>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</si>
  <si>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</si>
  <si>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</si>
  <si>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</si>
  <si>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</si>
  <si>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</si>
  <si>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</si>
  <si>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</si>
  <si>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</si>
  <si>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</si>
  <si>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</si>
  <si>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</si>
  <si>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</si>
  <si>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</si>
  <si>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</si>
  <si>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</si>
  <si>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</si>
  <si>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</si>
  <si>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</si>
  <si>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</si>
  <si>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</si>
  <si>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</si>
  <si>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</si>
  <si>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</si>
  <si>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</si>
  <si>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</si>
  <si>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</si>
  <si>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</si>
  <si>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</si>
  <si>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</si>
  <si>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</si>
  <si>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</si>
  <si>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</si>
  <si>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</si>
  <si>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</si>
  <si>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</si>
  <si>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</si>
  <si>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</si>
  <si>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</si>
  <si>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</si>
  <si>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</si>
  <si>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</si>
  <si>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</si>
  <si>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</si>
  <si>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</si>
  <si>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</si>
  <si>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</si>
  <si>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</si>
  <si>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</si>
  <si>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</si>
  <si>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</si>
  <si>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</si>
  <si>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</si>
  <si>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</si>
  <si>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</si>
  <si>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</si>
  <si>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</si>
  <si>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</si>
  <si>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</si>
  <si>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</si>
  <si>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</si>
  <si>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</si>
  <si>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</si>
  <si>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</si>
  <si>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</si>
  <si>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</si>
  <si>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</si>
  <si>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</si>
  <si>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</si>
  <si>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</si>
  <si>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</si>
  <si>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</si>
  <si>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</si>
  <si>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</si>
  <si>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</si>
  <si>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</si>
  <si>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</si>
  <si>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</si>
  <si>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</si>
  <si>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</si>
  <si>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</si>
  <si>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</si>
  <si>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</si>
  <si>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</si>
  <si>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</si>
  <si>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</si>
  <si>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</si>
  <si>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</si>
  <si>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</si>
  <si>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</si>
  <si>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</si>
  <si>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</si>
  <si>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</si>
  <si>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</si>
  <si>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</si>
  <si>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</si>
  <si>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</si>
  <si>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</si>
  <si>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</si>
  <si>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</si>
  <si>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</si>
  <si>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</si>
  <si>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</si>
  <si>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</si>
  <si>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</si>
  <si>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</si>
  <si>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</si>
  <si>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</si>
  <si>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</si>
  <si>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</si>
  <si>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</si>
  <si>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</si>
  <si>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</si>
  <si>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</si>
  <si>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</si>
  <si>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</si>
  <si>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</si>
  <si>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</si>
  <si>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</si>
  <si>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</si>
  <si>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</si>
  <si>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</si>
  <si>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</si>
  <si>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</si>
  <si>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</si>
  <si>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</si>
  <si>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</si>
  <si>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</si>
  <si>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</si>
  <si>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</si>
  <si>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</si>
  <si>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</si>
  <si>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</si>
  <si>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</si>
  <si>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</si>
  <si>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</si>
  <si>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</si>
  <si>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</si>
  <si>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</si>
  <si>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</si>
  <si>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</si>
  <si>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</si>
  <si>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</si>
  <si>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</si>
  <si>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</si>
  <si>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</si>
  <si>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</si>
  <si>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</si>
  <si>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</si>
  <si>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</si>
  <si>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</si>
  <si>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</si>
  <si>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</si>
  <si>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</si>
  <si>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</si>
  <si>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</si>
  <si>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</si>
  <si>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</si>
  <si>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</si>
  <si>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</si>
  <si>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</si>
  <si>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</si>
  <si>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</si>
  <si>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</si>
  <si>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</si>
  <si>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</si>
  <si>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</si>
  <si>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</si>
  <si>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</si>
  <si>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</si>
  <si>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</si>
  <si>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</si>
  <si>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</si>
  <si>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</si>
  <si>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</si>
  <si>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</si>
  <si>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</si>
  <si>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</si>
  <si>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</si>
  <si>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</si>
  <si>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</si>
  <si>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</si>
  <si>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</si>
  <si>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</si>
  <si>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</si>
  <si>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</si>
  <si>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</si>
  <si>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</si>
  <si>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</si>
  <si>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</si>
  <si>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</si>
  <si>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</si>
  <si>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</si>
  <si>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</si>
  <si>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</si>
  <si>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</si>
  <si>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</si>
  <si>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</si>
  <si>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</si>
  <si>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</si>
  <si>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</si>
  <si>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</si>
  <si>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</si>
  <si>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</si>
  <si>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</si>
  <si>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</si>
  <si>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</si>
  <si>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</si>
  <si>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</si>
  <si>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</si>
  <si>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</si>
  <si>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</si>
  <si>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</si>
  <si>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</si>
  <si>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</si>
  <si>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</si>
  <si>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</si>
  <si>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</si>
  <si>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</si>
  <si>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</si>
  <si>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</si>
  <si>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</si>
  <si>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</si>
  <si>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</si>
  <si>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</si>
  <si>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</si>
  <si>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</si>
  <si>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</si>
  <si>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</si>
  <si>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</si>
  <si>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</si>
  <si>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</si>
  <si>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</si>
  <si>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</si>
  <si>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</si>
  <si>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</si>
  <si>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</si>
  <si>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</si>
  <si>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</si>
  <si>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</si>
  <si>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</si>
  <si>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</si>
  <si>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</si>
  <si>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</si>
  <si>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</si>
  <si>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</si>
  <si>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</si>
  <si>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</si>
  <si>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</si>
  <si>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</si>
  <si>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</si>
  <si>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</si>
  <si>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</si>
  <si>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</si>
  <si>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</si>
  <si>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</si>
  <si>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</si>
  <si>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</si>
  <si>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</si>
  <si>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</si>
  <si>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</si>
  <si>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</si>
  <si>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</si>
  <si>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</si>
  <si>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</si>
  <si>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</si>
  <si>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</si>
  <si>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</si>
  <si>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</si>
  <si>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</si>
  <si>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</si>
  <si>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</si>
  <si>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</si>
  <si>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</si>
  <si>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</si>
  <si>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</si>
  <si>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</si>
  <si>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</si>
  <si>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</si>
  <si>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</si>
  <si>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</si>
  <si>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</si>
  <si>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</si>
  <si>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</si>
  <si>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</si>
  <si>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</si>
  <si>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</si>
  <si>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</si>
  <si>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</si>
  <si>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</si>
  <si>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</si>
  <si>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</si>
  <si>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</si>
  <si>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</si>
  <si>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</si>
  <si>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</si>
  <si>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</si>
  <si>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</si>
  <si>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</si>
  <si>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</si>
  <si>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</si>
  <si>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</si>
  <si>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</si>
  <si>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</si>
  <si>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</si>
  <si>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</si>
  <si>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</si>
  <si>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</si>
  <si>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</si>
  <si>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</si>
  <si>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</si>
  <si>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</si>
  <si>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</si>
  <si>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</si>
  <si>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</si>
  <si>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</si>
  <si>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</si>
  <si>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</si>
  <si>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</si>
  <si>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</si>
  <si>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</si>
  <si>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</si>
  <si>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</si>
  <si>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</si>
  <si>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</si>
  <si>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</si>
  <si>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</si>
  <si>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</si>
  <si>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</si>
  <si>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</si>
  <si>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</si>
  <si>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</si>
  <si>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</si>
  <si>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</si>
  <si>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</si>
  <si>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</si>
  <si>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</si>
  <si>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</si>
  <si>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</si>
  <si>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</si>
  <si>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</si>
  <si>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</si>
  <si>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</si>
  <si>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</si>
  <si>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</si>
  <si>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</si>
  <si>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</si>
  <si>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</si>
  <si>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</si>
  <si>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</si>
  <si>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</si>
  <si>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</si>
  <si>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</si>
  <si>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</si>
  <si>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</si>
  <si>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</si>
  <si>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</si>
  <si>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</si>
  <si>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</si>
  <si>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</si>
  <si>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</si>
  <si>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</si>
  <si>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</si>
  <si>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</si>
  <si>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</si>
  <si>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</si>
  <si>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May</t>
  </si>
  <si>
    <t>Jun</t>
  </si>
  <si>
    <t>Jul</t>
  </si>
  <si>
    <t>Aug</t>
  </si>
  <si>
    <t>Sep</t>
  </si>
  <si>
    <t>Oct</t>
  </si>
  <si>
    <t>Nov</t>
  </si>
  <si>
    <t>Years (Order Date)</t>
  </si>
  <si>
    <t>Months (Order Date)</t>
  </si>
  <si>
    <t>Sum of Sales</t>
  </si>
  <si>
    <t>Arabica</t>
  </si>
  <si>
    <t>Excelsa</t>
  </si>
  <si>
    <t>Librica</t>
  </si>
  <si>
    <t>Robusta</t>
  </si>
  <si>
    <t>Sum of Sales2</t>
  </si>
  <si>
    <t>Loyality Card</t>
  </si>
  <si>
    <t>Feb</t>
  </si>
  <si>
    <t>Mar</t>
  </si>
  <si>
    <t>Apr</t>
  </si>
  <si>
    <t>Jan</t>
  </si>
  <si>
    <t>Dec</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</si>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</sst>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4009]\ * #,##0.00_ ;_ [$₹-4009]\ * \-#,##0.00_ ;_ [$₹-4009]\ * &quot;-&quot;??_ ;_ @_ "/>
    <numFmt numFmtId="168" formatCode="_ [$₹-4009]\ * #,##0_ ;_ [$₹-4009]\ * \-#,##0_ ;_ [$₹-4009]\ * &quot;-&quot;_ ;_ @_ "/>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 [$₹-4009]\ * #,##0.00_ ;_ [$₹-4009]\ * \-#,##0.00_ ;_ [$₹-4009]\ * &quot;-&quot;??_ ;_ @_ "/>
    </dxf>
    <dxf>
      <numFmt numFmtId="167" formatCode="_ [$₹-4009]\ * #,##0.00_ ;_ [$₹-4009]\ * \-#,##0.00_ ;_ [$₹-4009]\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border>
        <left style="thin">
          <color auto="1"/>
        </left>
        <right style="thin">
          <color auto="1"/>
        </right>
        <top style="thin">
          <color auto="1"/>
        </top>
        <bottom style="thin">
          <color auto="1"/>
        </bottom>
      </border>
    </dxf>
    <dxf>
      <font>
        <b val="0"/>
        <i val="0"/>
        <sz val="12"/>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border diagonalUp="0" diagonalDown="0">
        <left/>
        <right/>
        <top/>
        <bottom/>
        <vertical/>
        <horizontal/>
      </border>
    </dxf>
    <dxf>
      <font>
        <b val="0"/>
        <i val="0"/>
        <sz val="10"/>
        <color theme="0"/>
        <name val="Calibri"/>
        <family val="2"/>
        <scheme val="minor"/>
      </font>
      <fill>
        <patternFill>
          <bgColor rgb="FF3C1464"/>
        </patternFill>
      </fill>
      <border diagonalUp="0" diagonalDown="0">
        <left/>
        <right/>
        <top/>
        <bottom/>
        <vertical/>
        <horizontal/>
      </border>
    </dxf>
  </dxfs>
  <tableStyles count="2" defaultTableStyle="TableStyleMedium2" defaultPivotStyle="PivotStyleMedium9">
    <tableStyle name="purple" pivot="0" table="0" count="6" xr9:uid="{5A8F32C3-AD9A-4CC9-AA80-7CEBF1B78F03}">
      <tableStyleElement type="wholeTable" dxfId="15"/>
      <tableStyleElement type="headerRow" dxfId="14"/>
    </tableStyle>
    <tableStyle name="purple timeline " pivot="0" table="0" count="8" xr9:uid="{8D803F2C-33C8-4871-8BB5-1A53C88F31BA}">
      <tableStyleElement type="wholeTable" dxfId="13"/>
      <tableStyleElement type="headerRow" dxfId="12"/>
    </tableStyle>
  </tableStyles>
  <colors>
    <mruColors>
      <color rgb="FF3C1464"/>
      <color rgb="FF9D5CDE"/>
      <color rgb="FFD7BCF2"/>
      <color rgb="FFE0CBF5"/>
    </mruColors>
  </colors>
  <extLst>
    <ext xmlns:x14="http://schemas.microsoft.com/office/spreadsheetml/2009/9/main" uri="{46F421CA-312F-682f-3DD2-61675219B42D}">
      <x14:dxfs count="4">
        <dxf>
          <font>
            <b/>
            <i val="0"/>
            <color theme="0"/>
          </font>
          <border>
            <left style="thin">
              <color theme="0"/>
            </left>
            <right style="thin">
              <color theme="0"/>
            </right>
            <top style="thin">
              <color theme="0"/>
            </top>
            <bottom style="thin">
              <color theme="0"/>
            </bottom>
          </border>
        </dxf>
        <dxf>
          <font>
            <b/>
            <i val="0"/>
            <color theme="0"/>
          </font>
          <border diagonalDown="1">
            <left style="thin">
              <color theme="0"/>
            </left>
            <right style="thin">
              <color theme="0"/>
            </right>
            <top style="thin">
              <color theme="0"/>
            </top>
            <bottom style="thin">
              <color theme="0"/>
            </bottom>
            <diagonal style="thin">
              <color theme="0"/>
            </diagonal>
          </border>
        </dxf>
        <dxf>
          <font>
            <b val="0"/>
            <i val="0"/>
            <strike/>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D5CDE"/>
            </patternFill>
          </fill>
        </dxf>
        <dxf>
          <font>
            <b/>
            <i val="0"/>
            <sz val="12"/>
            <color theme="0"/>
            <name val="Calibri"/>
            <family val="2"/>
            <scheme val="minor"/>
          </font>
        </dxf>
        <dxf>
          <font>
            <b/>
            <i val="0"/>
            <sz val="12"/>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[coffeeOrders_DataAnalysis.xlsx]Total Sales!PivotTable1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a:t>
            </a:r>
            <a:r>
              <a:rPr lang="en-IN" baseline="0"/>
              <a:t> Over Time</a:t>
            </a:r>
          </a:p>
        </c:rich>
      </c:tx>
      <c:layout>
        <c:manualLayout>
          <c:xMode val="edge"/>
          <c:yMode val="edge"/>
          <c:x val="0.35422558922558922"/>
          <c:y val="4.19947506561679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7303629729211E-2"/>
          <c:y val="3.8518518518518521E-2"/>
          <c:w val="0.76374223801293128"/>
          <c:h val="0.84919545056867896"/>
        </c:manualLayout>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Sales'!$A$5:$B$17</c:f>
              <c:multiLvlStrCache>
                <c:ptCount val="13"/>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lvl>
                <c:lvl>
                  <c:pt idx="0">
                    <c:v>2019</c:v>
                  </c:pt>
                  <c:pt idx="11">
                    <c:v>2020</c:v>
                  </c:pt>
                </c:lvl>
              </c:multiLvlStrCache>
            </c:multiLvlStrRef>
          </c:cat>
          <c:val>
            <c:numRef>
              <c:f>'Total Sales'!$C$5:$C$17</c:f>
              <c:numCache>
                <c:formatCode>_ [$₹-4009]\ * #,##0_ ;_ [$₹-4009]\ * \-#,##0_ ;_ [$₹-4009]\ * "-"_ ;_ @_ </c:formatCode>
                <c:ptCount val="13"/>
                <c:pt idx="0">
                  <c:v>89.597499999999997</c:v>
                </c:pt>
                <c:pt idx="1">
                  <c:v>151.07499999999999</c:v>
                </c:pt>
                <c:pt idx="2">
                  <c:v>12.95</c:v>
                </c:pt>
                <c:pt idx="3">
                  <c:v>77.447499999999991</c:v>
                </c:pt>
                <c:pt idx="5">
                  <c:v>132.27199999999999</c:v>
                </c:pt>
                <c:pt idx="6">
                  <c:v>100.3625</c:v>
                </c:pt>
                <c:pt idx="7">
                  <c:v>74.462499999999991</c:v>
                </c:pt>
                <c:pt idx="8">
                  <c:v>44.575000000000003</c:v>
                </c:pt>
                <c:pt idx="9">
                  <c:v>11.25</c:v>
                </c:pt>
                <c:pt idx="10">
                  <c:v>87.78449999999998</c:v>
                </c:pt>
                <c:pt idx="12">
                  <c:v>329.70149999999995</c:v>
                </c:pt>
              </c:numCache>
            </c:numRef>
          </c:val>
          <c:smooth val="0"/>
          <c:extLst>
            <c:ext xmlns:c16="http://schemas.microsoft.com/office/drawing/2014/chart" uri="{C3380CC4-5D6E-409C-BE32-E72D297353CC}">
              <c16:uniqueId val="{00000000-9414-48D9-8CE7-3146B47F5812}"/>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Sales'!$A$5:$B$17</c:f>
              <c:multiLvlStrCache>
                <c:ptCount val="13"/>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lvl>
                <c:lvl>
                  <c:pt idx="0">
                    <c:v>2019</c:v>
                  </c:pt>
                  <c:pt idx="11">
                    <c:v>2020</c:v>
                  </c:pt>
                </c:lvl>
              </c:multiLvlStrCache>
            </c:multiLvlStrRef>
          </c:cat>
          <c:val>
            <c:numRef>
              <c:f>'Total Sales'!$D$5:$D$17</c:f>
              <c:numCache>
                <c:formatCode>_ [$₹-4009]\ * #,##0_ ;_ [$₹-4009]\ * \-#,##0_ ;_ [$₹-4009]\ * "-"_ ;_ @_ </c:formatCode>
                <c:ptCount val="13"/>
                <c:pt idx="0">
                  <c:v>4.125</c:v>
                </c:pt>
                <c:pt idx="1">
                  <c:v>73.507499999999993</c:v>
                </c:pt>
                <c:pt idx="2">
                  <c:v>90.733499999999992</c:v>
                </c:pt>
                <c:pt idx="3">
                  <c:v>0.72900000000000009</c:v>
                </c:pt>
                <c:pt idx="4">
                  <c:v>255.51649999999995</c:v>
                </c:pt>
                <c:pt idx="5">
                  <c:v>99.137499999999989</c:v>
                </c:pt>
                <c:pt idx="6">
                  <c:v>13.75</c:v>
                </c:pt>
                <c:pt idx="7">
                  <c:v>17.875</c:v>
                </c:pt>
                <c:pt idx="8">
                  <c:v>159.70500000000001</c:v>
                </c:pt>
                <c:pt idx="10">
                  <c:v>85.387499999999989</c:v>
                </c:pt>
                <c:pt idx="11">
                  <c:v>7.77</c:v>
                </c:pt>
                <c:pt idx="12">
                  <c:v>102.99849999999999</c:v>
                </c:pt>
              </c:numCache>
            </c:numRef>
          </c:val>
          <c:smooth val="0"/>
          <c:extLst>
            <c:ext xmlns:c16="http://schemas.microsoft.com/office/drawing/2014/chart" uri="{C3380CC4-5D6E-409C-BE32-E72D297353CC}">
              <c16:uniqueId val="{00000001-9414-48D9-8CE7-3146B47F5812}"/>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Sales'!$A$5:$B$17</c:f>
              <c:multiLvlStrCache>
                <c:ptCount val="13"/>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lvl>
                <c:lvl>
                  <c:pt idx="0">
                    <c:v>2019</c:v>
                  </c:pt>
                  <c:pt idx="11">
                    <c:v>2020</c:v>
                  </c:pt>
                </c:lvl>
              </c:multiLvlStrCache>
            </c:multiLvlStrRef>
          </c:cat>
          <c:val>
            <c:numRef>
              <c:f>'Total Sales'!$E$5:$E$17</c:f>
              <c:numCache>
                <c:formatCode>_ [$₹-4009]\ * #,##0_ ;_ [$₹-4009]\ * \-#,##0_ ;_ [$₹-4009]\ * "-"_ ;_ @_ </c:formatCode>
                <c:ptCount val="13"/>
                <c:pt idx="0">
                  <c:v>74.462499999999991</c:v>
                </c:pt>
                <c:pt idx="1">
                  <c:v>117.21749999999999</c:v>
                </c:pt>
                <c:pt idx="2">
                  <c:v>200.21599999999998</c:v>
                </c:pt>
                <c:pt idx="4">
                  <c:v>78.827499999999986</c:v>
                </c:pt>
                <c:pt idx="5">
                  <c:v>21.555999999999997</c:v>
                </c:pt>
                <c:pt idx="6">
                  <c:v>34.285000000000004</c:v>
                </c:pt>
                <c:pt idx="7">
                  <c:v>196.39</c:v>
                </c:pt>
                <c:pt idx="8">
                  <c:v>7.77</c:v>
                </c:pt>
                <c:pt idx="9">
                  <c:v>116.50049999999999</c:v>
                </c:pt>
                <c:pt idx="10">
                  <c:v>13.726999999999999</c:v>
                </c:pt>
                <c:pt idx="11">
                  <c:v>5.7059999999999995</c:v>
                </c:pt>
                <c:pt idx="12">
                  <c:v>78.347499999999997</c:v>
                </c:pt>
              </c:numCache>
            </c:numRef>
          </c:val>
          <c:smooth val="0"/>
          <c:extLst>
            <c:ext xmlns:c16="http://schemas.microsoft.com/office/drawing/2014/chart" uri="{C3380CC4-5D6E-409C-BE32-E72D297353CC}">
              <c16:uniqueId val="{00000002-9414-48D9-8CE7-3146B47F5812}"/>
            </c:ext>
          </c:extLst>
        </c:ser>
        <c:ser>
          <c:idx val="3"/>
          <c:order val="3"/>
          <c:tx>
            <c:strRef>
              <c:f>'Total Sales'!$F$3:$F$4</c:f>
              <c:strCache>
                <c:ptCount val="1"/>
                <c:pt idx="0">
                  <c:v>Robusta</c:v>
                </c:pt>
              </c:strCache>
            </c:strRef>
          </c:tx>
          <c:spPr>
            <a:ln w="28575" cap="rnd">
              <a:solidFill>
                <a:schemeClr val="tx1"/>
              </a:solidFill>
              <a:round/>
            </a:ln>
            <a:effectLst/>
          </c:spPr>
          <c:marker>
            <c:symbol val="none"/>
          </c:marker>
          <c:cat>
            <c:multiLvlStrRef>
              <c:f>'Total Sales'!$A$5:$B$17</c:f>
              <c:multiLvlStrCache>
                <c:ptCount val="13"/>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lvl>
                <c:lvl>
                  <c:pt idx="0">
                    <c:v>2019</c:v>
                  </c:pt>
                  <c:pt idx="11">
                    <c:v>2020</c:v>
                  </c:pt>
                </c:lvl>
              </c:multiLvlStrCache>
            </c:multiLvlStrRef>
          </c:cat>
          <c:val>
            <c:numRef>
              <c:f>'Total Sales'!$F$5:$F$17</c:f>
              <c:numCache>
                <c:formatCode>_ [$₹-4009]\ * #,##0_ ;_ [$₹-4009]\ * \-#,##0_ ;_ [$₹-4009]\ * "-"_ ;_ @_ </c:formatCode>
                <c:ptCount val="13"/>
                <c:pt idx="0">
                  <c:v>11.95</c:v>
                </c:pt>
                <c:pt idx="1">
                  <c:v>4.1219999999999999</c:v>
                </c:pt>
                <c:pt idx="2">
                  <c:v>0.71699999999999997</c:v>
                </c:pt>
                <c:pt idx="4">
                  <c:v>6.9239999999999995</c:v>
                </c:pt>
                <c:pt idx="5">
                  <c:v>61.009499999999996</c:v>
                </c:pt>
                <c:pt idx="6">
                  <c:v>61.031499999999994</c:v>
                </c:pt>
                <c:pt idx="7">
                  <c:v>5.97</c:v>
                </c:pt>
                <c:pt idx="8">
                  <c:v>50.099000000000004</c:v>
                </c:pt>
                <c:pt idx="9">
                  <c:v>3.4019999999999997</c:v>
                </c:pt>
                <c:pt idx="10">
                  <c:v>12.667</c:v>
                </c:pt>
                <c:pt idx="11">
                  <c:v>95.297499999999999</c:v>
                </c:pt>
                <c:pt idx="12">
                  <c:v>210.85649999999998</c:v>
                </c:pt>
              </c:numCache>
            </c:numRef>
          </c:val>
          <c:smooth val="0"/>
          <c:extLst>
            <c:ext xmlns:c16="http://schemas.microsoft.com/office/drawing/2014/chart" uri="{C3380CC4-5D6E-409C-BE32-E72D297353CC}">
              <c16:uniqueId val="{00000005-9414-48D9-8CE7-3146B47F5812}"/>
            </c:ext>
          </c:extLst>
        </c:ser>
        <c:dLbls>
          <c:showLegendKey val="0"/>
          <c:showVal val="0"/>
          <c:showCatName val="0"/>
          <c:showSerName val="0"/>
          <c:showPercent val="0"/>
          <c:showBubbleSize val="0"/>
        </c:dLbls>
        <c:smooth val="0"/>
        <c:axId val="579282968"/>
        <c:axId val="579284408"/>
      </c:lineChart>
      <c:catAx>
        <c:axId val="5792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9284408"/>
        <c:crosses val="autoZero"/>
        <c:auto val="1"/>
        <c:lblAlgn val="ctr"/>
        <c:lblOffset val="100"/>
        <c:noMultiLvlLbl val="0"/>
      </c:catAx>
      <c:valAx>
        <c:axId val="579284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9282968"/>
        <c:crosses val="autoZero"/>
        <c:crossBetween val="between"/>
      </c:valAx>
      <c:spPr>
        <a:solidFill>
          <a:srgbClr val="E0CBF5">
            <a:alpha val="95000"/>
          </a:srgbClr>
        </a:solid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[coffeeOrders_DataAnalysis.xlsx]country bar charty worksheet!PivotTable1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030A0"/>
                </a:solidFill>
              </a:rPr>
              <a:t>Sales By Country</a:t>
            </a:r>
          </a:p>
        </c:rich>
      </c:tx>
      <c:overlay val="0"/>
      <c:spPr>
        <a:noFill/>
        <a:ln>
          <a:solidFill>
            <a:srgbClr val="9D5CDE"/>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4"/>
          </a:solidFill>
          <a:ln w="25400">
            <a:solidFill>
              <a:schemeClr val="bg1"/>
            </a:solidFill>
          </a:ln>
          <a:effectLst/>
        </c:spPr>
      </c:pivotFmt>
      <c:pivotFmt>
        <c:idx val="3"/>
        <c:spPr>
          <a:solidFill>
            <a:srgbClr val="FF000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25400">
            <a:solidFill>
              <a:schemeClr val="bg1"/>
            </a:solidFill>
          </a:ln>
          <a:effectLst/>
        </c:spPr>
      </c:pivotFmt>
      <c:pivotFmt>
        <c:idx val="6"/>
        <c:spPr>
          <a:solidFill>
            <a:schemeClr val="accent4"/>
          </a:solidFill>
          <a:ln w="25400">
            <a:solidFill>
              <a:schemeClr val="bg1"/>
            </a:solidFill>
          </a:ln>
          <a:effectLst/>
        </c:spPr>
      </c:pivotFmt>
      <c:pivotFmt>
        <c:idx val="7"/>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25400">
            <a:solidFill>
              <a:schemeClr val="bg1"/>
            </a:solidFill>
          </a:ln>
          <a:effectLst/>
        </c:spPr>
      </c:pivotFmt>
      <c:pivotFmt>
        <c:idx val="9"/>
        <c:spPr>
          <a:solidFill>
            <a:schemeClr val="accent4"/>
          </a:solidFill>
          <a:ln w="25400">
            <a:solidFill>
              <a:schemeClr val="bg1"/>
            </a:solidFill>
          </a:ln>
          <a:effectLst/>
        </c:spPr>
      </c:pivotFmt>
    </c:pivotFmts>
    <c:plotArea>
      <c:layout>
        <c:manualLayout>
          <c:layoutTarget val="inner"/>
          <c:xMode val="edge"/>
          <c:yMode val="edge"/>
          <c:x val="0.13948101819413808"/>
          <c:y val="0.12676495088206821"/>
          <c:w val="0.7706485539550364"/>
          <c:h val="0.80317609713677096"/>
        </c:manualLayout>
      </c:layout>
      <c:barChart>
        <c:barDir val="bar"/>
        <c:grouping val="clustered"/>
        <c:varyColors val="0"/>
        <c:ser>
          <c:idx val="0"/>
          <c:order val="0"/>
          <c:tx>
            <c:strRef>
              <c:f>'country bar charty worksheet'!$B$3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FF0000"/>
              </a:solidFill>
              <a:ln w="25400">
                <a:solidFill>
                  <a:schemeClr val="bg1"/>
                </a:solidFill>
              </a:ln>
              <a:effectLst/>
            </c:spPr>
            <c:extLst>
              <c:ext xmlns:c16="http://schemas.microsoft.com/office/drawing/2014/chart" uri="{C3380CC4-5D6E-409C-BE32-E72D297353CC}">
                <c16:uniqueId val="{00000001-89B8-4D19-A96C-3FB46C8D4A2D}"/>
              </c:ext>
            </c:extLst>
          </c:dPt>
          <c:dPt>
            <c:idx val="1"/>
            <c:invertIfNegative val="0"/>
            <c:bubble3D val="0"/>
            <c:spPr>
              <a:solidFill>
                <a:schemeClr val="accent4"/>
              </a:solidFill>
              <a:ln w="25400">
                <a:solidFill>
                  <a:schemeClr val="bg1"/>
                </a:solidFill>
              </a:ln>
              <a:effectLst/>
            </c:spPr>
            <c:extLst>
              <c:ext xmlns:c16="http://schemas.microsoft.com/office/drawing/2014/chart" uri="{C3380CC4-5D6E-409C-BE32-E72D297353CC}">
                <c16:uniqueId val="{00000003-89B8-4D19-A96C-3FB46C8D4A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charty worksheet'!$A$4:$A$6</c:f>
              <c:strCache>
                <c:ptCount val="3"/>
                <c:pt idx="0">
                  <c:v>United Kingdom</c:v>
                </c:pt>
                <c:pt idx="1">
                  <c:v>Ireland</c:v>
                </c:pt>
                <c:pt idx="2">
                  <c:v>United States</c:v>
                </c:pt>
              </c:strCache>
            </c:strRef>
          </c:cat>
          <c:val>
            <c:numRef>
              <c:f>'country bar charty worksheet'!$B$4:$B$6</c:f>
              <c:numCache>
                <c:formatCode>_ [$₹-4009]\ * #,##0.00_ ;_ [$₹-4009]\ * \-#,##0.00_ ;_ [$₹-4009]\ * "-"??_ ;_ @_ </c:formatCode>
                <c:ptCount val="3"/>
                <c:pt idx="0">
                  <c:v>269.58049999999992</c:v>
                </c:pt>
                <c:pt idx="1">
                  <c:v>408.43599999999998</c:v>
                </c:pt>
                <c:pt idx="2">
                  <c:v>2813.7480000000005</c:v>
                </c:pt>
              </c:numCache>
            </c:numRef>
          </c:val>
          <c:extLst>
            <c:ext xmlns:c16="http://schemas.microsoft.com/office/drawing/2014/chart" uri="{C3380CC4-5D6E-409C-BE32-E72D297353CC}">
              <c16:uniqueId val="{00000004-89B8-4D19-A96C-3FB46C8D4A2D}"/>
            </c:ext>
          </c:extLst>
        </c:ser>
        <c:dLbls>
          <c:dLblPos val="outEnd"/>
          <c:showLegendKey val="0"/>
          <c:showVal val="1"/>
          <c:showCatName val="0"/>
          <c:showSerName val="0"/>
          <c:showPercent val="0"/>
          <c:showBubbleSize val="0"/>
        </c:dLbls>
        <c:gapWidth val="182"/>
        <c:axId val="428522576"/>
        <c:axId val="428525816"/>
      </c:barChart>
      <c:catAx>
        <c:axId val="428522576"/>
        <c:scaling>
          <c:orientation val="minMax"/>
        </c:scaling>
        <c:delete val="0"/>
        <c:axPos val="l"/>
        <c:numFmt formatCode="General" sourceLinked="1"/>
        <c:majorTickMark val="none"/>
        <c:minorTickMark val="none"/>
        <c:tickLblPos val="nextTo"/>
        <c:spPr>
          <a:noFill/>
          <a:ln w="9525" cap="flat" cmpd="sng" algn="ctr">
            <a:solidFill>
              <a:srgbClr val="9D5CDE"/>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8525816"/>
        <c:crosses val="autoZero"/>
        <c:auto val="1"/>
        <c:lblAlgn val="ctr"/>
        <c:lblOffset val="100"/>
        <c:noMultiLvlLbl val="0"/>
      </c:catAx>
      <c:valAx>
        <c:axId val="428525816"/>
        <c:scaling>
          <c:orientation val="minMax"/>
        </c:scaling>
        <c:delete val="0"/>
        <c:axPos val="b"/>
        <c:majorGridlines>
          <c:spPr>
            <a:ln w="9525" cap="flat" cmpd="sng" algn="ctr">
              <a:solidFill>
                <a:schemeClr val="bg1">
                  <a:lumMod val="75000"/>
                </a:schemeClr>
              </a:solidFill>
              <a:round/>
            </a:ln>
            <a:effectLst/>
          </c:spPr>
        </c:majorGridlines>
        <c:numFmt formatCode="&quot;₹&quot;\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2852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[coffeeOrders_DataAnalysis.xlsx]top customers!PivotTable1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030A0"/>
                </a:solidFill>
              </a:rPr>
              <a:t>Top</a:t>
            </a:r>
            <a:r>
              <a:rPr lang="en-US" sz="1800" b="1" baseline="0">
                <a:solidFill>
                  <a:srgbClr val="7030A0"/>
                </a:solidFill>
              </a:rPr>
              <a:t>  Customer</a:t>
            </a:r>
            <a:endParaRPr lang="en-US" sz="1800" b="1">
              <a:solidFill>
                <a:srgbClr val="7030A0"/>
              </a:solidFill>
            </a:endParaRPr>
          </a:p>
        </c:rich>
      </c:tx>
      <c:overlay val="0"/>
      <c:spPr>
        <a:noFill/>
        <a:ln>
          <a:solidFill>
            <a:srgbClr val="9D5CDE"/>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4"/>
          </a:solidFill>
          <a:ln w="25400">
            <a:solidFill>
              <a:schemeClr val="bg1"/>
            </a:solidFill>
          </a:ln>
          <a:effectLst/>
        </c:spPr>
      </c:pivotFmt>
      <c:pivotFmt>
        <c:idx val="3"/>
        <c:spPr>
          <a:solidFill>
            <a:srgbClr val="FF000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25400">
            <a:solidFill>
              <a:schemeClr val="bg1"/>
            </a:solidFill>
          </a:ln>
          <a:effectLst/>
        </c:spPr>
      </c:pivotFmt>
      <c:pivotFmt>
        <c:idx val="6"/>
        <c:spPr>
          <a:solidFill>
            <a:schemeClr val="accent4"/>
          </a:solidFill>
          <a:ln w="25400">
            <a:solidFill>
              <a:schemeClr val="bg1"/>
            </a:solidFill>
          </a:ln>
          <a:effectLst/>
        </c:spPr>
      </c:pivotFmt>
      <c:pivotFmt>
        <c:idx val="7"/>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48101819413808"/>
          <c:y val="0.12676495088206821"/>
          <c:w val="0.7706485539550364"/>
          <c:h val="0.80317609713677096"/>
        </c:manualLayout>
      </c:layout>
      <c:barChart>
        <c:barDir val="bar"/>
        <c:grouping val="clustered"/>
        <c:varyColors val="0"/>
        <c:ser>
          <c:idx val="0"/>
          <c:order val="0"/>
          <c:tx>
            <c:strRef>
              <c:f>'top 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3BA-476B-951B-ABCEC0A96779}"/>
              </c:ext>
            </c:extLst>
          </c:dPt>
          <c:dPt>
            <c:idx val="1"/>
            <c:invertIfNegative val="0"/>
            <c:bubble3D val="0"/>
            <c:extLst>
              <c:ext xmlns:c16="http://schemas.microsoft.com/office/drawing/2014/chart" uri="{C3380CC4-5D6E-409C-BE32-E72D297353CC}">
                <c16:uniqueId val="{00000001-C3BA-476B-951B-ABCEC0A967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customers'!$A$4:$A$13</c:f>
              <c:strCache>
                <c:ptCount val="10"/>
                <c:pt idx="0">
                  <c:v>Lyndsey MacManus</c:v>
                </c:pt>
                <c:pt idx="1">
                  <c:v>Nanny Lush</c:v>
                </c:pt>
                <c:pt idx="2">
                  <c:v>Daniel Heinonen</c:v>
                </c:pt>
                <c:pt idx="3">
                  <c:v>Shannon List</c:v>
                </c:pt>
                <c:pt idx="4">
                  <c:v>Temple Castiglione</c:v>
                </c:pt>
                <c:pt idx="5">
                  <c:v>Shelli Keynd</c:v>
                </c:pt>
                <c:pt idx="6">
                  <c:v>Samuele Ales0</c:v>
                </c:pt>
                <c:pt idx="7">
                  <c:v>Lacee Burtenshaw</c:v>
                </c:pt>
                <c:pt idx="8">
                  <c:v>Hartley Mattioli</c:v>
                </c:pt>
                <c:pt idx="9">
                  <c:v>Allis Wilmore</c:v>
                </c:pt>
              </c:strCache>
            </c:strRef>
          </c:cat>
          <c:val>
            <c:numRef>
              <c:f>'top customers'!$B$4:$B$13</c:f>
              <c:numCache>
                <c:formatCode>_ [$₹-4009]\ * #,##0.00_ ;_ [$₹-4009]\ * \-#,##0.00_ ;_ [$₹-4009]\ * "-"??_ ;_ @_ </c:formatCode>
                <c:ptCount val="10"/>
                <c:pt idx="0">
                  <c:v>85.387499999999989</c:v>
                </c:pt>
                <c:pt idx="1">
                  <c:v>85.387499999999989</c:v>
                </c:pt>
                <c:pt idx="2">
                  <c:v>85.387499999999989</c:v>
                </c:pt>
                <c:pt idx="3">
                  <c:v>85.387499999999989</c:v>
                </c:pt>
                <c:pt idx="4">
                  <c:v>85.387499999999989</c:v>
                </c:pt>
                <c:pt idx="5">
                  <c:v>85.387499999999989</c:v>
                </c:pt>
                <c:pt idx="6">
                  <c:v>91.137499999999989</c:v>
                </c:pt>
                <c:pt idx="7">
                  <c:v>91.137499999999989</c:v>
                </c:pt>
                <c:pt idx="8">
                  <c:v>94.122499999999988</c:v>
                </c:pt>
                <c:pt idx="9">
                  <c:v>152.375</c:v>
                </c:pt>
              </c:numCache>
            </c:numRef>
          </c:val>
          <c:extLst>
            <c:ext xmlns:c16="http://schemas.microsoft.com/office/drawing/2014/chart" uri="{C3380CC4-5D6E-409C-BE32-E72D297353CC}">
              <c16:uniqueId val="{00000002-C3BA-476B-951B-ABCEC0A96779}"/>
            </c:ext>
          </c:extLst>
        </c:ser>
        <c:dLbls>
          <c:dLblPos val="outEnd"/>
          <c:showLegendKey val="0"/>
          <c:showVal val="1"/>
          <c:showCatName val="0"/>
          <c:showSerName val="0"/>
          <c:showPercent val="0"/>
          <c:showBubbleSize val="0"/>
        </c:dLbls>
        <c:gapWidth val="182"/>
        <c:axId val="428522576"/>
        <c:axId val="428525816"/>
      </c:barChart>
      <c:catAx>
        <c:axId val="428522576"/>
        <c:scaling>
          <c:orientation val="minMax"/>
        </c:scaling>
        <c:delete val="0"/>
        <c:axPos val="l"/>
        <c:numFmt formatCode="General" sourceLinked="1"/>
        <c:majorTickMark val="none"/>
        <c:minorTickMark val="none"/>
        <c:tickLblPos val="nextTo"/>
        <c:spPr>
          <a:noFill/>
          <a:ln w="9525" cap="flat" cmpd="sng" algn="ctr">
            <a:solidFill>
              <a:srgbClr val="9D5CDE"/>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8525816"/>
        <c:crosses val="autoZero"/>
        <c:auto val="1"/>
        <c:lblAlgn val="ctr"/>
        <c:lblOffset val="100"/>
        <c:noMultiLvlLbl val="0"/>
      </c:catAx>
      <c:valAx>
        <c:axId val="428525816"/>
        <c:scaling>
          <c:orientation val="minMax"/>
        </c:scaling>
        <c:delete val="0"/>
        <c:axPos val="b"/>
        <c:majorGridlines>
          <c:spPr>
            <a:ln w="9525" cap="flat" cmpd="sng" algn="ctr">
              <a:solidFill>
                <a:schemeClr val="bg1">
                  <a:lumMod val="75000"/>
                </a:schemeClr>
              </a:solidFill>
              <a:round/>
            </a:ln>
            <a:effectLst/>
          </c:spPr>
        </c:majorGridlines>
        <c:numFmt formatCode="&quot;₹&quot;\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285225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100853</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49AC5843-4CBC-D237-A9F4-1C03A8C307A3}"/>
            </a:ext>
          </a:extLst>
        </xdr:cNvPr>
        <xdr:cNvSpPr/>
      </xdr:nvSpPr>
      <xdr:spPr>
        <a:xfrm>
          <a:off x="100853" y="56029"/>
          <a:ext cx="15139147" cy="7620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a:t>Coffee</a:t>
          </a:r>
          <a:r>
            <a:rPr lang="en-IN" sz="4800" b="1" baseline="0"/>
            <a:t> Sales Dashboard</a:t>
          </a:r>
          <a:endParaRPr lang="en-IN" sz="4800" b="1"/>
        </a:p>
      </xdr:txBody>
    </xdr:sp>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ity Card">
              <a:extLst>
                <a:ext uri="{FF2B5EF4-FFF2-40B4-BE49-F238E27FC236}">
                  <a16:creationId xmlns:a16="http://schemas.microsoft.com/office/drawing/2014/main" id="{CFF26C5B-0EAB-4D70-B0DC-40C556AA2BDA}"/>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3579929" y="1959429"/>
              <a:ext cx="1836964"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190499</xdr:rowOff>
    </xdr:from>
    <xdr:to>
      <xdr:col>18</xdr:col>
      <xdr:colOff>392206</xdr:colOff>
      <xdr:row>15</xdr:row>
      <xdr:rowOff>168088</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6CB6F67D-9475-4474-ADD8-48EB0ECAC6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7" y="1006928"/>
              <a:ext cx="10801670" cy="18825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16</xdr:row>
      <xdr:rowOff>114300</xdr:rowOff>
    </xdr:from>
    <xdr:to>
      <xdr:col>15</xdr:col>
      <xdr:colOff>0</xdr:colOff>
      <xdr:row>46</xdr:row>
      <xdr:rowOff>0</xdr:rowOff>
    </xdr:to>
    <xdr:graphicFrame macro="">
      <xdr:nvGraphicFramePr>
        <xdr:cNvPr id="12" name="Chart 11">
          <a:extLst>
            <a:ext uri="{FF2B5EF4-FFF2-40B4-BE49-F238E27FC236}">
              <a16:creationId xmlns:a16="http://schemas.microsoft.com/office/drawing/2014/main" id="{887B6A63-29D7-4091-958F-8196A6660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xdr:colOff>
      <xdr:row>6</xdr:row>
      <xdr:rowOff>0</xdr:rowOff>
    </xdr:from>
    <xdr:to>
      <xdr:col>26</xdr:col>
      <xdr:colOff>1</xdr:colOff>
      <xdr:row>10</xdr:row>
      <xdr:rowOff>11206</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E1144E49-DD31-48AD-9A21-53AFF53B550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30644" y="1006929"/>
              <a:ext cx="4286250" cy="773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22413</xdr:colOff>
      <xdr:row>11</xdr:row>
      <xdr:rowOff>0</xdr:rowOff>
    </xdr:from>
    <xdr:to>
      <xdr:col>22</xdr:col>
      <xdr:colOff>537884</xdr:colOff>
      <xdr:row>16</xdr:row>
      <xdr:rowOff>0</xdr:rowOff>
    </xdr:to>
    <mc:AlternateContent xmlns:mc="http://schemas.openxmlformats.org/markup-compatibility/2006" xmlns:a14="http://schemas.microsoft.com/office/drawing/2010/main">
      <mc:Choice Requires="a14">
        <xdr:graphicFrame macro="">
          <xdr:nvGraphicFramePr>
            <xdr:cNvPr id="14" name="Size">
              <a:extLst>
                <a:ext uri="{FF2B5EF4-FFF2-40B4-BE49-F238E27FC236}">
                  <a16:creationId xmlns:a16="http://schemas.microsoft.com/office/drawing/2014/main" id="{56E41237-F185-4EFC-9334-123ED75E22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53056" y="1959429"/>
              <a:ext cx="235243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123264</xdr:colOff>
      <xdr:row>16</xdr:row>
      <xdr:rowOff>100853</xdr:rowOff>
    </xdr:from>
    <xdr:to>
      <xdr:col>26</xdr:col>
      <xdr:colOff>0</xdr:colOff>
      <xdr:row>29</xdr:row>
      <xdr:rowOff>0</xdr:rowOff>
    </xdr:to>
    <xdr:graphicFrame macro="">
      <xdr:nvGraphicFramePr>
        <xdr:cNvPr id="15" name="Chart 14">
          <a:extLst>
            <a:ext uri="{FF2B5EF4-FFF2-40B4-BE49-F238E27FC236}">
              <a16:creationId xmlns:a16="http://schemas.microsoft.com/office/drawing/2014/main" id="{3525FEFF-892A-4EAA-BF29-463ADBBB1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112059</xdr:colOff>
      <xdr:row>29</xdr:row>
      <xdr:rowOff>67237</xdr:rowOff>
    </xdr:from>
    <xdr:to>
      <xdr:col>26</xdr:col>
      <xdr:colOff>0</xdr:colOff>
      <xdr:row>46</xdr:row>
      <xdr:rowOff>1</xdr:rowOff>
    </xdr:to>
    <xdr:graphicFrame macro="">
      <xdr:nvGraphicFramePr>
        <xdr:cNvPr id="16" name="Chart 15">
          <a:extLst>
            <a:ext uri="{FF2B5EF4-FFF2-40B4-BE49-F238E27FC236}">
              <a16:creationId xmlns:a16="http://schemas.microsoft.com/office/drawing/2014/main" id="{BFF3D755-46DD-4CEC-A643-51AB8AE1C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rag unni" refreshedDate="45798.431893749999" createdVersion="8" refreshedVersion="8" minRefreshableVersion="3" recordCount="1000" xr:uid="{03745AFC-B198-49DC-818C-B4F656200E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0.53699999999999992" maxValue="91.137499999999989"/>
    </cacheField>
    <cacheField name="Coffee Type Name" numFmtId="0">
      <sharedItems count="4">
        <s v="Robusta"/>
        <s v="Excelsa"/>
        <s v="Arabica"/>
        <s v="Librica"/>
      </sharedItems>
    </cacheField>
    <cacheField name="Roast Type Name" numFmtId="0">
      <sharedItems count="3">
        <s v="Medium"/>
        <s v="Lite"/>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91282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B654A-3FBE-42D4-ACF5-24F08EA4F13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1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1"/>
      <x v="2"/>
    </i>
    <i r="1">
      <x v="3"/>
    </i>
    <i r="1">
      <x v="4"/>
    </i>
    <i r="1">
      <x v="5"/>
    </i>
    <i r="1">
      <x v="6"/>
    </i>
    <i r="1">
      <x v="7"/>
    </i>
    <i r="1">
      <x v="8"/>
    </i>
    <i r="1">
      <x v="9"/>
    </i>
    <i r="1">
      <x v="10"/>
    </i>
    <i r="1">
      <x v="11"/>
    </i>
    <i r="1">
      <x v="12"/>
    </i>
    <i>
      <x v="2"/>
      <x v="1"/>
    </i>
    <i r="1">
      <x v="2"/>
    </i>
  </rowItems>
  <colFields count="1">
    <field x="13"/>
  </colFields>
  <colItems count="4">
    <i>
      <x/>
    </i>
    <i>
      <x v="1"/>
    </i>
    <i>
      <x v="2"/>
    </i>
    <i>
      <x v="3"/>
    </i>
  </colItems>
  <dataFields count="1">
    <dataField name="Sum of Sales2" fld="12" baseField="15" baseItem="1" numFmtId="168"/>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8" name="Order Date">
      <autoFilter ref="A1">
        <filterColumn colId="0">
          <customFilters and="1">
            <customFilter operator="greaterThanOrEqual" val="43497"/>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E74F3-30CF-4BF3-B9E2-40139B2E79C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7"/>
  </dataFields>
  <chartFormats count="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2"/>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70" name="Order Date">
      <autoFilter ref="A1">
        <filterColumn colId="0">
          <customFilters and="1">
            <customFilter operator="greaterThanOrEqual" val="43497"/>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D42E7-E737-4E83-BB6E-C18618C2535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13"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0">
    <i>
      <x v="559"/>
    </i>
    <i>
      <x v="639"/>
    </i>
    <i>
      <x v="218"/>
    </i>
    <i>
      <x v="775"/>
    </i>
    <i>
      <x v="828"/>
    </i>
    <i>
      <x v="785"/>
    </i>
    <i>
      <x v="762"/>
    </i>
    <i>
      <x v="517"/>
    </i>
    <i>
      <x v="387"/>
    </i>
    <i>
      <x v="28"/>
    </i>
  </rowItems>
  <colItems count="1">
    <i/>
  </colItems>
  <dataFields count="1">
    <dataField name="Sum of Sales" fld="12" baseField="0" baseItem="0" numFmtId="167"/>
  </dataFields>
  <chartFormats count="4">
    <chartFormat chart="3"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1" name="Order Date">
      <autoFilter ref="A1">
        <filterColumn colId="0">
          <customFilters and="1">
            <customFilter operator="greaterThanOrEqual" val="43497"/>
            <customFilter operator="lessThanOrEqual" val="43890"/>
          </customFilters>
        </filterColumn>
      </autoFilter>
      <extLst>
        <ext xmlns:x15="http://schemas.microsoft.com/office/spreadsheetml/2010/11/main" uri="{0605FD5F-26C8-4aeb-8148-2DB25E43C511}">
          <x15:pivotFilter useWholeDay="1"/>
        </ext>
      </extLst>
    </filter>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047A35C-F067-49A0-B81E-A05E54EF4920}" sourceName="Loyality Card">
  <pivotTables>
    <pivotTable tabId="18" name="PivotTable1"/>
    <pivotTable tabId="21" name="PivotTable1"/>
    <pivotTable tabId="23" name="PivotTable1"/>
  </pivotTables>
  <data>
    <tabular pivotCacheId="159128277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8396FF-A472-4B91-AFF7-DAA704732805}" sourceName="Roast Type Name">
  <pivotTables>
    <pivotTable tabId="18" name="PivotTable1"/>
    <pivotTable tabId="21" name="PivotTable1"/>
    <pivotTable tabId="23" name="PivotTable1"/>
  </pivotTables>
  <data>
    <tabular pivotCacheId="15912827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5441AB-A84B-434B-81AE-193EC67B1109}" sourceName="Size">
  <pivotTables>
    <pivotTable tabId="18" name="PivotTable1"/>
    <pivotTable tabId="21" name="PivotTable1"/>
    <pivotTable tabId="23" name="PivotTable1"/>
  </pivotTables>
  <data>
    <tabular pivotCacheId="159128277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xr10:uid="{0A06C755-4E3F-4668-8052-082D60A9368E}" cache="Slicer_Loyality_Card" caption="Loyality Card" style="purple" rowHeight="241300"/>
  <slicer name="Roast Type Name" xr10:uid="{C73DB58F-A2F9-41C7-BD28-BA052794537E}" cache="Slicer_Roast_Type_Name" caption="Roast Type Name" columnCount="3" style="purple" rowHeight="241300"/>
  <slicer name="Size" xr10:uid="{9A3FA751-D67A-4C57-847B-C610F8FF9D97}" cache="Slicer_Size" caption="Size" columnCount="2"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D6AAB7-151B-46A9-986F-9574C027A041}" name="orders" displayName="orders" ref="A1:P1001" totalsRowShown="0" headerRowDxfId="11">
  <autoFilter ref="A1:P1001" xr:uid="{A5D6AAB7-151B-46A9-986F-9574C027A041}"/>
  <tableColumns count="16">
    <tableColumn id="1" xr3:uid="{9A0524FA-D26A-44BA-B738-FEE8CBC9527F}" name="Order ID" dataDxfId="10"/>
    <tableColumn id="2" xr3:uid="{19D38648-BF3F-40F2-94B0-E7CE8BFE17C7}" name="Order Date" dataDxfId="9"/>
    <tableColumn id="3" xr3:uid="{489B11EF-3CFE-435E-824C-950B40DAD924}" name="Customer ID" dataDxfId="8"/>
    <tableColumn id="4" xr3:uid="{C6943063-74D7-4DEB-B611-2CA35EAC7A9F}" name="Product ID"/>
    <tableColumn id="5" xr3:uid="{C7F2D2F2-F0CD-4318-B86E-6470D55E68B6}" name="Quantity" dataDxfId="7"/>
    <tableColumn id="6" xr3:uid="{9E817363-BD14-457B-9B5A-74627B987819}" name="Customer Name" dataDxfId="6">
      <calculatedColumnFormula>INDEX(customers!$A$1:$I$1001,MATCH(orders!$C2,customers!$A$1:$A$1001,0),MATCH(orders!F$1,customers!$A$1:$I$1,0))</calculatedColumnFormula>
    </tableColumn>
    <tableColumn id="7" xr3:uid="{8FCCBB27-D598-4AEC-9AD3-1940BAA470B0}" name="Email" dataDxfId="5">
      <calculatedColumnFormula>IF(INDEX(customers!$A$1:$I$1001,MATCH(orders!$C2,customers!$A$1:$A$1001,0),MATCH(orders!G$1,customers!$A$1:$I$1,0))=0,"",INDEX(customers!$A$1:$I$1001,MATCH(orders!$C2,customers!$A$1:$A$1001,0),MATCH(orders!G$1,customers!$A$1:$I$1,0)))</calculatedColumnFormula>
    </tableColumn>
    <tableColumn id="8" xr3:uid="{EAA396E1-2BFE-4962-B06A-53FCC3819484}" name="Country" dataDxfId="4">
      <calculatedColumnFormula>IF(INDEX(customers!$A$1:$I$1001,MATCH(orders!$C2,customers!$A$1:$A$1001,0),MATCH(orders!H$1,customers!$A$1:$I$1,0))=0,"",INDEX(customers!$A$1:$I$1001,MATCH(orders!$C2,customers!$A$1:$A$1001,0),MATCH(orders!H$1,customers!$A$1:$I$1,0)))</calculatedColumnFormula>
    </tableColumn>
    <tableColumn id="9" xr3:uid="{4AFBC980-CF09-466C-8573-22F1B1D9EBF5}" name="Coffee Type">
      <calculatedColumnFormula>INDEX(products!$A$1:$G$49,MATCH(orders!$D2,products!$A$1:$A$49,0),MATCH(orders!I$1,products!$A$1:$G$1,0))</calculatedColumnFormula>
    </tableColumn>
    <tableColumn id="10" xr3:uid="{DDC4B796-CBF7-489D-9C7F-AB19CB728BCD}" name="Roast Type">
      <calculatedColumnFormula>INDEX(products!$A$1:$G$49,MATCH(orders!$D2,products!$A$1:$A$49,0),MATCH(orders!J$1,products!$A$1:$G$1,0))</calculatedColumnFormula>
    </tableColumn>
    <tableColumn id="11" xr3:uid="{443AD628-587D-4893-BE9A-4F72D2BC9C16}" name="Size" dataDxfId="3">
      <calculatedColumnFormula>INDEX(products!$A$1:$G$49,MATCH(orders!$D2,products!$A$1:$A$49,0),MATCH(orders!K$1,products!$A$1:$G$1,0))</calculatedColumnFormula>
    </tableColumn>
    <tableColumn id="12" xr3:uid="{1886FF45-9AD5-4C52-BBB4-72E8906F5EF1}" name="Unit Price" dataDxfId="2">
      <calculatedColumnFormula>INDEX(products!$A$1:$G$49,MATCH(orders!$D2,products!$A$1:$A$49,0),MATCH(orders!L$1,products!$A$1:$G$1,0))</calculatedColumnFormula>
    </tableColumn>
    <tableColumn id="13" xr3:uid="{38FE571C-A0F6-4A6C-A401-96DA239575E8}" name="Sales" dataDxfId="1">
      <calculatedColumnFormula>L2*K2</calculatedColumnFormula>
    </tableColumn>
    <tableColumn id="14" xr3:uid="{A215E451-0D50-4FDA-AAE4-9CA7DD069A54}" name="Coffee Type Name">
      <calculatedColumnFormula>IF(I2="Rob","Robusta",IF(I2="Exc","Excelsa",IF(I2="Lib","Librica",IF(I2="Ara","Arabica",""))))</calculatedColumnFormula>
    </tableColumn>
    <tableColumn id="15" xr3:uid="{14BA8F71-88F8-41B6-AF38-8CA2D5AFF3AD}" name="Roast Type Name">
      <calculatedColumnFormula>IF(J2="M","Medium",IF(J2="L","Lite",IF(J2="D","Dark")))</calculatedColumnFormula>
    </tableColumn>
    <tableColumn id="16" xr3:uid="{27686EEE-DC7F-41AB-801C-EC33DF11D801}" name="Loyality Card" dataDxfId="0">
      <calculatedColumnFormula>INDEX(customers!$I$1:$I$1001,MATCH(orders[[#This Row],[Customer ID]],customers!$A$1:$A$1001,0))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FDD448-E37D-4CA8-84BA-D7EEA2EF0922}" sourceName="Order Date">
  <pivotTables>
    <pivotTable tabId="18" name="PivotTable1"/>
    <pivotTable tabId="21" name="PivotTable1"/>
    <pivotTable tabId="23" name="PivotTable1"/>
  </pivotTables>
  <state minimalRefreshVersion="6" lastRefreshVersion="6" pivotCacheId="1591282771" filterType="dateBetween">
    <selection startDate="2019-02-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A04E2A-F2BD-4360-9F95-7FD97BA523F5}" cache="NativeTimeline_Order_Date" caption="Order Date" level="2" selectionLevel="2" scrollPosition="2019-01-01T00:00:00" style="purple timelin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44951-CBAC-4DEA-9FA2-671FC3267C2B}">
  <dimension ref="P1:P8"/>
  <sheetViews>
    <sheetView showGridLines="0" showRowColHeaders="0" tabSelected="1" zoomScale="68" zoomScaleNormal="68" workbookViewId="0">
      <selection activeCell="AH27" sqref="AH27"/>
    </sheetView>
  </sheetViews>
  <sheetFormatPr defaultRowHeight="15" x14ac:dyDescent="0.25"/>
  <cols>
    <col min="1" max="1" width="1.7109375" customWidth="1"/>
  </cols>
  <sheetData>
    <row r="1" spans="16:16" ht="5.0999999999999996" customHeight="1" x14ac:dyDescent="0.25"/>
    <row r="8" spans="16:16" x14ac:dyDescent="0.25">
      <c r="P8"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687B-3577-4A72-88F3-8190A078FC14}">
  <dimension ref="A3:F17"/>
  <sheetViews>
    <sheetView topLeftCell="A25" zoomScale="80" zoomScaleNormal="80" workbookViewId="0">
      <selection activeCell="N44" sqref="N44"/>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7.140625" bestFit="1" customWidth="1"/>
    <col min="6" max="6" width="8.42578125" bestFit="1" customWidth="1"/>
    <col min="7" max="14" width="20" bestFit="1" customWidth="1"/>
  </cols>
  <sheetData>
    <row r="3" spans="1:6" x14ac:dyDescent="0.25">
      <c r="A3" s="6" t="s">
        <v>6213</v>
      </c>
      <c r="C3" s="6" t="s">
        <v>6196</v>
      </c>
    </row>
    <row r="4" spans="1:6" x14ac:dyDescent="0.25">
      <c r="A4" s="6" t="s">
        <v>6206</v>
      </c>
      <c r="B4" s="6" t="s">
        <v>6207</v>
      </c>
      <c r="C4" t="s">
        <v>6209</v>
      </c>
      <c r="D4" t="s">
        <v>6210</v>
      </c>
      <c r="E4" t="s">
        <v>6211</v>
      </c>
      <c r="F4" t="s">
        <v>6212</v>
      </c>
    </row>
    <row r="5" spans="1:6" x14ac:dyDescent="0.25">
      <c r="A5" t="s">
        <v>6198</v>
      </c>
      <c r="B5" t="s">
        <v>6215</v>
      </c>
      <c r="C5" s="7">
        <v>89.597499999999997</v>
      </c>
      <c r="D5" s="7">
        <v>4.125</v>
      </c>
      <c r="E5" s="7">
        <v>74.462499999999991</v>
      </c>
      <c r="F5" s="7">
        <v>11.95</v>
      </c>
    </row>
    <row r="6" spans="1:6" x14ac:dyDescent="0.25">
      <c r="B6" t="s">
        <v>6216</v>
      </c>
      <c r="C6" s="7">
        <v>151.07499999999999</v>
      </c>
      <c r="D6" s="7">
        <v>73.507499999999993</v>
      </c>
      <c r="E6" s="7">
        <v>117.21749999999999</v>
      </c>
      <c r="F6" s="7">
        <v>4.1219999999999999</v>
      </c>
    </row>
    <row r="7" spans="1:6" x14ac:dyDescent="0.25">
      <c r="B7" t="s">
        <v>6217</v>
      </c>
      <c r="C7" s="7">
        <v>12.95</v>
      </c>
      <c r="D7" s="7">
        <v>90.733499999999992</v>
      </c>
      <c r="E7" s="7">
        <v>200.21599999999998</v>
      </c>
      <c r="F7" s="7">
        <v>0.71699999999999997</v>
      </c>
    </row>
    <row r="8" spans="1:6" x14ac:dyDescent="0.25">
      <c r="B8" t="s">
        <v>6199</v>
      </c>
      <c r="C8" s="7">
        <v>77.447499999999991</v>
      </c>
      <c r="D8" s="7">
        <v>0.72900000000000009</v>
      </c>
      <c r="E8" s="7"/>
      <c r="F8" s="7"/>
    </row>
    <row r="9" spans="1:6" x14ac:dyDescent="0.25">
      <c r="B9" t="s">
        <v>6200</v>
      </c>
      <c r="C9" s="7"/>
      <c r="D9" s="7">
        <v>255.51649999999995</v>
      </c>
      <c r="E9" s="7">
        <v>78.827499999999986</v>
      </c>
      <c r="F9" s="7">
        <v>6.9239999999999995</v>
      </c>
    </row>
    <row r="10" spans="1:6" x14ac:dyDescent="0.25">
      <c r="B10" t="s">
        <v>6201</v>
      </c>
      <c r="C10" s="7">
        <v>132.27199999999999</v>
      </c>
      <c r="D10" s="7">
        <v>99.137499999999989</v>
      </c>
      <c r="E10" s="7">
        <v>21.555999999999997</v>
      </c>
      <c r="F10" s="7">
        <v>61.009499999999996</v>
      </c>
    </row>
    <row r="11" spans="1:6" x14ac:dyDescent="0.25">
      <c r="B11" t="s">
        <v>6202</v>
      </c>
      <c r="C11" s="7">
        <v>100.3625</v>
      </c>
      <c r="D11" s="7">
        <v>13.75</v>
      </c>
      <c r="E11" s="7">
        <v>34.285000000000004</v>
      </c>
      <c r="F11" s="7">
        <v>61.031499999999994</v>
      </c>
    </row>
    <row r="12" spans="1:6" x14ac:dyDescent="0.25">
      <c r="B12" t="s">
        <v>6203</v>
      </c>
      <c r="C12" s="7">
        <v>74.462499999999991</v>
      </c>
      <c r="D12" s="7">
        <v>17.875</v>
      </c>
      <c r="E12" s="7">
        <v>196.39</v>
      </c>
      <c r="F12" s="7">
        <v>5.97</v>
      </c>
    </row>
    <row r="13" spans="1:6" x14ac:dyDescent="0.25">
      <c r="B13" t="s">
        <v>6204</v>
      </c>
      <c r="C13" s="7">
        <v>44.575000000000003</v>
      </c>
      <c r="D13" s="7">
        <v>159.70500000000001</v>
      </c>
      <c r="E13" s="7">
        <v>7.77</v>
      </c>
      <c r="F13" s="7">
        <v>50.099000000000004</v>
      </c>
    </row>
    <row r="14" spans="1:6" x14ac:dyDescent="0.25">
      <c r="B14" t="s">
        <v>6205</v>
      </c>
      <c r="C14" s="7">
        <v>11.25</v>
      </c>
      <c r="D14" s="7"/>
      <c r="E14" s="7">
        <v>116.50049999999999</v>
      </c>
      <c r="F14" s="7">
        <v>3.4019999999999997</v>
      </c>
    </row>
    <row r="15" spans="1:6" x14ac:dyDescent="0.25">
      <c r="B15" t="s">
        <v>6219</v>
      </c>
      <c r="C15" s="7">
        <v>87.78449999999998</v>
      </c>
      <c r="D15" s="7">
        <v>85.387499999999989</v>
      </c>
      <c r="E15" s="7">
        <v>13.726999999999999</v>
      </c>
      <c r="F15" s="7">
        <v>12.667</v>
      </c>
    </row>
    <row r="16" spans="1:6" x14ac:dyDescent="0.25">
      <c r="A16" t="s">
        <v>6220</v>
      </c>
      <c r="B16" t="s">
        <v>6218</v>
      </c>
      <c r="C16" s="7"/>
      <c r="D16" s="7">
        <v>7.77</v>
      </c>
      <c r="E16" s="7">
        <v>5.7059999999999995</v>
      </c>
      <c r="F16" s="7">
        <v>95.297499999999999</v>
      </c>
    </row>
    <row r="17" spans="2:6" x14ac:dyDescent="0.25">
      <c r="B17" t="s">
        <v>6215</v>
      </c>
      <c r="C17" s="7">
        <v>329.70149999999995</v>
      </c>
      <c r="D17" s="7">
        <v>102.99849999999999</v>
      </c>
      <c r="E17" s="7">
        <v>78.347499999999997</v>
      </c>
      <c r="F17" s="7">
        <v>210.85649999999998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5F12D-7A46-4B38-8050-BF3CDDBE78F8}">
  <dimension ref="A3:B6"/>
  <sheetViews>
    <sheetView zoomScale="80" zoomScaleNormal="80" workbookViewId="0">
      <selection activeCell="M21" sqref="M21"/>
    </sheetView>
  </sheetViews>
  <sheetFormatPr defaultRowHeight="15" x14ac:dyDescent="0.25"/>
  <cols>
    <col min="1" max="1" width="17" bestFit="1" customWidth="1"/>
    <col min="2" max="2" width="12.7109375" bestFit="1" customWidth="1"/>
    <col min="3" max="3" width="13.7109375" bestFit="1" customWidth="1"/>
    <col min="4" max="4" width="7.85546875" bestFit="1" customWidth="1"/>
    <col min="5" max="5" width="7.140625" bestFit="1" customWidth="1"/>
    <col min="6" max="6" width="8.42578125" bestFit="1" customWidth="1"/>
    <col min="7" max="14" width="20" bestFit="1" customWidth="1"/>
  </cols>
  <sheetData>
    <row r="3" spans="1:2" x14ac:dyDescent="0.25">
      <c r="A3" s="6" t="s">
        <v>7</v>
      </c>
      <c r="B3" t="s">
        <v>6208</v>
      </c>
    </row>
    <row r="4" spans="1:2" x14ac:dyDescent="0.25">
      <c r="A4" t="s">
        <v>28</v>
      </c>
      <c r="B4" s="5">
        <v>269.58049999999992</v>
      </c>
    </row>
    <row r="5" spans="1:2" x14ac:dyDescent="0.25">
      <c r="A5" t="s">
        <v>318</v>
      </c>
      <c r="B5" s="5">
        <v>408.43599999999998</v>
      </c>
    </row>
    <row r="6" spans="1:2" x14ac:dyDescent="0.25">
      <c r="A6" t="s">
        <v>19</v>
      </c>
      <c r="B6" s="5">
        <v>2813.7480000000005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73DD-21E3-489E-AE94-9386973D6184}">
  <dimension ref="A3:B13"/>
  <sheetViews>
    <sheetView zoomScale="80" zoomScaleNormal="80" workbookViewId="0">
      <selection activeCell="A5" sqref="A4:A8"/>
      <pivotSelection pane="bottomRight" showHeader="1" axis="axisRow" activeRow="4" previousRow="4" click="1" r:id="rId1">
        <pivotArea dataOnly="0" labelOnly="1" outline="0" fieldPosition="0">
          <references count="1">
            <reference field="5" count="0"/>
          </references>
        </pivotArea>
      </pivotSelection>
    </sheetView>
  </sheetViews>
  <sheetFormatPr defaultRowHeight="15" x14ac:dyDescent="0.25"/>
  <cols>
    <col min="1" max="1" width="20.5703125" bestFit="1" customWidth="1"/>
    <col min="2" max="2" width="12.7109375" bestFit="1" customWidth="1"/>
    <col min="3" max="3" width="13.7109375" bestFit="1" customWidth="1"/>
    <col min="4" max="4" width="7.85546875" bestFit="1" customWidth="1"/>
    <col min="5" max="5" width="7.140625" bestFit="1" customWidth="1"/>
    <col min="6" max="6" width="8.42578125" bestFit="1" customWidth="1"/>
    <col min="7" max="14" width="20" bestFit="1" customWidth="1"/>
  </cols>
  <sheetData>
    <row r="3" spans="1:2" x14ac:dyDescent="0.25">
      <c r="A3" s="6" t="s">
        <v>4</v>
      </c>
      <c r="B3" t="s">
        <v>6208</v>
      </c>
    </row>
    <row r="4" spans="1:2" x14ac:dyDescent="0.25">
      <c r="A4" t="s">
        <v>5137</v>
      </c>
      <c r="B4" s="5">
        <v>85.387499999999989</v>
      </c>
    </row>
    <row r="5" spans="1:2" x14ac:dyDescent="0.25">
      <c r="A5" t="s">
        <v>2275</v>
      </c>
      <c r="B5" s="5">
        <v>85.387499999999989</v>
      </c>
    </row>
    <row r="6" spans="1:2" x14ac:dyDescent="0.25">
      <c r="A6" t="s">
        <v>3820</v>
      </c>
      <c r="B6" s="5">
        <v>85.387499999999989</v>
      </c>
    </row>
    <row r="7" spans="1:2" x14ac:dyDescent="0.25">
      <c r="A7" t="s">
        <v>887</v>
      </c>
      <c r="B7" s="5">
        <v>85.387499999999989</v>
      </c>
    </row>
    <row r="8" spans="1:2" x14ac:dyDescent="0.25">
      <c r="A8" t="s">
        <v>3941</v>
      </c>
      <c r="B8" s="5">
        <v>85.387499999999989</v>
      </c>
    </row>
    <row r="9" spans="1:2" x14ac:dyDescent="0.25">
      <c r="A9" t="s">
        <v>2454</v>
      </c>
      <c r="B9" s="5">
        <v>85.387499999999989</v>
      </c>
    </row>
    <row r="10" spans="1:2" x14ac:dyDescent="0.25">
      <c r="A10" t="s">
        <v>1820</v>
      </c>
      <c r="B10" s="5">
        <v>91.137499999999989</v>
      </c>
    </row>
    <row r="11" spans="1:2" x14ac:dyDescent="0.25">
      <c r="A11" t="s">
        <v>4905</v>
      </c>
      <c r="B11" s="5">
        <v>91.137499999999989</v>
      </c>
    </row>
    <row r="12" spans="1:2" x14ac:dyDescent="0.25">
      <c r="A12" t="s">
        <v>786</v>
      </c>
      <c r="B12" s="5">
        <v>94.122499999999988</v>
      </c>
    </row>
    <row r="13" spans="1:2" x14ac:dyDescent="0.25">
      <c r="A13" t="s">
        <v>5114</v>
      </c>
      <c r="B13" s="5">
        <v>152.375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6"/>
  <sheetViews>
    <sheetView topLeftCell="D1" zoomScale="85" zoomScaleNormal="85" workbookViewId="0">
      <selection activeCell="M2" sqref="M2"/>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2.570312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 bestFit="1" customWidth="1"/>
    <col min="14" max="14" width="19.5703125" customWidth="1"/>
    <col min="15" max="15" width="18.425781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6214</v>
      </c>
    </row>
    <row r="2" spans="1:16" x14ac:dyDescent="0.25">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IF(INDEX(customers!$A$1:$I$1001,MATCH(orders!$C2,customers!$A$1:$A$1001,0),MATCH(orders!H$1,customers!$A$1:$I$1,0))=0,"",INDEX(customers!$A$1:$I$1001,MATCH(orders!$C2,customers!$A$1:$A$1001,0),MATCH(orders!H$1,customers!$A$1:$I$1,0)))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L2*K2</f>
        <v>9.9499999999999993</v>
      </c>
      <c r="N2" t="str">
        <f>IF(I2="Rob","Robusta",IF(I2="Exc","Excelsa",IF(I2="Lib","Librica",IF(I2="Ara","Arabica",""))))</f>
        <v>Robusta</v>
      </c>
      <c r="O2" t="str">
        <f>IF(J2="M","Medium",IF(J2="L","Lite",IF(J2="D","Dark")))</f>
        <v>Medium</v>
      </c>
      <c r="P2" t="str">
        <f>INDEX(customers!$I$1:$I$1001,MATCH(orders[[#This Row],[Customer ID]],customers!$A$1:$A$1001,0))</f>
        <v>Yes</v>
      </c>
    </row>
    <row r="3" spans="1:16" x14ac:dyDescent="0.25">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IF(INDEX(customers!$A$1:$I$1001,MATCH(orders!$C3,customers!$A$1:$A$1001,0),MATCH(orders!H$1,customers!$A$1:$I$1,0))=0,"",INDEX(customers!$A$1:$I$1001,MATCH(orders!$C3,customers!$A$1:$A$1001,0),MATCH(orders!H$1,customers!$A$1:$I$1,0)))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L3*K3</f>
        <v>4.125</v>
      </c>
      <c r="N3" t="str">
        <f t="shared" ref="N3:N66" si="1">IF(I3="Rob","Robusta",IF(I3="Exc","Excelsa",IF(I3="Lib","Librica",IF(I3="Ara","Arabica",""))))</f>
        <v>Excelsa</v>
      </c>
      <c r="O3" t="str">
        <f t="shared" ref="O3:O66" si="2">IF(J3="M","Medium",IF(J3="L","Lite",IF(J3="D","Dark")))</f>
        <v>Medium</v>
      </c>
      <c r="P3" t="str">
        <f>INDEX(customers!$I$1:$I$1001,MATCH(orders[[#This Row],[Customer ID]],customers!$A$1:$A$1001,0))</f>
        <v>Yes</v>
      </c>
    </row>
    <row r="4" spans="1:16" x14ac:dyDescent="0.25">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IF(INDEX(customers!$A$1:$I$1001,MATCH(orders!$C4,customers!$A$1:$A$1001,0),MATCH(orders!H$1,customers!$A$1:$I$1,0))=0,"",INDEX(customers!$A$1:$I$1001,MATCH(orders!$C4,customers!$A$1:$A$1001,0),MATCH(orders!H$1,customers!$A$1:$I$1,0)))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Lite</v>
      </c>
      <c r="P4" t="str">
        <f>INDEX(customers!$I$1:$I$1001,MATCH(orders[[#This Row],[Customer ID]],customers!$A$1:$A$1001,0))</f>
        <v>Yes</v>
      </c>
    </row>
    <row r="5" spans="1:16" x14ac:dyDescent="0.25">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IF(INDEX(customers!$A$1:$I$1001,MATCH(orders!$C5,customers!$A$1:$A$1001,0),MATCH(orders!H$1,customers!$A$1:$I$1,0))=0,"",INDEX(customers!$A$1:$I$1001,MATCH(orders!$C5,customers!$A$1:$A$1001,0),MATCH(orders!H$1,customers!$A$1:$I$1,0)))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13.75</v>
      </c>
      <c r="N5" t="str">
        <f t="shared" si="1"/>
        <v>Excelsa</v>
      </c>
      <c r="O5" t="str">
        <f t="shared" si="2"/>
        <v>Medium</v>
      </c>
      <c r="P5" t="str">
        <f>INDEX(customers!$I$1:$I$1001,MATCH(orders[[#This Row],[Customer ID]],customers!$A$1:$A$1001,0))</f>
        <v>No</v>
      </c>
    </row>
    <row r="6" spans="1:16" x14ac:dyDescent="0.25">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IF(INDEX(customers!$A$1:$I$1001,MATCH(orders!$C6,customers!$A$1:$A$1001,0),MATCH(orders!H$1,customers!$A$1:$I$1,0))=0,"",INDEX(customers!$A$1:$I$1001,MATCH(orders!$C6,customers!$A$1:$A$1001,0),MATCH(orders!H$1,customers!$A$1:$I$1,0)))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68.712499999999991</v>
      </c>
      <c r="N6" t="str">
        <f t="shared" si="1"/>
        <v>Robusta</v>
      </c>
      <c r="O6" t="str">
        <f t="shared" si="2"/>
        <v>Lite</v>
      </c>
      <c r="P6" t="str">
        <f>INDEX(customers!$I$1:$I$1001,MATCH(orders[[#This Row],[Customer ID]],customers!$A$1:$A$1001,0))</f>
        <v>No</v>
      </c>
    </row>
    <row r="7" spans="1:16" x14ac:dyDescent="0.25">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IF(INDEX(customers!$A$1:$I$1001,MATCH(orders!$C7,customers!$A$1:$A$1001,0),MATCH(orders!H$1,customers!$A$1:$I$1,0))=0,"",INDEX(customers!$A$1:$I$1001,MATCH(orders!$C7,customers!$A$1:$A$1001,0),MATCH(orders!H$1,customers!$A$1:$I$1,0)))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12.95</v>
      </c>
      <c r="N7" t="str">
        <f t="shared" si="1"/>
        <v>Librica</v>
      </c>
      <c r="O7" t="str">
        <f t="shared" si="2"/>
        <v>Dark</v>
      </c>
      <c r="P7" t="str">
        <f>INDEX(customers!$I$1:$I$1001,MATCH(orders[[#This Row],[Customer ID]],customers!$A$1:$A$1001,0))</f>
        <v>No</v>
      </c>
    </row>
    <row r="8" spans="1:16" x14ac:dyDescent="0.25">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IF(INDEX(customers!$A$1:$I$1001,MATCH(orders!$C8,customers!$A$1:$A$1001,0),MATCH(orders!H$1,customers!$A$1:$I$1,0))=0,"",INDEX(customers!$A$1:$I$1001,MATCH(orders!$C8,customers!$A$1:$A$1001,0),MATCH(orders!H$1,customers!$A$1:$I$1,0)))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3.645</v>
      </c>
      <c r="N8" t="str">
        <f t="shared" si="1"/>
        <v>Excelsa</v>
      </c>
      <c r="O8" t="str">
        <f t="shared" si="2"/>
        <v>Dark</v>
      </c>
      <c r="P8" t="str">
        <f>INDEX(customers!$I$1:$I$1001,MATCH(orders[[#This Row],[Customer ID]],customers!$A$1:$A$1001,0))</f>
        <v>Yes</v>
      </c>
    </row>
    <row r="9" spans="1:16" x14ac:dyDescent="0.25">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IF(INDEX(customers!$A$1:$I$1001,MATCH(orders!$C9,customers!$A$1:$A$1001,0),MATCH(orders!H$1,customers!$A$1:$I$1,0))=0,"",INDEX(customers!$A$1:$I$1001,MATCH(orders!$C9,customers!$A$1:$A$1001,0),MATCH(orders!H$1,customers!$A$1:$I$1,0)))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0.95100000000000007</v>
      </c>
      <c r="N9" t="str">
        <f t="shared" si="1"/>
        <v>Librica</v>
      </c>
      <c r="O9" t="str">
        <f t="shared" si="2"/>
        <v>Lite</v>
      </c>
      <c r="P9" t="str">
        <f>INDEX(customers!$I$1:$I$1001,MATCH(orders[[#This Row],[Customer ID]],customers!$A$1:$A$1001,0))</f>
        <v>Yes</v>
      </c>
    </row>
    <row r="10" spans="1:16" x14ac:dyDescent="0.25">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IF(INDEX(customers!$A$1:$I$1001,MATCH(orders!$C10,customers!$A$1:$A$1001,0),MATCH(orders!H$1,customers!$A$1:$I$1,0))=0,"",INDEX(customers!$A$1:$I$1001,MATCH(orders!$C10,customers!$A$1:$A$1001,0),MATCH(orders!H$1,customers!$A$1:$I$1,0)))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2.9849999999999999</v>
      </c>
      <c r="N10" t="str">
        <f t="shared" si="1"/>
        <v>Robusta</v>
      </c>
      <c r="O10" t="str">
        <f t="shared" si="2"/>
        <v>Medium</v>
      </c>
      <c r="P10" t="str">
        <f>INDEX(customers!$I$1:$I$1001,MATCH(orders[[#This Row],[Customer ID]],customers!$A$1:$A$1001,0))</f>
        <v>No</v>
      </c>
    </row>
    <row r="11" spans="1:16" x14ac:dyDescent="0.25">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IF(INDEX(customers!$A$1:$I$1001,MATCH(orders!$C11,customers!$A$1:$A$1001,0),MATCH(orders!H$1,customers!$A$1:$I$1,0))=0,"",INDEX(customers!$A$1:$I$1001,MATCH(orders!$C11,customers!$A$1:$A$1001,0),MATCH(orders!H$1,customers!$A$1:$I$1,0)))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2.9849999999999999</v>
      </c>
      <c r="N11" t="str">
        <f t="shared" si="1"/>
        <v>Robusta</v>
      </c>
      <c r="O11" t="str">
        <f t="shared" si="2"/>
        <v>Medium</v>
      </c>
      <c r="P11" t="str">
        <f>INDEX(customers!$I$1:$I$1001,MATCH(orders[[#This Row],[Customer ID]],customers!$A$1:$A$1001,0))</f>
        <v>No</v>
      </c>
    </row>
    <row r="12" spans="1:16" x14ac:dyDescent="0.25">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IF(INDEX(customers!$A$1:$I$1001,MATCH(orders!$C12,customers!$A$1:$A$1001,0),MATCH(orders!H$1,customers!$A$1:$I$1,0))=0,"",INDEX(customers!$A$1:$I$1001,MATCH(orders!$C12,customers!$A$1:$A$1001,0),MATCH(orders!H$1,customers!$A$1:$I$1,0)))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9.9499999999999993</v>
      </c>
      <c r="N12" t="str">
        <f t="shared" si="1"/>
        <v>Arabica</v>
      </c>
      <c r="O12" t="str">
        <f t="shared" si="2"/>
        <v>Dark</v>
      </c>
      <c r="P12" t="str">
        <f>INDEX(customers!$I$1:$I$1001,MATCH(orders[[#This Row],[Customer ID]],customers!$A$1:$A$1001,0))</f>
        <v>No</v>
      </c>
    </row>
    <row r="13" spans="1:16" x14ac:dyDescent="0.25">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IF(INDEX(customers!$A$1:$I$1001,MATCH(orders!$C13,customers!$A$1:$A$1001,0),MATCH(orders!H$1,customers!$A$1:$I$1,0))=0,"",INDEX(customers!$A$1:$I$1001,MATCH(orders!$C13,customers!$A$1:$A$1001,0),MATCH(orders!H$1,customers!$A$1:$I$1,0)))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85.387499999999989</v>
      </c>
      <c r="N13" t="str">
        <f t="shared" si="1"/>
        <v>Excelsa</v>
      </c>
      <c r="O13" t="str">
        <f t="shared" si="2"/>
        <v>Lite</v>
      </c>
      <c r="P13" t="str">
        <f>INDEX(customers!$I$1:$I$1001,MATCH(orders[[#This Row],[Customer ID]],customers!$A$1:$A$1001,0))</f>
        <v>Yes</v>
      </c>
    </row>
    <row r="14" spans="1:16" x14ac:dyDescent="0.25">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IF(INDEX(customers!$A$1:$I$1001,MATCH(orders!$C14,customers!$A$1:$A$1001,0),MATCH(orders!H$1,customers!$A$1:$I$1,0))=0,"",INDEX(customers!$A$1:$I$1001,MATCH(orders!$C14,customers!$A$1:$A$1001,0),MATCH(orders!H$1,customers!$A$1:$I$1,0)))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9.9499999999999993</v>
      </c>
      <c r="N14" t="str">
        <f t="shared" si="1"/>
        <v>Robusta</v>
      </c>
      <c r="O14" t="str">
        <f t="shared" si="2"/>
        <v>Medium</v>
      </c>
      <c r="P14" t="str">
        <f>INDEX(customers!$I$1:$I$1001,MATCH(orders[[#This Row],[Customer ID]],customers!$A$1:$A$1001,0))</f>
        <v>No</v>
      </c>
    </row>
    <row r="15" spans="1:16" x14ac:dyDescent="0.25">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IF(INDEX(customers!$A$1:$I$1001,MATCH(orders!$C15,customers!$A$1:$A$1001,0),MATCH(orders!H$1,customers!$A$1:$I$1,0))=0,"",INDEX(customers!$A$1:$I$1001,MATCH(orders!$C15,customers!$A$1:$A$1001,0),MATCH(orders!H$1,customers!$A$1:$I$1,0)))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51.462499999999991</v>
      </c>
      <c r="N15" t="str">
        <f t="shared" si="1"/>
        <v>Robusta</v>
      </c>
      <c r="O15" t="str">
        <f t="shared" si="2"/>
        <v>Dark</v>
      </c>
      <c r="P15" t="str">
        <f>INDEX(customers!$I$1:$I$1001,MATCH(orders[[#This Row],[Customer ID]],customers!$A$1:$A$1001,0))</f>
        <v>No</v>
      </c>
    </row>
    <row r="16" spans="1:16" x14ac:dyDescent="0.25">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IF(INDEX(customers!$A$1:$I$1001,MATCH(orders!$C16,customers!$A$1:$A$1001,0),MATCH(orders!H$1,customers!$A$1:$I$1,0))=0,"",INDEX(customers!$A$1:$I$1001,MATCH(orders!$C16,customers!$A$1:$A$1001,0),MATCH(orders!H$1,customers!$A$1:$I$1,0)))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0.77700000000000002</v>
      </c>
      <c r="N16" t="str">
        <f t="shared" si="1"/>
        <v>Librica</v>
      </c>
      <c r="O16" t="str">
        <f t="shared" si="2"/>
        <v>Dark</v>
      </c>
      <c r="P16" t="str">
        <f>INDEX(customers!$I$1:$I$1001,MATCH(orders[[#This Row],[Customer ID]],customers!$A$1:$A$1001,0))</f>
        <v>Yes</v>
      </c>
    </row>
    <row r="17" spans="1:16" x14ac:dyDescent="0.25">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IF(INDEX(customers!$A$1:$I$1001,MATCH(orders!$C17,customers!$A$1:$A$1001,0),MATCH(orders!H$1,customers!$A$1:$I$1,0))=0,"",INDEX(customers!$A$1:$I$1001,MATCH(orders!$C17,customers!$A$1:$A$1001,0),MATCH(orders!H$1,customers!$A$1:$I$1,0)))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57.212499999999991</v>
      </c>
      <c r="N17" t="str">
        <f t="shared" si="1"/>
        <v>Robusta</v>
      </c>
      <c r="O17" t="str">
        <f t="shared" si="2"/>
        <v>Medium</v>
      </c>
      <c r="P17" t="str">
        <f>INDEX(customers!$I$1:$I$1001,MATCH(orders[[#This Row],[Customer ID]],customers!$A$1:$A$1001,0))</f>
        <v>No</v>
      </c>
    </row>
    <row r="18" spans="1:16" x14ac:dyDescent="0.25">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IF(INDEX(customers!$A$1:$I$1001,MATCH(orders!$C18,customers!$A$1:$A$1001,0),MATCH(orders!H$1,customers!$A$1:$I$1,0))=0,"",INDEX(customers!$A$1:$I$1001,MATCH(orders!$C18,customers!$A$1:$A$1001,0),MATCH(orders!H$1,customers!$A$1:$I$1,0)))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0.67500000000000004</v>
      </c>
      <c r="N18" t="str">
        <f t="shared" si="1"/>
        <v>Arabica</v>
      </c>
      <c r="O18" t="str">
        <f t="shared" si="2"/>
        <v>Medium</v>
      </c>
      <c r="P18" t="str">
        <f>INDEX(customers!$I$1:$I$1001,MATCH(orders[[#This Row],[Customer ID]],customers!$A$1:$A$1001,0))</f>
        <v>No</v>
      </c>
    </row>
    <row r="19" spans="1:16" x14ac:dyDescent="0.25">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IF(INDEX(customers!$A$1:$I$1001,MATCH(orders!$C19,customers!$A$1:$A$1001,0),MATCH(orders!H$1,customers!$A$1:$I$1,0))=0,"",INDEX(customers!$A$1:$I$1001,MATCH(orders!$C19,customers!$A$1:$A$1001,0),MATCH(orders!H$1,customers!$A$1:$I$1,0)))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12.95</v>
      </c>
      <c r="N19" t="str">
        <f t="shared" si="1"/>
        <v>Arabica</v>
      </c>
      <c r="O19" t="str">
        <f t="shared" si="2"/>
        <v>Lite</v>
      </c>
      <c r="P19" t="str">
        <f>INDEX(customers!$I$1:$I$1001,MATCH(orders[[#This Row],[Customer ID]],customers!$A$1:$A$1001,0))</f>
        <v>No</v>
      </c>
    </row>
    <row r="20" spans="1:16" x14ac:dyDescent="0.25">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IF(INDEX(customers!$A$1:$I$1001,MATCH(orders!$C20,customers!$A$1:$A$1001,0),MATCH(orders!H$1,customers!$A$1:$I$1,0))=0,"",INDEX(customers!$A$1:$I$1001,MATCH(orders!$C20,customers!$A$1:$A$1001,0),MATCH(orders!H$1,customers!$A$1:$I$1,0)))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51.462499999999991</v>
      </c>
      <c r="N20" t="str">
        <f t="shared" si="1"/>
        <v>Robusta</v>
      </c>
      <c r="O20" t="str">
        <f t="shared" si="2"/>
        <v>Dark</v>
      </c>
      <c r="P20" t="str">
        <f>INDEX(customers!$I$1:$I$1001,MATCH(orders[[#This Row],[Customer ID]],customers!$A$1:$A$1001,0))</f>
        <v>Yes</v>
      </c>
    </row>
    <row r="21" spans="1:16" x14ac:dyDescent="0.25">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IF(INDEX(customers!$A$1:$I$1001,MATCH(orders!$C21,customers!$A$1:$A$1001,0),MATCH(orders!H$1,customers!$A$1:$I$1,0))=0,"",INDEX(customers!$A$1:$I$1001,MATCH(orders!$C21,customers!$A$1:$A$1001,0),MATCH(orders!H$1,customers!$A$1:$I$1,0)))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0.67500000000000004</v>
      </c>
      <c r="N21" t="str">
        <f t="shared" si="1"/>
        <v>Arabica</v>
      </c>
      <c r="O21" t="str">
        <f t="shared" si="2"/>
        <v>Medium</v>
      </c>
      <c r="P21" t="str">
        <f>INDEX(customers!$I$1:$I$1001,MATCH(orders[[#This Row],[Customer ID]],customers!$A$1:$A$1001,0))</f>
        <v>Yes</v>
      </c>
    </row>
    <row r="22" spans="1:16" x14ac:dyDescent="0.25">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IF(INDEX(customers!$A$1:$I$1001,MATCH(orders!$C22,customers!$A$1:$A$1001,0),MATCH(orders!H$1,customers!$A$1:$I$1,0))=0,"",INDEX(customers!$A$1:$I$1001,MATCH(orders!$C22,customers!$A$1:$A$1001,0),MATCH(orders!H$1,customers!$A$1:$I$1,0)))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0.72900000000000009</v>
      </c>
      <c r="N22" t="str">
        <f t="shared" si="1"/>
        <v>Excelsa</v>
      </c>
      <c r="O22" t="str">
        <f t="shared" si="2"/>
        <v>Dark</v>
      </c>
      <c r="P22" t="str">
        <f>INDEX(customers!$I$1:$I$1001,MATCH(orders[[#This Row],[Customer ID]],customers!$A$1:$A$1001,0))</f>
        <v>Yes</v>
      </c>
    </row>
    <row r="23" spans="1:16" x14ac:dyDescent="0.25">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IF(INDEX(customers!$A$1:$I$1001,MATCH(orders!$C23,customers!$A$1:$A$1001,0),MATCH(orders!H$1,customers!$A$1:$I$1,0))=0,"",INDEX(customers!$A$1:$I$1001,MATCH(orders!$C23,customers!$A$1:$A$1001,0),MATCH(orders!H$1,customers!$A$1:$I$1,0)))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0.59699999999999998</v>
      </c>
      <c r="N23" t="str">
        <f t="shared" si="1"/>
        <v>Arabica</v>
      </c>
      <c r="O23" t="str">
        <f t="shared" si="2"/>
        <v>Dark</v>
      </c>
      <c r="P23" t="str">
        <f>INDEX(customers!$I$1:$I$1001,MATCH(orders[[#This Row],[Customer ID]],customers!$A$1:$A$1001,0))</f>
        <v>No</v>
      </c>
    </row>
    <row r="24" spans="1:16" x14ac:dyDescent="0.25">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IF(INDEX(customers!$A$1:$I$1001,MATCH(orders!$C24,customers!$A$1:$A$1001,0),MATCH(orders!H$1,customers!$A$1:$I$1,0))=0,"",INDEX(customers!$A$1:$I$1001,MATCH(orders!$C24,customers!$A$1:$A$1001,0),MATCH(orders!H$1,customers!$A$1:$I$1,0)))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57.212499999999991</v>
      </c>
      <c r="N24" t="str">
        <f t="shared" si="1"/>
        <v>Robusta</v>
      </c>
      <c r="O24" t="str">
        <f t="shared" si="2"/>
        <v>Medium</v>
      </c>
      <c r="P24" t="str">
        <f>INDEX(customers!$I$1:$I$1001,MATCH(orders[[#This Row],[Customer ID]],customers!$A$1:$A$1001,0))</f>
        <v>Yes</v>
      </c>
    </row>
    <row r="25" spans="1:16" x14ac:dyDescent="0.25">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IF(INDEX(customers!$A$1:$I$1001,MATCH(orders!$C25,customers!$A$1:$A$1001,0),MATCH(orders!H$1,customers!$A$1:$I$1,0))=0,"",INDEX(customers!$A$1:$I$1001,MATCH(orders!$C25,customers!$A$1:$A$1001,0),MATCH(orders!H$1,customers!$A$1:$I$1,0)))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0.59699999999999998</v>
      </c>
      <c r="N25" t="str">
        <f t="shared" si="1"/>
        <v>Arabica</v>
      </c>
      <c r="O25" t="str">
        <f t="shared" si="2"/>
        <v>Dark</v>
      </c>
      <c r="P25" t="str">
        <f>INDEX(customers!$I$1:$I$1001,MATCH(orders[[#This Row],[Customer ID]],customers!$A$1:$A$1001,0))</f>
        <v>Yes</v>
      </c>
    </row>
    <row r="26" spans="1:16" x14ac:dyDescent="0.25">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IF(INDEX(customers!$A$1:$I$1001,MATCH(orders!$C26,customers!$A$1:$A$1001,0),MATCH(orders!H$1,customers!$A$1:$I$1,0))=0,"",INDEX(customers!$A$1:$I$1001,MATCH(orders!$C26,customers!$A$1:$A$1001,0),MATCH(orders!H$1,customers!$A$1:$I$1,0)))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INDEX(customers!$I$1:$I$1001,MATCH(orders[[#This Row],[Customer ID]],customers!$A$1:$A$1001,0))</f>
        <v>No</v>
      </c>
    </row>
    <row r="27" spans="1:16" x14ac:dyDescent="0.25">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IF(INDEX(customers!$A$1:$I$1001,MATCH(orders!$C27,customers!$A$1:$A$1001,0),MATCH(orders!H$1,customers!$A$1:$I$1,0))=0,"",INDEX(customers!$A$1:$I$1001,MATCH(orders!$C27,customers!$A$1:$A$1001,0),MATCH(orders!H$1,customers!$A$1:$I$1,0)))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0.82500000000000007</v>
      </c>
      <c r="N27" t="str">
        <f t="shared" si="1"/>
        <v>Excelsa</v>
      </c>
      <c r="O27" t="str">
        <f t="shared" si="2"/>
        <v>Medium</v>
      </c>
      <c r="P27" t="str">
        <f>INDEX(customers!$I$1:$I$1001,MATCH(orders[[#This Row],[Customer ID]],customers!$A$1:$A$1001,0))</f>
        <v>Yes</v>
      </c>
    </row>
    <row r="28" spans="1:16" x14ac:dyDescent="0.25">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IF(INDEX(customers!$A$1:$I$1001,MATCH(orders!$C28,customers!$A$1:$A$1001,0),MATCH(orders!H$1,customers!$A$1:$I$1,0))=0,"",INDEX(customers!$A$1:$I$1001,MATCH(orders!$C28,customers!$A$1:$A$1001,0),MATCH(orders!H$1,customers!$A$1:$I$1,0)))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3.375</v>
      </c>
      <c r="N28" t="str">
        <f t="shared" si="1"/>
        <v>Arabica</v>
      </c>
      <c r="O28" t="str">
        <f t="shared" si="2"/>
        <v>Medium</v>
      </c>
      <c r="P28" t="str">
        <f>INDEX(customers!$I$1:$I$1001,MATCH(orders[[#This Row],[Customer ID]],customers!$A$1:$A$1001,0))</f>
        <v>Yes</v>
      </c>
    </row>
    <row r="29" spans="1:16" x14ac:dyDescent="0.25">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IF(INDEX(customers!$A$1:$I$1001,MATCH(orders!$C29,customers!$A$1:$A$1001,0),MATCH(orders!H$1,customers!$A$1:$I$1,0))=0,"",INDEX(customers!$A$1:$I$1001,MATCH(orders!$C29,customers!$A$1:$A$1001,0),MATCH(orders!H$1,customers!$A$1:$I$1,0)))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0.67500000000000004</v>
      </c>
      <c r="N29" t="str">
        <f t="shared" si="1"/>
        <v>Arabica</v>
      </c>
      <c r="O29" t="str">
        <f t="shared" si="2"/>
        <v>Medium</v>
      </c>
      <c r="P29" t="str">
        <f>INDEX(customers!$I$1:$I$1001,MATCH(orders[[#This Row],[Customer ID]],customers!$A$1:$A$1001,0))</f>
        <v>No</v>
      </c>
    </row>
    <row r="30" spans="1:16" x14ac:dyDescent="0.25">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IF(INDEX(customers!$A$1:$I$1001,MATCH(orders!$C30,customers!$A$1:$A$1001,0),MATCH(orders!H$1,customers!$A$1:$I$1,0))=0,"",INDEX(customers!$A$1:$I$1001,MATCH(orders!$C30,customers!$A$1:$A$1001,0),MATCH(orders!H$1,customers!$A$1:$I$1,0)))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2.9849999999999999</v>
      </c>
      <c r="N30" t="str">
        <f t="shared" si="1"/>
        <v>Arabica</v>
      </c>
      <c r="O30" t="str">
        <f t="shared" si="2"/>
        <v>Dark</v>
      </c>
      <c r="P30" t="str">
        <f>INDEX(customers!$I$1:$I$1001,MATCH(orders[[#This Row],[Customer ID]],customers!$A$1:$A$1001,0))</f>
        <v>No</v>
      </c>
    </row>
    <row r="31" spans="1:16" x14ac:dyDescent="0.25">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IF(INDEX(customers!$A$1:$I$1001,MATCH(orders!$C31,customers!$A$1:$A$1001,0),MATCH(orders!H$1,customers!$A$1:$I$1,0))=0,"",INDEX(customers!$A$1:$I$1001,MATCH(orders!$C31,customers!$A$1:$A$1001,0),MATCH(orders!H$1,customers!$A$1:$I$1,0)))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9.9499999999999993</v>
      </c>
      <c r="N31" t="str">
        <f t="shared" si="1"/>
        <v>Arabica</v>
      </c>
      <c r="O31" t="str">
        <f t="shared" si="2"/>
        <v>Dark</v>
      </c>
      <c r="P31" t="str">
        <f>INDEX(customers!$I$1:$I$1001,MATCH(orders[[#This Row],[Customer ID]],customers!$A$1:$A$1001,0))</f>
        <v>Yes</v>
      </c>
    </row>
    <row r="32" spans="1:16" x14ac:dyDescent="0.25">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IF(INDEX(customers!$A$1:$I$1001,MATCH(orders!$C32,customers!$A$1:$A$1001,0),MATCH(orders!H$1,customers!$A$1:$I$1,0))=0,"",INDEX(customers!$A$1:$I$1001,MATCH(orders!$C32,customers!$A$1:$A$1001,0),MATCH(orders!H$1,customers!$A$1:$I$1,0)))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0.87300000000000011</v>
      </c>
      <c r="N32" t="str">
        <f t="shared" si="1"/>
        <v>Librica</v>
      </c>
      <c r="O32" t="str">
        <f t="shared" si="2"/>
        <v>Medium</v>
      </c>
      <c r="P32" t="str">
        <f>INDEX(customers!$I$1:$I$1001,MATCH(orders[[#This Row],[Customer ID]],customers!$A$1:$A$1001,0))</f>
        <v>No</v>
      </c>
    </row>
    <row r="33" spans="1:16" x14ac:dyDescent="0.25">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IF(INDEX(customers!$A$1:$I$1001,MATCH(orders!$C33,customers!$A$1:$A$1001,0),MATCH(orders!H$1,customers!$A$1:$I$1,0))=0,"",INDEX(customers!$A$1:$I$1001,MATCH(orders!$C33,customers!$A$1:$A$1001,0),MATCH(orders!H$1,customers!$A$1:$I$1,0)))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2.9849999999999999</v>
      </c>
      <c r="N33" t="str">
        <f t="shared" si="1"/>
        <v>Arabica</v>
      </c>
      <c r="O33" t="str">
        <f t="shared" si="2"/>
        <v>Dark</v>
      </c>
      <c r="P33" t="str">
        <f>INDEX(customers!$I$1:$I$1001,MATCH(orders[[#This Row],[Customer ID]],customers!$A$1:$A$1001,0))</f>
        <v>No</v>
      </c>
    </row>
    <row r="34" spans="1:16" x14ac:dyDescent="0.25">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IF(INDEX(customers!$A$1:$I$1001,MATCH(orders!$C34,customers!$A$1:$A$1001,0),MATCH(orders!H$1,customers!$A$1:$I$1,0))=0,"",INDEX(customers!$A$1:$I$1001,MATCH(orders!$C34,customers!$A$1:$A$1001,0),MATCH(orders!H$1,customers!$A$1:$I$1,0)))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4.3650000000000002</v>
      </c>
      <c r="N34" t="str">
        <f t="shared" si="1"/>
        <v>Librica</v>
      </c>
      <c r="O34" t="str">
        <f t="shared" si="2"/>
        <v>Medium</v>
      </c>
      <c r="P34" t="str">
        <f>INDEX(customers!$I$1:$I$1001,MATCH(orders[[#This Row],[Customer ID]],customers!$A$1:$A$1001,0))</f>
        <v>No</v>
      </c>
    </row>
    <row r="35" spans="1:16" x14ac:dyDescent="0.25">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IF(INDEX(customers!$A$1:$I$1001,MATCH(orders!$C35,customers!$A$1:$A$1001,0),MATCH(orders!H$1,customers!$A$1:$I$1,0))=0,"",INDEX(customers!$A$1:$I$1001,MATCH(orders!$C35,customers!$A$1:$A$1001,0),MATCH(orders!H$1,customers!$A$1:$I$1,0)))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0.95100000000000007</v>
      </c>
      <c r="N35" t="str">
        <f t="shared" si="1"/>
        <v>Librica</v>
      </c>
      <c r="O35" t="str">
        <f t="shared" si="2"/>
        <v>Lite</v>
      </c>
      <c r="P35" t="str">
        <f>INDEX(customers!$I$1:$I$1001,MATCH(orders[[#This Row],[Customer ID]],customers!$A$1:$A$1001,0))</f>
        <v>No</v>
      </c>
    </row>
    <row r="36" spans="1:16" x14ac:dyDescent="0.25">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IF(INDEX(customers!$A$1:$I$1001,MATCH(orders!$C36,customers!$A$1:$A$1001,0),MATCH(orders!H$1,customers!$A$1:$I$1,0))=0,"",INDEX(customers!$A$1:$I$1001,MATCH(orders!$C36,customers!$A$1:$A$1001,0),MATCH(orders!H$1,customers!$A$1:$I$1,0)))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4.7549999999999999</v>
      </c>
      <c r="N36" t="str">
        <f t="shared" si="1"/>
        <v>Librica</v>
      </c>
      <c r="O36" t="str">
        <f t="shared" si="2"/>
        <v>Lite</v>
      </c>
      <c r="P36" t="str">
        <f>INDEX(customers!$I$1:$I$1001,MATCH(orders[[#This Row],[Customer ID]],customers!$A$1:$A$1001,0))</f>
        <v>Yes</v>
      </c>
    </row>
    <row r="37" spans="1:16" x14ac:dyDescent="0.25">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IF(INDEX(customers!$A$1:$I$1001,MATCH(orders!$C37,customers!$A$1:$A$1001,0),MATCH(orders!H$1,customers!$A$1:$I$1,0))=0,"",INDEX(customers!$A$1:$I$1001,MATCH(orders!$C37,customers!$A$1:$A$1001,0),MATCH(orders!H$1,customers!$A$1:$I$1,0)))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2.9849999999999999</v>
      </c>
      <c r="N37" t="str">
        <f t="shared" si="1"/>
        <v>Arabica</v>
      </c>
      <c r="O37" t="str">
        <f t="shared" si="2"/>
        <v>Dark</v>
      </c>
      <c r="P37" t="str">
        <f>INDEX(customers!$I$1:$I$1001,MATCH(orders[[#This Row],[Customer ID]],customers!$A$1:$A$1001,0))</f>
        <v>No</v>
      </c>
    </row>
    <row r="38" spans="1:16" x14ac:dyDescent="0.25">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IF(INDEX(customers!$A$1:$I$1001,MATCH(orders!$C38,customers!$A$1:$A$1001,0),MATCH(orders!H$1,customers!$A$1:$I$1,0))=0,"",INDEX(customers!$A$1:$I$1001,MATCH(orders!$C38,customers!$A$1:$A$1001,0),MATCH(orders!H$1,customers!$A$1:$I$1,0)))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0.87300000000000011</v>
      </c>
      <c r="N38" t="str">
        <f t="shared" si="1"/>
        <v>Librica</v>
      </c>
      <c r="O38" t="str">
        <f t="shared" si="2"/>
        <v>Medium</v>
      </c>
      <c r="P38" t="str">
        <f>INDEX(customers!$I$1:$I$1001,MATCH(orders[[#This Row],[Customer ID]],customers!$A$1:$A$1001,0))</f>
        <v>No</v>
      </c>
    </row>
    <row r="39" spans="1:16" x14ac:dyDescent="0.25">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IF(INDEX(customers!$A$1:$I$1001,MATCH(orders!$C39,customers!$A$1:$A$1001,0),MATCH(orders!H$1,customers!$A$1:$I$1,0))=0,"",INDEX(customers!$A$1:$I$1001,MATCH(orders!$C39,customers!$A$1:$A$1001,0),MATCH(orders!H$1,customers!$A$1:$I$1,0)))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4.7549999999999999</v>
      </c>
      <c r="N39" t="str">
        <f t="shared" si="1"/>
        <v>Librica</v>
      </c>
      <c r="O39" t="str">
        <f t="shared" si="2"/>
        <v>Lite</v>
      </c>
      <c r="P39" t="str">
        <f>INDEX(customers!$I$1:$I$1001,MATCH(orders[[#This Row],[Customer ID]],customers!$A$1:$A$1001,0))</f>
        <v>No</v>
      </c>
    </row>
    <row r="40" spans="1:16" x14ac:dyDescent="0.25">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IF(INDEX(customers!$A$1:$I$1001,MATCH(orders!$C40,customers!$A$1:$A$1001,0),MATCH(orders!H$1,customers!$A$1:$I$1,0))=0,"",INDEX(customers!$A$1:$I$1001,MATCH(orders!$C40,customers!$A$1:$A$1001,0),MATCH(orders!H$1,customers!$A$1:$I$1,0)))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57.212499999999991</v>
      </c>
      <c r="N40" t="str">
        <f t="shared" si="1"/>
        <v>Robusta</v>
      </c>
      <c r="O40" t="str">
        <f t="shared" si="2"/>
        <v>Medium</v>
      </c>
      <c r="P40" t="str">
        <f>INDEX(customers!$I$1:$I$1001,MATCH(orders[[#This Row],[Customer ID]],customers!$A$1:$A$1001,0))</f>
        <v>No</v>
      </c>
    </row>
    <row r="41" spans="1:16" x14ac:dyDescent="0.25">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IF(INDEX(customers!$A$1:$I$1001,MATCH(orders!$C41,customers!$A$1:$A$1001,0),MATCH(orders!H$1,customers!$A$1:$I$1,0))=0,"",INDEX(customers!$A$1:$I$1001,MATCH(orders!$C41,customers!$A$1:$A$1001,0),MATCH(orders!H$1,customers!$A$1:$I$1,0)))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9.9499999999999993</v>
      </c>
      <c r="N41" t="str">
        <f t="shared" si="1"/>
        <v>Robusta</v>
      </c>
      <c r="O41" t="str">
        <f t="shared" si="2"/>
        <v>Medium</v>
      </c>
      <c r="P41" t="str">
        <f>INDEX(customers!$I$1:$I$1001,MATCH(orders[[#This Row],[Customer ID]],customers!$A$1:$A$1001,0))</f>
        <v>Yes</v>
      </c>
    </row>
    <row r="42" spans="1:16" x14ac:dyDescent="0.25">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IF(INDEX(customers!$A$1:$I$1001,MATCH(orders!$C42,customers!$A$1:$A$1001,0),MATCH(orders!H$1,customers!$A$1:$I$1,0))=0,"",INDEX(customers!$A$1:$I$1001,MATCH(orders!$C42,customers!$A$1:$A$1001,0),MATCH(orders!H$1,customers!$A$1:$I$1,0)))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14.55</v>
      </c>
      <c r="N42" t="str">
        <f t="shared" si="1"/>
        <v>Librica</v>
      </c>
      <c r="O42" t="str">
        <f t="shared" si="2"/>
        <v>Medium</v>
      </c>
      <c r="P42" t="str">
        <f>INDEX(customers!$I$1:$I$1001,MATCH(orders[[#This Row],[Customer ID]],customers!$A$1:$A$1001,0))</f>
        <v>No</v>
      </c>
    </row>
    <row r="43" spans="1:16" x14ac:dyDescent="0.25">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IF(INDEX(customers!$A$1:$I$1001,MATCH(orders!$C43,customers!$A$1:$A$1001,0),MATCH(orders!H$1,customers!$A$1:$I$1,0))=0,"",INDEX(customers!$A$1:$I$1001,MATCH(orders!$C43,customers!$A$1:$A$1001,0),MATCH(orders!H$1,customers!$A$1:$I$1,0)))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0.72900000000000009</v>
      </c>
      <c r="N43" t="str">
        <f t="shared" si="1"/>
        <v>Excelsa</v>
      </c>
      <c r="O43" t="str">
        <f t="shared" si="2"/>
        <v>Dark</v>
      </c>
      <c r="P43" t="str">
        <f>INDEX(customers!$I$1:$I$1001,MATCH(orders[[#This Row],[Customer ID]],customers!$A$1:$A$1001,0))</f>
        <v>Yes</v>
      </c>
    </row>
    <row r="44" spans="1:16" x14ac:dyDescent="0.25">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IF(INDEX(customers!$A$1:$I$1001,MATCH(orders!$C44,customers!$A$1:$A$1001,0),MATCH(orders!H$1,customers!$A$1:$I$1,0))=0,"",INDEX(customers!$A$1:$I$1001,MATCH(orders!$C44,customers!$A$1:$A$1001,0),MATCH(orders!H$1,customers!$A$1:$I$1,0)))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0.53699999999999992</v>
      </c>
      <c r="N44" t="str">
        <f t="shared" si="1"/>
        <v>Robusta</v>
      </c>
      <c r="O44" t="str">
        <f t="shared" si="2"/>
        <v>Dark</v>
      </c>
      <c r="P44" t="str">
        <f>INDEX(customers!$I$1:$I$1001,MATCH(orders[[#This Row],[Customer ID]],customers!$A$1:$A$1001,0))</f>
        <v>Yes</v>
      </c>
    </row>
    <row r="45" spans="1:16" x14ac:dyDescent="0.25">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IF(INDEX(customers!$A$1:$I$1001,MATCH(orders!$C45,customers!$A$1:$A$1001,0),MATCH(orders!H$1,customers!$A$1:$I$1,0))=0,"",INDEX(customers!$A$1:$I$1001,MATCH(orders!$C45,customers!$A$1:$A$1001,0),MATCH(orders!H$1,customers!$A$1:$I$1,0)))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91.137499999999989</v>
      </c>
      <c r="N45" t="str">
        <f t="shared" si="1"/>
        <v>Librica</v>
      </c>
      <c r="O45" t="str">
        <f t="shared" si="2"/>
        <v>Lite</v>
      </c>
      <c r="P45" t="str">
        <f>INDEX(customers!$I$1:$I$1001,MATCH(orders[[#This Row],[Customer ID]],customers!$A$1:$A$1001,0))</f>
        <v>No</v>
      </c>
    </row>
    <row r="46" spans="1:16" x14ac:dyDescent="0.25">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IF(INDEX(customers!$A$1:$I$1001,MATCH(orders!$C46,customers!$A$1:$A$1001,0),MATCH(orders!H$1,customers!$A$1:$I$1,0))=0,"",INDEX(customers!$A$1:$I$1001,MATCH(orders!$C46,customers!$A$1:$A$1001,0),MATCH(orders!H$1,customers!$A$1:$I$1,0)))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4.125</v>
      </c>
      <c r="N46" t="str">
        <f t="shared" si="1"/>
        <v>Excelsa</v>
      </c>
      <c r="O46" t="str">
        <f t="shared" si="2"/>
        <v>Medium</v>
      </c>
      <c r="P46" t="str">
        <f>INDEX(customers!$I$1:$I$1001,MATCH(orders[[#This Row],[Customer ID]],customers!$A$1:$A$1001,0))</f>
        <v>Yes</v>
      </c>
    </row>
    <row r="47" spans="1:16" x14ac:dyDescent="0.25">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IF(INDEX(customers!$A$1:$I$1001,MATCH(orders!$C47,customers!$A$1:$A$1001,0),MATCH(orders!H$1,customers!$A$1:$I$1,0))=0,"",INDEX(customers!$A$1:$I$1001,MATCH(orders!$C47,customers!$A$1:$A$1001,0),MATCH(orders!H$1,customers!$A$1:$I$1,0)))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74.462499999999991</v>
      </c>
      <c r="N47" t="str">
        <f t="shared" si="1"/>
        <v>Librica</v>
      </c>
      <c r="O47" t="str">
        <f t="shared" si="2"/>
        <v>Dark</v>
      </c>
      <c r="P47" t="str">
        <f>INDEX(customers!$I$1:$I$1001,MATCH(orders[[#This Row],[Customer ID]],customers!$A$1:$A$1001,0))</f>
        <v>No</v>
      </c>
    </row>
    <row r="48" spans="1:16" x14ac:dyDescent="0.25">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IF(INDEX(customers!$A$1:$I$1001,MATCH(orders!$C48,customers!$A$1:$A$1001,0),MATCH(orders!H$1,customers!$A$1:$I$1,0))=0,"",INDEX(customers!$A$1:$I$1001,MATCH(orders!$C48,customers!$A$1:$A$1001,0),MATCH(orders!H$1,customers!$A$1:$I$1,0)))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79.062499999999986</v>
      </c>
      <c r="N48" t="str">
        <f t="shared" si="1"/>
        <v>Excelsa</v>
      </c>
      <c r="O48" t="str">
        <f t="shared" si="2"/>
        <v>Medium</v>
      </c>
      <c r="P48" t="str">
        <f>INDEX(customers!$I$1:$I$1001,MATCH(orders[[#This Row],[Customer ID]],customers!$A$1:$A$1001,0))</f>
        <v>Yes</v>
      </c>
    </row>
    <row r="49" spans="1:16" x14ac:dyDescent="0.25">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IF(INDEX(customers!$A$1:$I$1001,MATCH(orders!$C49,customers!$A$1:$A$1001,0),MATCH(orders!H$1,customers!$A$1:$I$1,0))=0,"",INDEX(customers!$A$1:$I$1001,MATCH(orders!$C49,customers!$A$1:$A$1001,0),MATCH(orders!H$1,customers!$A$1:$I$1,0)))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0.77700000000000002</v>
      </c>
      <c r="N49" t="str">
        <f t="shared" si="1"/>
        <v>Arabica</v>
      </c>
      <c r="O49" t="str">
        <f t="shared" si="2"/>
        <v>Lite</v>
      </c>
      <c r="P49" t="str">
        <f>INDEX(customers!$I$1:$I$1001,MATCH(orders[[#This Row],[Customer ID]],customers!$A$1:$A$1001,0))</f>
        <v>Yes</v>
      </c>
    </row>
    <row r="50" spans="1:16" x14ac:dyDescent="0.25">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IF(INDEX(customers!$A$1:$I$1001,MATCH(orders!$C50,customers!$A$1:$A$1001,0),MATCH(orders!H$1,customers!$A$1:$I$1,0))=0,"",INDEX(customers!$A$1:$I$1001,MATCH(orders!$C50,customers!$A$1:$A$1001,0),MATCH(orders!H$1,customers!$A$1:$I$1,0)))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57.212499999999991</v>
      </c>
      <c r="N50" t="str">
        <f t="shared" si="1"/>
        <v>Arabica</v>
      </c>
      <c r="O50" t="str">
        <f t="shared" si="2"/>
        <v>Dark</v>
      </c>
      <c r="P50" t="str">
        <f>INDEX(customers!$I$1:$I$1001,MATCH(orders[[#This Row],[Customer ID]],customers!$A$1:$A$1001,0))</f>
        <v>No</v>
      </c>
    </row>
    <row r="51" spans="1:16" x14ac:dyDescent="0.25">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IF(INDEX(customers!$A$1:$I$1001,MATCH(orders!$C51,customers!$A$1:$A$1001,0),MATCH(orders!H$1,customers!$A$1:$I$1,0))=0,"",INDEX(customers!$A$1:$I$1001,MATCH(orders!$C51,customers!$A$1:$A$1001,0),MATCH(orders!H$1,customers!$A$1:$I$1,0)))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12.95</v>
      </c>
      <c r="N51" t="str">
        <f t="shared" si="1"/>
        <v>Arabica</v>
      </c>
      <c r="O51" t="str">
        <f t="shared" si="2"/>
        <v>Lite</v>
      </c>
      <c r="P51" t="str">
        <f>INDEX(customers!$I$1:$I$1001,MATCH(orders[[#This Row],[Customer ID]],customers!$A$1:$A$1001,0))</f>
        <v>No</v>
      </c>
    </row>
    <row r="52" spans="1:16" x14ac:dyDescent="0.25">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IF(INDEX(customers!$A$1:$I$1001,MATCH(orders!$C52,customers!$A$1:$A$1001,0),MATCH(orders!H$1,customers!$A$1:$I$1,0))=0,"",INDEX(customers!$A$1:$I$1001,MATCH(orders!$C52,customers!$A$1:$A$1001,0),MATCH(orders!H$1,customers!$A$1:$I$1,0)))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3.8849999999999998</v>
      </c>
      <c r="N52" t="str">
        <f t="shared" si="1"/>
        <v>Librica</v>
      </c>
      <c r="O52" t="str">
        <f t="shared" si="2"/>
        <v>Dark</v>
      </c>
      <c r="P52" t="str">
        <f>INDEX(customers!$I$1:$I$1001,MATCH(orders[[#This Row],[Customer ID]],customers!$A$1:$A$1001,0))</f>
        <v>No</v>
      </c>
    </row>
    <row r="53" spans="1:16" x14ac:dyDescent="0.25">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IF(INDEX(customers!$A$1:$I$1001,MATCH(orders!$C53,customers!$A$1:$A$1001,0),MATCH(orders!H$1,customers!$A$1:$I$1,0))=0,"",INDEX(customers!$A$1:$I$1001,MATCH(orders!$C53,customers!$A$1:$A$1001,0),MATCH(orders!H$1,customers!$A$1:$I$1,0)))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91.137499999999989</v>
      </c>
      <c r="N53" t="str">
        <f t="shared" si="1"/>
        <v>Librica</v>
      </c>
      <c r="O53" t="str">
        <f t="shared" si="2"/>
        <v>Lite</v>
      </c>
      <c r="P53" t="str">
        <f>INDEX(customers!$I$1:$I$1001,MATCH(orders[[#This Row],[Customer ID]],customers!$A$1:$A$1001,0))</f>
        <v>Yes</v>
      </c>
    </row>
    <row r="54" spans="1:16" x14ac:dyDescent="0.25">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IF(INDEX(customers!$A$1:$I$1001,MATCH(orders!$C54,customers!$A$1:$A$1001,0),MATCH(orders!H$1,customers!$A$1:$I$1,0))=0,"",INDEX(customers!$A$1:$I$1001,MATCH(orders!$C54,customers!$A$1:$A$1001,0),MATCH(orders!H$1,customers!$A$1:$I$1,0)))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2.9849999999999999</v>
      </c>
      <c r="N54" t="str">
        <f t="shared" si="1"/>
        <v>Robusta</v>
      </c>
      <c r="O54" t="str">
        <f t="shared" si="2"/>
        <v>Medium</v>
      </c>
      <c r="P54" t="str">
        <f>INDEX(customers!$I$1:$I$1001,MATCH(orders[[#This Row],[Customer ID]],customers!$A$1:$A$1001,0))</f>
        <v>No</v>
      </c>
    </row>
    <row r="55" spans="1:16" x14ac:dyDescent="0.25">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IF(INDEX(customers!$A$1:$I$1001,MATCH(orders!$C55,customers!$A$1:$A$1001,0),MATCH(orders!H$1,customers!$A$1:$I$1,0))=0,"",INDEX(customers!$A$1:$I$1001,MATCH(orders!$C55,customers!$A$1:$A$1001,0),MATCH(orders!H$1,customers!$A$1:$I$1,0)))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91.137499999999989</v>
      </c>
      <c r="N55" t="str">
        <f t="shared" si="1"/>
        <v>Librica</v>
      </c>
      <c r="O55" t="str">
        <f t="shared" si="2"/>
        <v>Lite</v>
      </c>
      <c r="P55" t="str">
        <f>INDEX(customers!$I$1:$I$1001,MATCH(orders[[#This Row],[Customer ID]],customers!$A$1:$A$1001,0))</f>
        <v>No</v>
      </c>
    </row>
    <row r="56" spans="1:16" x14ac:dyDescent="0.25">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IF(INDEX(customers!$A$1:$I$1001,MATCH(orders!$C56,customers!$A$1:$A$1001,0),MATCH(orders!H$1,customers!$A$1:$I$1,0))=0,"",INDEX(customers!$A$1:$I$1001,MATCH(orders!$C56,customers!$A$1:$A$1001,0),MATCH(orders!H$1,customers!$A$1:$I$1,0)))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14.55</v>
      </c>
      <c r="N56" t="str">
        <f t="shared" si="1"/>
        <v>Librica</v>
      </c>
      <c r="O56" t="str">
        <f t="shared" si="2"/>
        <v>Medium</v>
      </c>
      <c r="P56" t="str">
        <f>INDEX(customers!$I$1:$I$1001,MATCH(orders[[#This Row],[Customer ID]],customers!$A$1:$A$1001,0))</f>
        <v>No</v>
      </c>
    </row>
    <row r="57" spans="1:16" x14ac:dyDescent="0.25">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IF(INDEX(customers!$A$1:$I$1001,MATCH(orders!$C57,customers!$A$1:$A$1001,0),MATCH(orders!H$1,customers!$A$1:$I$1,0))=0,"",INDEX(customers!$A$1:$I$1001,MATCH(orders!$C57,customers!$A$1:$A$1001,0),MATCH(orders!H$1,customers!$A$1:$I$1,0)))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15.85</v>
      </c>
      <c r="N57" t="str">
        <f t="shared" si="1"/>
        <v>Librica</v>
      </c>
      <c r="O57" t="str">
        <f t="shared" si="2"/>
        <v>Lite</v>
      </c>
      <c r="P57" t="str">
        <f>INDEX(customers!$I$1:$I$1001,MATCH(orders[[#This Row],[Customer ID]],customers!$A$1:$A$1001,0))</f>
        <v>No</v>
      </c>
    </row>
    <row r="58" spans="1:16" x14ac:dyDescent="0.25">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IF(INDEX(customers!$A$1:$I$1001,MATCH(orders!$C58,customers!$A$1:$A$1001,0),MATCH(orders!H$1,customers!$A$1:$I$1,0))=0,"",INDEX(customers!$A$1:$I$1001,MATCH(orders!$C58,customers!$A$1:$A$1001,0),MATCH(orders!H$1,customers!$A$1:$I$1,0)))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0.72900000000000009</v>
      </c>
      <c r="N58" t="str">
        <f t="shared" si="1"/>
        <v>Excelsa</v>
      </c>
      <c r="O58" t="str">
        <f t="shared" si="2"/>
        <v>Dark</v>
      </c>
      <c r="P58" t="str">
        <f>INDEX(customers!$I$1:$I$1001,MATCH(orders[[#This Row],[Customer ID]],customers!$A$1:$A$1001,0))</f>
        <v>Yes</v>
      </c>
    </row>
    <row r="59" spans="1:16" x14ac:dyDescent="0.25">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IF(INDEX(customers!$A$1:$I$1001,MATCH(orders!$C59,customers!$A$1:$A$1001,0),MATCH(orders!H$1,customers!$A$1:$I$1,0))=0,"",INDEX(customers!$A$1:$I$1001,MATCH(orders!$C59,customers!$A$1:$A$1001,0),MATCH(orders!H$1,customers!$A$1:$I$1,0)))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14.85</v>
      </c>
      <c r="N59" t="str">
        <f t="shared" si="1"/>
        <v>Excelsa</v>
      </c>
      <c r="O59" t="str">
        <f t="shared" si="2"/>
        <v>Lite</v>
      </c>
      <c r="P59" t="str">
        <f>INDEX(customers!$I$1:$I$1001,MATCH(orders[[#This Row],[Customer ID]],customers!$A$1:$A$1001,0))</f>
        <v>No</v>
      </c>
    </row>
    <row r="60" spans="1:16" x14ac:dyDescent="0.25">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IF(INDEX(customers!$A$1:$I$1001,MATCH(orders!$C60,customers!$A$1:$A$1001,0),MATCH(orders!H$1,customers!$A$1:$I$1,0))=0,"",INDEX(customers!$A$1:$I$1001,MATCH(orders!$C60,customers!$A$1:$A$1001,0),MATCH(orders!H$1,customers!$A$1:$I$1,0)))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74.462499999999991</v>
      </c>
      <c r="N60" t="str">
        <f t="shared" si="1"/>
        <v>Librica</v>
      </c>
      <c r="O60" t="str">
        <f t="shared" si="2"/>
        <v>Dark</v>
      </c>
      <c r="P60" t="str">
        <f>INDEX(customers!$I$1:$I$1001,MATCH(orders[[#This Row],[Customer ID]],customers!$A$1:$A$1001,0))</f>
        <v>Yes</v>
      </c>
    </row>
    <row r="61" spans="1:16" x14ac:dyDescent="0.25">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IF(INDEX(customers!$A$1:$I$1001,MATCH(orders!$C61,customers!$A$1:$A$1001,0),MATCH(orders!H$1,customers!$A$1:$I$1,0))=0,"",INDEX(customers!$A$1:$I$1001,MATCH(orders!$C61,customers!$A$1:$A$1001,0),MATCH(orders!H$1,customers!$A$1:$I$1,0)))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4.3650000000000002</v>
      </c>
      <c r="N61" t="str">
        <f t="shared" si="1"/>
        <v>Librica</v>
      </c>
      <c r="O61" t="str">
        <f t="shared" si="2"/>
        <v>Medium</v>
      </c>
      <c r="P61" t="str">
        <f>INDEX(customers!$I$1:$I$1001,MATCH(orders[[#This Row],[Customer ID]],customers!$A$1:$A$1001,0))</f>
        <v>Yes</v>
      </c>
    </row>
    <row r="62" spans="1:16" x14ac:dyDescent="0.25">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IF(INDEX(customers!$A$1:$I$1001,MATCH(orders!$C62,customers!$A$1:$A$1001,0),MATCH(orders!H$1,customers!$A$1:$I$1,0))=0,"",INDEX(customers!$A$1:$I$1001,MATCH(orders!$C62,customers!$A$1:$A$1001,0),MATCH(orders!H$1,customers!$A$1:$I$1,0)))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57.212499999999991</v>
      </c>
      <c r="N62" t="str">
        <f t="shared" si="1"/>
        <v>Arabica</v>
      </c>
      <c r="O62" t="str">
        <f t="shared" si="2"/>
        <v>Dark</v>
      </c>
      <c r="P62" t="str">
        <f>INDEX(customers!$I$1:$I$1001,MATCH(orders[[#This Row],[Customer ID]],customers!$A$1:$A$1001,0))</f>
        <v>No</v>
      </c>
    </row>
    <row r="63" spans="1:16" x14ac:dyDescent="0.25">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IF(INDEX(customers!$A$1:$I$1001,MATCH(orders!$C63,customers!$A$1:$A$1001,0),MATCH(orders!H$1,customers!$A$1:$I$1,0))=0,"",INDEX(customers!$A$1:$I$1001,MATCH(orders!$C63,customers!$A$1:$A$1001,0),MATCH(orders!H$1,customers!$A$1:$I$1,0)))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2.6849999999999996</v>
      </c>
      <c r="N63" t="str">
        <f t="shared" si="1"/>
        <v>Robusta</v>
      </c>
      <c r="O63" t="str">
        <f t="shared" si="2"/>
        <v>Dark</v>
      </c>
      <c r="P63" t="str">
        <f>INDEX(customers!$I$1:$I$1001,MATCH(orders[[#This Row],[Customer ID]],customers!$A$1:$A$1001,0))</f>
        <v>Yes</v>
      </c>
    </row>
    <row r="64" spans="1:16" x14ac:dyDescent="0.25">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IF(INDEX(customers!$A$1:$I$1001,MATCH(orders!$C64,customers!$A$1:$A$1001,0),MATCH(orders!H$1,customers!$A$1:$I$1,0))=0,"",INDEX(customers!$A$1:$I$1001,MATCH(orders!$C64,customers!$A$1:$A$1001,0),MATCH(orders!H$1,customers!$A$1:$I$1,0)))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0.95100000000000007</v>
      </c>
      <c r="N64" t="str">
        <f t="shared" si="1"/>
        <v>Librica</v>
      </c>
      <c r="O64" t="str">
        <f t="shared" si="2"/>
        <v>Lite</v>
      </c>
      <c r="P64" t="str">
        <f>INDEX(customers!$I$1:$I$1001,MATCH(orders[[#This Row],[Customer ID]],customers!$A$1:$A$1001,0))</f>
        <v>Yes</v>
      </c>
    </row>
    <row r="65" spans="1:16" x14ac:dyDescent="0.25">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IF(INDEX(customers!$A$1:$I$1001,MATCH(orders!$C65,customers!$A$1:$A$1001,0),MATCH(orders!H$1,customers!$A$1:$I$1,0))=0,"",INDEX(customers!$A$1:$I$1001,MATCH(orders!$C65,customers!$A$1:$A$1001,0),MATCH(orders!H$1,customers!$A$1:$I$1,0)))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3.375</v>
      </c>
      <c r="N65" t="str">
        <f t="shared" si="1"/>
        <v>Arabica</v>
      </c>
      <c r="O65" t="str">
        <f t="shared" si="2"/>
        <v>Medium</v>
      </c>
      <c r="P65" t="str">
        <f>INDEX(customers!$I$1:$I$1001,MATCH(orders[[#This Row],[Customer ID]],customers!$A$1:$A$1001,0))</f>
        <v>No</v>
      </c>
    </row>
    <row r="66" spans="1:16" x14ac:dyDescent="0.25">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IF(INDEX(customers!$A$1:$I$1001,MATCH(orders!$C66,customers!$A$1:$A$1001,0),MATCH(orders!H$1,customers!$A$1:$I$1,0))=0,"",INDEX(customers!$A$1:$I$1001,MATCH(orders!$C66,customers!$A$1:$A$1001,0),MATCH(orders!H$1,customers!$A$1:$I$1,0)))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2.9849999999999999</v>
      </c>
      <c r="N66" t="str">
        <f t="shared" si="1"/>
        <v>Robusta</v>
      </c>
      <c r="O66" t="str">
        <f t="shared" si="2"/>
        <v>Medium</v>
      </c>
      <c r="P66" t="str">
        <f>INDEX(customers!$I$1:$I$1001,MATCH(orders[[#This Row],[Customer ID]],customers!$A$1:$A$1001,0))</f>
        <v>Yes</v>
      </c>
    </row>
    <row r="67" spans="1:16" x14ac:dyDescent="0.25">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IF(INDEX(customers!$A$1:$I$1001,MATCH(orders!$C67,customers!$A$1:$A$1001,0),MATCH(orders!H$1,customers!$A$1:$I$1,0))=0,"",INDEX(customers!$A$1:$I$1001,MATCH(orders!$C67,customers!$A$1:$A$1001,0),MATCH(orders!H$1,customers!$A$1:$I$1,0)))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L67*K67</f>
        <v>51.462499999999991</v>
      </c>
      <c r="N67" t="str">
        <f t="shared" ref="N67:N130" si="4">IF(I67="Rob","Robusta",IF(I67="Exc","Excelsa",IF(I67="Lib","Librica",IF(I67="Ara","Arabica",""))))</f>
        <v>Robusta</v>
      </c>
      <c r="O67" t="str">
        <f t="shared" ref="O67:O130" si="5">IF(J67="M","Medium",IF(J67="L","Lite",IF(J67="D","Dark")))</f>
        <v>Dark</v>
      </c>
      <c r="P67" t="str">
        <f>INDEX(customers!$I$1:$I$1001,MATCH(orders[[#This Row],[Customer ID]],customers!$A$1:$A$1001,0))</f>
        <v>Yes</v>
      </c>
    </row>
    <row r="68" spans="1:16" x14ac:dyDescent="0.25">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IF(INDEX(customers!$A$1:$I$1001,MATCH(orders!$C68,customers!$A$1:$A$1001,0),MATCH(orders!H$1,customers!$A$1:$I$1,0))=0,"",INDEX(customers!$A$1:$I$1001,MATCH(orders!$C68,customers!$A$1:$A$1001,0),MATCH(orders!H$1,customers!$A$1:$I$1,0)))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3.5849999999999995</v>
      </c>
      <c r="N68" t="str">
        <f t="shared" si="4"/>
        <v>Robusta</v>
      </c>
      <c r="O68" t="str">
        <f t="shared" si="5"/>
        <v>Lite</v>
      </c>
      <c r="P68" t="str">
        <f>INDEX(customers!$I$1:$I$1001,MATCH(orders[[#This Row],[Customer ID]],customers!$A$1:$A$1001,0))</f>
        <v>Yes</v>
      </c>
    </row>
    <row r="69" spans="1:16" x14ac:dyDescent="0.25">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IF(INDEX(customers!$A$1:$I$1001,MATCH(orders!$C69,customers!$A$1:$A$1001,0),MATCH(orders!H$1,customers!$A$1:$I$1,0))=0,"",INDEX(customers!$A$1:$I$1001,MATCH(orders!$C69,customers!$A$1:$A$1001,0),MATCH(orders!H$1,customers!$A$1:$I$1,0)))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0.95100000000000007</v>
      </c>
      <c r="N69" t="str">
        <f t="shared" si="4"/>
        <v>Librica</v>
      </c>
      <c r="O69" t="str">
        <f t="shared" si="5"/>
        <v>Lite</v>
      </c>
      <c r="P69" t="str">
        <f>INDEX(customers!$I$1:$I$1001,MATCH(orders[[#This Row],[Customer ID]],customers!$A$1:$A$1001,0))</f>
        <v>No</v>
      </c>
    </row>
    <row r="70" spans="1:16" x14ac:dyDescent="0.25">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IF(INDEX(customers!$A$1:$I$1001,MATCH(orders!$C70,customers!$A$1:$A$1001,0),MATCH(orders!H$1,customers!$A$1:$I$1,0))=0,"",INDEX(customers!$A$1:$I$1001,MATCH(orders!$C70,customers!$A$1:$A$1001,0),MATCH(orders!H$1,customers!$A$1:$I$1,0)))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0.59699999999999998</v>
      </c>
      <c r="N70" t="str">
        <f t="shared" si="4"/>
        <v>Robusta</v>
      </c>
      <c r="O70" t="str">
        <f t="shared" si="5"/>
        <v>Medium</v>
      </c>
      <c r="P70" t="str">
        <f>INDEX(customers!$I$1:$I$1001,MATCH(orders[[#This Row],[Customer ID]],customers!$A$1:$A$1001,0))</f>
        <v>No</v>
      </c>
    </row>
    <row r="71" spans="1:16" x14ac:dyDescent="0.25">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IF(INDEX(customers!$A$1:$I$1001,MATCH(orders!$C71,customers!$A$1:$A$1001,0),MATCH(orders!H$1,customers!$A$1:$I$1,0))=0,"",INDEX(customers!$A$1:$I$1001,MATCH(orders!$C71,customers!$A$1:$A$1001,0),MATCH(orders!H$1,customers!$A$1:$I$1,0)))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9.9499999999999993</v>
      </c>
      <c r="N71" t="str">
        <f t="shared" si="4"/>
        <v>Robusta</v>
      </c>
      <c r="O71" t="str">
        <f t="shared" si="5"/>
        <v>Medium</v>
      </c>
      <c r="P71" t="str">
        <f>INDEX(customers!$I$1:$I$1001,MATCH(orders[[#This Row],[Customer ID]],customers!$A$1:$A$1001,0))</f>
        <v>Yes</v>
      </c>
    </row>
    <row r="72" spans="1:16" x14ac:dyDescent="0.25">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IF(INDEX(customers!$A$1:$I$1001,MATCH(orders!$C72,customers!$A$1:$A$1001,0),MATCH(orders!H$1,customers!$A$1:$I$1,0))=0,"",INDEX(customers!$A$1:$I$1001,MATCH(orders!$C72,customers!$A$1:$A$1001,0),MATCH(orders!H$1,customers!$A$1:$I$1,0)))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85.387499999999989</v>
      </c>
      <c r="N72" t="str">
        <f t="shared" si="4"/>
        <v>Excelsa</v>
      </c>
      <c r="O72" t="str">
        <f t="shared" si="5"/>
        <v>Lite</v>
      </c>
      <c r="P72" t="str">
        <f>INDEX(customers!$I$1:$I$1001,MATCH(orders[[#This Row],[Customer ID]],customers!$A$1:$A$1001,0))</f>
        <v>No</v>
      </c>
    </row>
    <row r="73" spans="1:16" x14ac:dyDescent="0.25">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IF(INDEX(customers!$A$1:$I$1001,MATCH(orders!$C73,customers!$A$1:$A$1001,0),MATCH(orders!H$1,customers!$A$1:$I$1,0))=0,"",INDEX(customers!$A$1:$I$1001,MATCH(orders!$C73,customers!$A$1:$A$1001,0),MATCH(orders!H$1,customers!$A$1:$I$1,0)))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0.95100000000000007</v>
      </c>
      <c r="N73" t="str">
        <f t="shared" si="4"/>
        <v>Librica</v>
      </c>
      <c r="O73" t="str">
        <f t="shared" si="5"/>
        <v>Lite</v>
      </c>
      <c r="P73" t="str">
        <f>INDEX(customers!$I$1:$I$1001,MATCH(orders[[#This Row],[Customer ID]],customers!$A$1:$A$1001,0))</f>
        <v>No</v>
      </c>
    </row>
    <row r="74" spans="1:16" x14ac:dyDescent="0.25">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IF(INDEX(customers!$A$1:$I$1001,MATCH(orders!$C74,customers!$A$1:$A$1001,0),MATCH(orders!H$1,customers!$A$1:$I$1,0))=0,"",INDEX(customers!$A$1:$I$1001,MATCH(orders!$C74,customers!$A$1:$A$1001,0),MATCH(orders!H$1,customers!$A$1:$I$1,0)))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64.687499999999986</v>
      </c>
      <c r="N74" t="str">
        <f t="shared" si="4"/>
        <v>Arabica</v>
      </c>
      <c r="O74" t="str">
        <f t="shared" si="5"/>
        <v>Medium</v>
      </c>
      <c r="P74" t="str">
        <f>INDEX(customers!$I$1:$I$1001,MATCH(orders[[#This Row],[Customer ID]],customers!$A$1:$A$1001,0))</f>
        <v>No</v>
      </c>
    </row>
    <row r="75" spans="1:16" x14ac:dyDescent="0.25">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IF(INDEX(customers!$A$1:$I$1001,MATCH(orders!$C75,customers!$A$1:$A$1001,0),MATCH(orders!H$1,customers!$A$1:$I$1,0))=0,"",INDEX(customers!$A$1:$I$1001,MATCH(orders!$C75,customers!$A$1:$A$1001,0),MATCH(orders!H$1,customers!$A$1:$I$1,0)))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0.87300000000000011</v>
      </c>
      <c r="N75" t="str">
        <f t="shared" si="4"/>
        <v>Librica</v>
      </c>
      <c r="O75" t="str">
        <f t="shared" si="5"/>
        <v>Medium</v>
      </c>
      <c r="P75" t="str">
        <f>INDEX(customers!$I$1:$I$1001,MATCH(orders[[#This Row],[Customer ID]],customers!$A$1:$A$1001,0))</f>
        <v>Yes</v>
      </c>
    </row>
    <row r="76" spans="1:16" x14ac:dyDescent="0.25">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IF(INDEX(customers!$A$1:$I$1001,MATCH(orders!$C76,customers!$A$1:$A$1001,0),MATCH(orders!H$1,customers!$A$1:$I$1,0))=0,"",INDEX(customers!$A$1:$I$1001,MATCH(orders!$C76,customers!$A$1:$A$1001,0),MATCH(orders!H$1,customers!$A$1:$I$1,0)))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4.4550000000000001</v>
      </c>
      <c r="N76" t="str">
        <f t="shared" si="4"/>
        <v>Excelsa</v>
      </c>
      <c r="O76" t="str">
        <f t="shared" si="5"/>
        <v>Lite</v>
      </c>
      <c r="P76" t="str">
        <f>INDEX(customers!$I$1:$I$1001,MATCH(orders[[#This Row],[Customer ID]],customers!$A$1:$A$1001,0))</f>
        <v>Yes</v>
      </c>
    </row>
    <row r="77" spans="1:16" x14ac:dyDescent="0.25">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IF(INDEX(customers!$A$1:$I$1001,MATCH(orders!$C77,customers!$A$1:$A$1001,0),MATCH(orders!H$1,customers!$A$1:$I$1,0))=0,"",INDEX(customers!$A$1:$I$1001,MATCH(orders!$C77,customers!$A$1:$A$1001,0),MATCH(orders!H$1,customers!$A$1:$I$1,0)))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8.9499999999999993</v>
      </c>
      <c r="N77" t="str">
        <f t="shared" si="4"/>
        <v>Robusta</v>
      </c>
      <c r="O77" t="str">
        <f t="shared" si="5"/>
        <v>Dark</v>
      </c>
      <c r="P77" t="str">
        <f>INDEX(customers!$I$1:$I$1001,MATCH(orders[[#This Row],[Customer ID]],customers!$A$1:$A$1001,0))</f>
        <v>Yes</v>
      </c>
    </row>
    <row r="78" spans="1:16" x14ac:dyDescent="0.25">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IF(INDEX(customers!$A$1:$I$1001,MATCH(orders!$C78,customers!$A$1:$A$1001,0),MATCH(orders!H$1,customers!$A$1:$I$1,0))=0,"",INDEX(customers!$A$1:$I$1001,MATCH(orders!$C78,customers!$A$1:$A$1001,0),MATCH(orders!H$1,customers!$A$1:$I$1,0)))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0.71699999999999997</v>
      </c>
      <c r="N78" t="str">
        <f t="shared" si="4"/>
        <v>Robusta</v>
      </c>
      <c r="O78" t="str">
        <f t="shared" si="5"/>
        <v>Lite</v>
      </c>
      <c r="P78" t="str">
        <f>INDEX(customers!$I$1:$I$1001,MATCH(orders[[#This Row],[Customer ID]],customers!$A$1:$A$1001,0))</f>
        <v>Yes</v>
      </c>
    </row>
    <row r="79" spans="1:16" x14ac:dyDescent="0.25">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IF(INDEX(customers!$A$1:$I$1001,MATCH(orders!$C79,customers!$A$1:$A$1001,0),MATCH(orders!H$1,customers!$A$1:$I$1,0))=0,"",INDEX(customers!$A$1:$I$1001,MATCH(orders!$C79,customers!$A$1:$A$1001,0),MATCH(orders!H$1,customers!$A$1:$I$1,0)))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0.72900000000000009</v>
      </c>
      <c r="N79" t="str">
        <f t="shared" si="4"/>
        <v>Excelsa</v>
      </c>
      <c r="O79" t="str">
        <f t="shared" si="5"/>
        <v>Dark</v>
      </c>
      <c r="P79" t="str">
        <f>INDEX(customers!$I$1:$I$1001,MATCH(orders[[#This Row],[Customer ID]],customers!$A$1:$A$1001,0))</f>
        <v>No</v>
      </c>
    </row>
    <row r="80" spans="1:16" x14ac:dyDescent="0.25">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IF(INDEX(customers!$A$1:$I$1001,MATCH(orders!$C80,customers!$A$1:$A$1001,0),MATCH(orders!H$1,customers!$A$1:$I$1,0))=0,"",INDEX(customers!$A$1:$I$1001,MATCH(orders!$C80,customers!$A$1:$A$1001,0),MATCH(orders!H$1,customers!$A$1:$I$1,0)))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3.375</v>
      </c>
      <c r="N80" t="str">
        <f t="shared" si="4"/>
        <v>Arabica</v>
      </c>
      <c r="O80" t="str">
        <f t="shared" si="5"/>
        <v>Medium</v>
      </c>
      <c r="P80" t="str">
        <f>INDEX(customers!$I$1:$I$1001,MATCH(orders[[#This Row],[Customer ID]],customers!$A$1:$A$1001,0))</f>
        <v>Yes</v>
      </c>
    </row>
    <row r="81" spans="1:16" x14ac:dyDescent="0.25">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IF(INDEX(customers!$A$1:$I$1001,MATCH(orders!$C81,customers!$A$1:$A$1001,0),MATCH(orders!H$1,customers!$A$1:$I$1,0))=0,"",INDEX(customers!$A$1:$I$1001,MATCH(orders!$C81,customers!$A$1:$A$1001,0),MATCH(orders!H$1,customers!$A$1:$I$1,0)))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11.95</v>
      </c>
      <c r="N81" t="str">
        <f t="shared" si="4"/>
        <v>Robusta</v>
      </c>
      <c r="O81" t="str">
        <f t="shared" si="5"/>
        <v>Lite</v>
      </c>
      <c r="P81" t="str">
        <f>INDEX(customers!$I$1:$I$1001,MATCH(orders[[#This Row],[Customer ID]],customers!$A$1:$A$1001,0))</f>
        <v>No</v>
      </c>
    </row>
    <row r="82" spans="1:16" x14ac:dyDescent="0.25">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IF(INDEX(customers!$A$1:$I$1001,MATCH(orders!$C82,customers!$A$1:$A$1001,0),MATCH(orders!H$1,customers!$A$1:$I$1,0))=0,"",INDEX(customers!$A$1:$I$1001,MATCH(orders!$C82,customers!$A$1:$A$1001,0),MATCH(orders!H$1,customers!$A$1:$I$1,0)))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3.8849999999999998</v>
      </c>
      <c r="N82" t="str">
        <f t="shared" si="4"/>
        <v>Arabica</v>
      </c>
      <c r="O82" t="str">
        <f t="shared" si="5"/>
        <v>Lite</v>
      </c>
      <c r="P82" t="str">
        <f>INDEX(customers!$I$1:$I$1001,MATCH(orders[[#This Row],[Customer ID]],customers!$A$1:$A$1001,0))</f>
        <v>Yes</v>
      </c>
    </row>
    <row r="83" spans="1:16" x14ac:dyDescent="0.25">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IF(INDEX(customers!$A$1:$I$1001,MATCH(orders!$C83,customers!$A$1:$A$1001,0),MATCH(orders!H$1,customers!$A$1:$I$1,0))=0,"",INDEX(customers!$A$1:$I$1001,MATCH(orders!$C83,customers!$A$1:$A$1001,0),MATCH(orders!H$1,customers!$A$1:$I$1,0)))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91.137499999999989</v>
      </c>
      <c r="N83" t="str">
        <f t="shared" si="4"/>
        <v>Librica</v>
      </c>
      <c r="O83" t="str">
        <f t="shared" si="5"/>
        <v>Lite</v>
      </c>
      <c r="P83" t="str">
        <f>INDEX(customers!$I$1:$I$1001,MATCH(orders[[#This Row],[Customer ID]],customers!$A$1:$A$1001,0))</f>
        <v>Yes</v>
      </c>
    </row>
    <row r="84" spans="1:16" x14ac:dyDescent="0.25">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IF(INDEX(customers!$A$1:$I$1001,MATCH(orders!$C84,customers!$A$1:$A$1001,0),MATCH(orders!H$1,customers!$A$1:$I$1,0))=0,"",INDEX(customers!$A$1:$I$1001,MATCH(orders!$C84,customers!$A$1:$A$1001,0),MATCH(orders!H$1,customers!$A$1:$I$1,0)))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83.662499999999994</v>
      </c>
      <c r="N84" t="str">
        <f t="shared" si="4"/>
        <v>Librica</v>
      </c>
      <c r="O84" t="str">
        <f t="shared" si="5"/>
        <v>Medium</v>
      </c>
      <c r="P84" t="str">
        <f>INDEX(customers!$I$1:$I$1001,MATCH(orders[[#This Row],[Customer ID]],customers!$A$1:$A$1001,0))</f>
        <v>Yes</v>
      </c>
    </row>
    <row r="85" spans="1:16" x14ac:dyDescent="0.25">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IF(INDEX(customers!$A$1:$I$1001,MATCH(orders!$C85,customers!$A$1:$A$1001,0),MATCH(orders!H$1,customers!$A$1:$I$1,0))=0,"",INDEX(customers!$A$1:$I$1001,MATCH(orders!$C85,customers!$A$1:$A$1001,0),MATCH(orders!H$1,customers!$A$1:$I$1,0)))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51.462499999999991</v>
      </c>
      <c r="N85" t="str">
        <f t="shared" si="4"/>
        <v>Robusta</v>
      </c>
      <c r="O85" t="str">
        <f t="shared" si="5"/>
        <v>Dark</v>
      </c>
      <c r="P85" t="str">
        <f>INDEX(customers!$I$1:$I$1001,MATCH(orders[[#This Row],[Customer ID]],customers!$A$1:$A$1001,0))</f>
        <v>Yes</v>
      </c>
    </row>
    <row r="86" spans="1:16" x14ac:dyDescent="0.25">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IF(INDEX(customers!$A$1:$I$1001,MATCH(orders!$C86,customers!$A$1:$A$1001,0),MATCH(orders!H$1,customers!$A$1:$I$1,0))=0,"",INDEX(customers!$A$1:$I$1001,MATCH(orders!$C86,customers!$A$1:$A$1001,0),MATCH(orders!H$1,customers!$A$1:$I$1,0)))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4.7549999999999999</v>
      </c>
      <c r="N86" t="str">
        <f t="shared" si="4"/>
        <v>Librica</v>
      </c>
      <c r="O86" t="str">
        <f t="shared" si="5"/>
        <v>Lite</v>
      </c>
      <c r="P86" t="str">
        <f>INDEX(customers!$I$1:$I$1001,MATCH(orders[[#This Row],[Customer ID]],customers!$A$1:$A$1001,0))</f>
        <v>No</v>
      </c>
    </row>
    <row r="87" spans="1:16" x14ac:dyDescent="0.25">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IF(INDEX(customers!$A$1:$I$1001,MATCH(orders!$C87,customers!$A$1:$A$1001,0),MATCH(orders!H$1,customers!$A$1:$I$1,0))=0,"",INDEX(customers!$A$1:$I$1001,MATCH(orders!$C87,customers!$A$1:$A$1001,0),MATCH(orders!H$1,customers!$A$1:$I$1,0)))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74.462499999999991</v>
      </c>
      <c r="N87" t="str">
        <f t="shared" si="4"/>
        <v>Arabica</v>
      </c>
      <c r="O87" t="str">
        <f t="shared" si="5"/>
        <v>Lite</v>
      </c>
      <c r="P87" t="str">
        <f>INDEX(customers!$I$1:$I$1001,MATCH(orders[[#This Row],[Customer ID]],customers!$A$1:$A$1001,0))</f>
        <v>No</v>
      </c>
    </row>
    <row r="88" spans="1:16" x14ac:dyDescent="0.25">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IF(INDEX(customers!$A$1:$I$1001,MATCH(orders!$C88,customers!$A$1:$A$1001,0),MATCH(orders!H$1,customers!$A$1:$I$1,0))=0,"",INDEX(customers!$A$1:$I$1001,MATCH(orders!$C88,customers!$A$1:$A$1001,0),MATCH(orders!H$1,customers!$A$1:$I$1,0)))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0.59699999999999998</v>
      </c>
      <c r="N88" t="str">
        <f t="shared" si="4"/>
        <v>Arabica</v>
      </c>
      <c r="O88" t="str">
        <f t="shared" si="5"/>
        <v>Dark</v>
      </c>
      <c r="P88" t="str">
        <f>INDEX(customers!$I$1:$I$1001,MATCH(orders[[#This Row],[Customer ID]],customers!$A$1:$A$1001,0))</f>
        <v>No</v>
      </c>
    </row>
    <row r="89" spans="1:16" x14ac:dyDescent="0.25">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IF(INDEX(customers!$A$1:$I$1001,MATCH(orders!$C89,customers!$A$1:$A$1001,0),MATCH(orders!H$1,customers!$A$1:$I$1,0))=0,"",INDEX(customers!$A$1:$I$1001,MATCH(orders!$C89,customers!$A$1:$A$1001,0),MATCH(orders!H$1,customers!$A$1:$I$1,0)))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11.25</v>
      </c>
      <c r="N89" t="str">
        <f t="shared" si="4"/>
        <v>Arabica</v>
      </c>
      <c r="O89" t="str">
        <f t="shared" si="5"/>
        <v>Medium</v>
      </c>
      <c r="P89" t="str">
        <f>INDEX(customers!$I$1:$I$1001,MATCH(orders[[#This Row],[Customer ID]],customers!$A$1:$A$1001,0))</f>
        <v>No</v>
      </c>
    </row>
    <row r="90" spans="1:16" x14ac:dyDescent="0.25">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IF(INDEX(customers!$A$1:$I$1001,MATCH(orders!$C90,customers!$A$1:$A$1001,0),MATCH(orders!H$1,customers!$A$1:$I$1,0))=0,"",INDEX(customers!$A$1:$I$1001,MATCH(orders!$C90,customers!$A$1:$A$1001,0),MATCH(orders!H$1,customers!$A$1:$I$1,0)))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11.95</v>
      </c>
      <c r="N90" t="str">
        <f t="shared" si="4"/>
        <v>Robusta</v>
      </c>
      <c r="O90" t="str">
        <f t="shared" si="5"/>
        <v>Lite</v>
      </c>
      <c r="P90" t="str">
        <f>INDEX(customers!$I$1:$I$1001,MATCH(orders[[#This Row],[Customer ID]],customers!$A$1:$A$1001,0))</f>
        <v>No</v>
      </c>
    </row>
    <row r="91" spans="1:16" x14ac:dyDescent="0.25">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IF(INDEX(customers!$A$1:$I$1001,MATCH(orders!$C91,customers!$A$1:$A$1001,0),MATCH(orders!H$1,customers!$A$1:$I$1,0))=0,"",INDEX(customers!$A$1:$I$1001,MATCH(orders!$C91,customers!$A$1:$A$1001,0),MATCH(orders!H$1,customers!$A$1:$I$1,0)))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12.95</v>
      </c>
      <c r="N91" t="str">
        <f t="shared" si="4"/>
        <v>Arabica</v>
      </c>
      <c r="O91" t="str">
        <f t="shared" si="5"/>
        <v>Lite</v>
      </c>
      <c r="P91" t="str">
        <f>INDEX(customers!$I$1:$I$1001,MATCH(orders[[#This Row],[Customer ID]],customers!$A$1:$A$1001,0))</f>
        <v>No</v>
      </c>
    </row>
    <row r="92" spans="1:16" x14ac:dyDescent="0.25">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IF(INDEX(customers!$A$1:$I$1001,MATCH(orders!$C92,customers!$A$1:$A$1001,0),MATCH(orders!H$1,customers!$A$1:$I$1,0))=0,"",INDEX(customers!$A$1:$I$1001,MATCH(orders!$C92,customers!$A$1:$A$1001,0),MATCH(orders!H$1,customers!$A$1:$I$1,0)))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12.95</v>
      </c>
      <c r="N92" t="str">
        <f t="shared" si="4"/>
        <v>Arabica</v>
      </c>
      <c r="O92" t="str">
        <f t="shared" si="5"/>
        <v>Lite</v>
      </c>
      <c r="P92" t="str">
        <f>INDEX(customers!$I$1:$I$1001,MATCH(orders[[#This Row],[Customer ID]],customers!$A$1:$A$1001,0))</f>
        <v>Yes</v>
      </c>
    </row>
    <row r="93" spans="1:16" x14ac:dyDescent="0.25">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IF(INDEX(customers!$A$1:$I$1001,MATCH(orders!$C93,customers!$A$1:$A$1001,0),MATCH(orders!H$1,customers!$A$1:$I$1,0))=0,"",INDEX(customers!$A$1:$I$1001,MATCH(orders!$C93,customers!$A$1:$A$1001,0),MATCH(orders!H$1,customers!$A$1:$I$1,0)))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64.687499999999986</v>
      </c>
      <c r="N93" t="str">
        <f t="shared" si="4"/>
        <v>Arabica</v>
      </c>
      <c r="O93" t="str">
        <f t="shared" si="5"/>
        <v>Medium</v>
      </c>
      <c r="P93" t="str">
        <f>INDEX(customers!$I$1:$I$1001,MATCH(orders[[#This Row],[Customer ID]],customers!$A$1:$A$1001,0))</f>
        <v>No</v>
      </c>
    </row>
    <row r="94" spans="1:16" x14ac:dyDescent="0.25">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IF(INDEX(customers!$A$1:$I$1001,MATCH(orders!$C94,customers!$A$1:$A$1001,0),MATCH(orders!H$1,customers!$A$1:$I$1,0))=0,"",INDEX(customers!$A$1:$I$1001,MATCH(orders!$C94,customers!$A$1:$A$1001,0),MATCH(orders!H$1,customers!$A$1:$I$1,0)))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14.85</v>
      </c>
      <c r="N94" t="str">
        <f t="shared" si="4"/>
        <v>Excelsa</v>
      </c>
      <c r="O94" t="str">
        <f t="shared" si="5"/>
        <v>Lite</v>
      </c>
      <c r="P94" t="str">
        <f>INDEX(customers!$I$1:$I$1001,MATCH(orders[[#This Row],[Customer ID]],customers!$A$1:$A$1001,0))</f>
        <v>Yes</v>
      </c>
    </row>
    <row r="95" spans="1:16" x14ac:dyDescent="0.25">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IF(INDEX(customers!$A$1:$I$1001,MATCH(orders!$C95,customers!$A$1:$A$1001,0),MATCH(orders!H$1,customers!$A$1:$I$1,0))=0,"",INDEX(customers!$A$1:$I$1001,MATCH(orders!$C95,customers!$A$1:$A$1001,0),MATCH(orders!H$1,customers!$A$1:$I$1,0)))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4.4550000000000001</v>
      </c>
      <c r="N95" t="str">
        <f t="shared" si="4"/>
        <v>Excelsa</v>
      </c>
      <c r="O95" t="str">
        <f t="shared" si="5"/>
        <v>Lite</v>
      </c>
      <c r="P95" t="str">
        <f>INDEX(customers!$I$1:$I$1001,MATCH(orders[[#This Row],[Customer ID]],customers!$A$1:$A$1001,0))</f>
        <v>Yes</v>
      </c>
    </row>
    <row r="96" spans="1:16" x14ac:dyDescent="0.25">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IF(INDEX(customers!$A$1:$I$1001,MATCH(orders!$C96,customers!$A$1:$A$1001,0),MATCH(orders!H$1,customers!$A$1:$I$1,0))=0,"",INDEX(customers!$A$1:$I$1001,MATCH(orders!$C96,customers!$A$1:$A$1001,0),MATCH(orders!H$1,customers!$A$1:$I$1,0)))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0.59699999999999998</v>
      </c>
      <c r="N96" t="str">
        <f t="shared" si="4"/>
        <v>Arabica</v>
      </c>
      <c r="O96" t="str">
        <f t="shared" si="5"/>
        <v>Dark</v>
      </c>
      <c r="P96" t="str">
        <f>INDEX(customers!$I$1:$I$1001,MATCH(orders[[#This Row],[Customer ID]],customers!$A$1:$A$1001,0))</f>
        <v>Yes</v>
      </c>
    </row>
    <row r="97" spans="1:16" x14ac:dyDescent="0.25">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IF(INDEX(customers!$A$1:$I$1001,MATCH(orders!$C97,customers!$A$1:$A$1001,0),MATCH(orders!H$1,customers!$A$1:$I$1,0))=0,"",INDEX(customers!$A$1:$I$1001,MATCH(orders!$C97,customers!$A$1:$A$1001,0),MATCH(orders!H$1,customers!$A$1:$I$1,0)))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64.687499999999986</v>
      </c>
      <c r="N97" t="str">
        <f t="shared" si="4"/>
        <v>Arabica</v>
      </c>
      <c r="O97" t="str">
        <f t="shared" si="5"/>
        <v>Medium</v>
      </c>
      <c r="P97" t="str">
        <f>INDEX(customers!$I$1:$I$1001,MATCH(orders[[#This Row],[Customer ID]],customers!$A$1:$A$1001,0))</f>
        <v>No</v>
      </c>
    </row>
    <row r="98" spans="1:16" x14ac:dyDescent="0.25">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IF(INDEX(customers!$A$1:$I$1001,MATCH(orders!$C98,customers!$A$1:$A$1001,0),MATCH(orders!H$1,customers!$A$1:$I$1,0))=0,"",INDEX(customers!$A$1:$I$1001,MATCH(orders!$C98,customers!$A$1:$A$1001,0),MATCH(orders!H$1,customers!$A$1:$I$1,0)))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0.59699999999999998</v>
      </c>
      <c r="N98" t="str">
        <f t="shared" si="4"/>
        <v>Arabica</v>
      </c>
      <c r="O98" t="str">
        <f t="shared" si="5"/>
        <v>Dark</v>
      </c>
      <c r="P98" t="str">
        <f>INDEX(customers!$I$1:$I$1001,MATCH(orders[[#This Row],[Customer ID]],customers!$A$1:$A$1001,0))</f>
        <v>No</v>
      </c>
    </row>
    <row r="99" spans="1:16" x14ac:dyDescent="0.25">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IF(INDEX(customers!$A$1:$I$1001,MATCH(orders!$C99,customers!$A$1:$A$1001,0),MATCH(orders!H$1,customers!$A$1:$I$1,0))=0,"",INDEX(customers!$A$1:$I$1001,MATCH(orders!$C99,customers!$A$1:$A$1001,0),MATCH(orders!H$1,customers!$A$1:$I$1,0)))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3.375</v>
      </c>
      <c r="N99" t="str">
        <f t="shared" si="4"/>
        <v>Arabica</v>
      </c>
      <c r="O99" t="str">
        <f t="shared" si="5"/>
        <v>Medium</v>
      </c>
      <c r="P99" t="str">
        <f>INDEX(customers!$I$1:$I$1001,MATCH(orders[[#This Row],[Customer ID]],customers!$A$1:$A$1001,0))</f>
        <v>No</v>
      </c>
    </row>
    <row r="100" spans="1:16" x14ac:dyDescent="0.25">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IF(INDEX(customers!$A$1:$I$1001,MATCH(orders!$C100,customers!$A$1:$A$1001,0),MATCH(orders!H$1,customers!$A$1:$I$1,0))=0,"",INDEX(customers!$A$1:$I$1001,MATCH(orders!$C100,customers!$A$1:$A$1001,0),MATCH(orders!H$1,customers!$A$1:$I$1,0)))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0.59699999999999998</v>
      </c>
      <c r="N100" t="str">
        <f t="shared" si="4"/>
        <v>Arabica</v>
      </c>
      <c r="O100" t="str">
        <f t="shared" si="5"/>
        <v>Dark</v>
      </c>
      <c r="P100" t="str">
        <f>INDEX(customers!$I$1:$I$1001,MATCH(orders[[#This Row],[Customer ID]],customers!$A$1:$A$1001,0))</f>
        <v>No</v>
      </c>
    </row>
    <row r="101" spans="1:16" x14ac:dyDescent="0.25">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IF(INDEX(customers!$A$1:$I$1001,MATCH(orders!$C101,customers!$A$1:$A$1001,0),MATCH(orders!H$1,customers!$A$1:$I$1,0))=0,"",INDEX(customers!$A$1:$I$1001,MATCH(orders!$C101,customers!$A$1:$A$1001,0),MATCH(orders!H$1,customers!$A$1:$I$1,0)))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0.87300000000000011</v>
      </c>
      <c r="N101" t="str">
        <f t="shared" si="4"/>
        <v>Librica</v>
      </c>
      <c r="O101" t="str">
        <f t="shared" si="5"/>
        <v>Medium</v>
      </c>
      <c r="P101" t="str">
        <f>INDEX(customers!$I$1:$I$1001,MATCH(orders[[#This Row],[Customer ID]],customers!$A$1:$A$1001,0))</f>
        <v>Yes</v>
      </c>
    </row>
    <row r="102" spans="1:16" x14ac:dyDescent="0.25">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IF(INDEX(customers!$A$1:$I$1001,MATCH(orders!$C102,customers!$A$1:$A$1001,0),MATCH(orders!H$1,customers!$A$1:$I$1,0))=0,"",INDEX(customers!$A$1:$I$1001,MATCH(orders!$C102,customers!$A$1:$A$1001,0),MATCH(orders!H$1,customers!$A$1:$I$1,0)))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0.77700000000000002</v>
      </c>
      <c r="N102" t="str">
        <f t="shared" si="4"/>
        <v>Arabica</v>
      </c>
      <c r="O102" t="str">
        <f t="shared" si="5"/>
        <v>Lite</v>
      </c>
      <c r="P102" t="str">
        <f>INDEX(customers!$I$1:$I$1001,MATCH(orders[[#This Row],[Customer ID]],customers!$A$1:$A$1001,0))</f>
        <v>Yes</v>
      </c>
    </row>
    <row r="103" spans="1:16" x14ac:dyDescent="0.25">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IF(INDEX(customers!$A$1:$I$1001,MATCH(orders!$C103,customers!$A$1:$A$1001,0),MATCH(orders!H$1,customers!$A$1:$I$1,0))=0,"",INDEX(customers!$A$1:$I$1001,MATCH(orders!$C103,customers!$A$1:$A$1001,0),MATCH(orders!H$1,customers!$A$1:$I$1,0)))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74.462499999999991</v>
      </c>
      <c r="N103" t="str">
        <f t="shared" si="4"/>
        <v>Librica</v>
      </c>
      <c r="O103" t="str">
        <f t="shared" si="5"/>
        <v>Dark</v>
      </c>
      <c r="P103" t="str">
        <f>INDEX(customers!$I$1:$I$1001,MATCH(orders[[#This Row],[Customer ID]],customers!$A$1:$A$1001,0))</f>
        <v>Yes</v>
      </c>
    </row>
    <row r="104" spans="1:16" x14ac:dyDescent="0.25">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IF(INDEX(customers!$A$1:$I$1001,MATCH(orders!$C104,customers!$A$1:$A$1001,0),MATCH(orders!H$1,customers!$A$1:$I$1,0))=0,"",INDEX(customers!$A$1:$I$1001,MATCH(orders!$C104,customers!$A$1:$A$1001,0),MATCH(orders!H$1,customers!$A$1:$I$1,0)))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12.95</v>
      </c>
      <c r="N104" t="str">
        <f t="shared" si="4"/>
        <v>Librica</v>
      </c>
      <c r="O104" t="str">
        <f t="shared" si="5"/>
        <v>Dark</v>
      </c>
      <c r="P104" t="str">
        <f>INDEX(customers!$I$1:$I$1001,MATCH(orders[[#This Row],[Customer ID]],customers!$A$1:$A$1001,0))</f>
        <v>Yes</v>
      </c>
    </row>
    <row r="105" spans="1:16" x14ac:dyDescent="0.25">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IF(INDEX(customers!$A$1:$I$1001,MATCH(orders!$C105,customers!$A$1:$A$1001,0),MATCH(orders!H$1,customers!$A$1:$I$1,0))=0,"",INDEX(customers!$A$1:$I$1001,MATCH(orders!$C105,customers!$A$1:$A$1001,0),MATCH(orders!H$1,customers!$A$1:$I$1,0)))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0.59699999999999998</v>
      </c>
      <c r="N105" t="str">
        <f t="shared" si="4"/>
        <v>Robusta</v>
      </c>
      <c r="O105" t="str">
        <f t="shared" si="5"/>
        <v>Medium</v>
      </c>
      <c r="P105" t="str">
        <f>INDEX(customers!$I$1:$I$1001,MATCH(orders[[#This Row],[Customer ID]],customers!$A$1:$A$1001,0))</f>
        <v>No</v>
      </c>
    </row>
    <row r="106" spans="1:16" x14ac:dyDescent="0.25">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IF(INDEX(customers!$A$1:$I$1001,MATCH(orders!$C106,customers!$A$1:$A$1001,0),MATCH(orders!H$1,customers!$A$1:$I$1,0))=0,"",INDEX(customers!$A$1:$I$1001,MATCH(orders!$C106,customers!$A$1:$A$1001,0),MATCH(orders!H$1,customers!$A$1:$I$1,0)))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14.55</v>
      </c>
      <c r="N106" t="str">
        <f t="shared" si="4"/>
        <v>Librica</v>
      </c>
      <c r="O106" t="str">
        <f t="shared" si="5"/>
        <v>Medium</v>
      </c>
      <c r="P106" t="str">
        <f>INDEX(customers!$I$1:$I$1001,MATCH(orders[[#This Row],[Customer ID]],customers!$A$1:$A$1001,0))</f>
        <v>No</v>
      </c>
    </row>
    <row r="107" spans="1:16" x14ac:dyDescent="0.25">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IF(INDEX(customers!$A$1:$I$1001,MATCH(orders!$C107,customers!$A$1:$A$1001,0),MATCH(orders!H$1,customers!$A$1:$I$1,0))=0,"",INDEX(customers!$A$1:$I$1001,MATCH(orders!$C107,customers!$A$1:$A$1001,0),MATCH(orders!H$1,customers!$A$1:$I$1,0)))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3.375</v>
      </c>
      <c r="N107" t="str">
        <f t="shared" si="4"/>
        <v>Arabica</v>
      </c>
      <c r="O107" t="str">
        <f t="shared" si="5"/>
        <v>Medium</v>
      </c>
      <c r="P107" t="str">
        <f>INDEX(customers!$I$1:$I$1001,MATCH(orders[[#This Row],[Customer ID]],customers!$A$1:$A$1001,0))</f>
        <v>Yes</v>
      </c>
    </row>
    <row r="108" spans="1:16" x14ac:dyDescent="0.25">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IF(INDEX(customers!$A$1:$I$1001,MATCH(orders!$C108,customers!$A$1:$A$1001,0),MATCH(orders!H$1,customers!$A$1:$I$1,0))=0,"",INDEX(customers!$A$1:$I$1001,MATCH(orders!$C108,customers!$A$1:$A$1001,0),MATCH(orders!H$1,customers!$A$1:$I$1,0)))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12.15</v>
      </c>
      <c r="N108" t="str">
        <f t="shared" si="4"/>
        <v>Excelsa</v>
      </c>
      <c r="O108" t="str">
        <f t="shared" si="5"/>
        <v>Dark</v>
      </c>
      <c r="P108" t="str">
        <f>INDEX(customers!$I$1:$I$1001,MATCH(orders[[#This Row],[Customer ID]],customers!$A$1:$A$1001,0))</f>
        <v>No</v>
      </c>
    </row>
    <row r="109" spans="1:16" x14ac:dyDescent="0.25">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IF(INDEX(customers!$A$1:$I$1001,MATCH(orders!$C109,customers!$A$1:$A$1001,0),MATCH(orders!H$1,customers!$A$1:$I$1,0))=0,"",INDEX(customers!$A$1:$I$1001,MATCH(orders!$C109,customers!$A$1:$A$1001,0),MATCH(orders!H$1,customers!$A$1:$I$1,0)))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2.9849999999999999</v>
      </c>
      <c r="N109" t="str">
        <f t="shared" si="4"/>
        <v>Robusta</v>
      </c>
      <c r="O109" t="str">
        <f t="shared" si="5"/>
        <v>Medium</v>
      </c>
      <c r="P109" t="str">
        <f>INDEX(customers!$I$1:$I$1001,MATCH(orders[[#This Row],[Customer ID]],customers!$A$1:$A$1001,0))</f>
        <v>Yes</v>
      </c>
    </row>
    <row r="110" spans="1:16" x14ac:dyDescent="0.25">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IF(INDEX(customers!$A$1:$I$1001,MATCH(orders!$C110,customers!$A$1:$A$1001,0),MATCH(orders!H$1,customers!$A$1:$I$1,0))=0,"",INDEX(customers!$A$1:$I$1001,MATCH(orders!$C110,customers!$A$1:$A$1001,0),MATCH(orders!H$1,customers!$A$1:$I$1,0)))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3.375</v>
      </c>
      <c r="N110" t="str">
        <f t="shared" si="4"/>
        <v>Arabica</v>
      </c>
      <c r="O110" t="str">
        <f t="shared" si="5"/>
        <v>Medium</v>
      </c>
      <c r="P110" t="str">
        <f>INDEX(customers!$I$1:$I$1001,MATCH(orders[[#This Row],[Customer ID]],customers!$A$1:$A$1001,0))</f>
        <v>No</v>
      </c>
    </row>
    <row r="111" spans="1:16" x14ac:dyDescent="0.25">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IF(INDEX(customers!$A$1:$I$1001,MATCH(orders!$C111,customers!$A$1:$A$1001,0),MATCH(orders!H$1,customers!$A$1:$I$1,0))=0,"",INDEX(customers!$A$1:$I$1001,MATCH(orders!$C111,customers!$A$1:$A$1001,0),MATCH(orders!H$1,customers!$A$1:$I$1,0)))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3.8849999999999998</v>
      </c>
      <c r="N111" t="str">
        <f t="shared" si="4"/>
        <v>Librica</v>
      </c>
      <c r="O111" t="str">
        <f t="shared" si="5"/>
        <v>Dark</v>
      </c>
      <c r="P111" t="str">
        <f>INDEX(customers!$I$1:$I$1001,MATCH(orders[[#This Row],[Customer ID]],customers!$A$1:$A$1001,0))</f>
        <v>Yes</v>
      </c>
    </row>
    <row r="112" spans="1:16" x14ac:dyDescent="0.25">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IF(INDEX(customers!$A$1:$I$1001,MATCH(orders!$C112,customers!$A$1:$A$1001,0),MATCH(orders!H$1,customers!$A$1:$I$1,0))=0,"",INDEX(customers!$A$1:$I$1001,MATCH(orders!$C112,customers!$A$1:$A$1001,0),MATCH(orders!H$1,customers!$A$1:$I$1,0)))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0.89100000000000001</v>
      </c>
      <c r="N112" t="str">
        <f t="shared" si="4"/>
        <v>Excelsa</v>
      </c>
      <c r="O112" t="str">
        <f t="shared" si="5"/>
        <v>Lite</v>
      </c>
      <c r="P112" t="str">
        <f>INDEX(customers!$I$1:$I$1001,MATCH(orders[[#This Row],[Customer ID]],customers!$A$1:$A$1001,0))</f>
        <v>Yes</v>
      </c>
    </row>
    <row r="113" spans="1:16" x14ac:dyDescent="0.25">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IF(INDEX(customers!$A$1:$I$1001,MATCH(orders!$C113,customers!$A$1:$A$1001,0),MATCH(orders!H$1,customers!$A$1:$I$1,0))=0,"",INDEX(customers!$A$1:$I$1001,MATCH(orders!$C113,customers!$A$1:$A$1001,0),MATCH(orders!H$1,customers!$A$1:$I$1,0)))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2.6849999999999996</v>
      </c>
      <c r="N113" t="str">
        <f t="shared" si="4"/>
        <v>Robusta</v>
      </c>
      <c r="O113" t="str">
        <f t="shared" si="5"/>
        <v>Dark</v>
      </c>
      <c r="P113" t="str">
        <f>INDEX(customers!$I$1:$I$1001,MATCH(orders[[#This Row],[Customer ID]],customers!$A$1:$A$1001,0))</f>
        <v>No</v>
      </c>
    </row>
    <row r="114" spans="1:16" x14ac:dyDescent="0.25">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IF(INDEX(customers!$A$1:$I$1001,MATCH(orders!$C114,customers!$A$1:$A$1001,0),MATCH(orders!H$1,customers!$A$1:$I$1,0))=0,"",INDEX(customers!$A$1:$I$1001,MATCH(orders!$C114,customers!$A$1:$A$1001,0),MATCH(orders!H$1,customers!$A$1:$I$1,0)))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INDEX(customers!$I$1:$I$1001,MATCH(orders[[#This Row],[Customer ID]],customers!$A$1:$A$1001,0))</f>
        <v>No</v>
      </c>
    </row>
    <row r="115" spans="1:16" x14ac:dyDescent="0.25">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IF(INDEX(customers!$A$1:$I$1001,MATCH(orders!$C115,customers!$A$1:$A$1001,0),MATCH(orders!H$1,customers!$A$1:$I$1,0))=0,"",INDEX(customers!$A$1:$I$1001,MATCH(orders!$C115,customers!$A$1:$A$1001,0),MATCH(orders!H$1,customers!$A$1:$I$1,0)))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INDEX(customers!$I$1:$I$1001,MATCH(orders[[#This Row],[Customer ID]],customers!$A$1:$A$1001,0))</f>
        <v>No</v>
      </c>
    </row>
    <row r="116" spans="1:16" x14ac:dyDescent="0.25">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IF(INDEX(customers!$A$1:$I$1001,MATCH(orders!$C116,customers!$A$1:$A$1001,0),MATCH(orders!H$1,customers!$A$1:$I$1,0))=0,"",INDEX(customers!$A$1:$I$1001,MATCH(orders!$C116,customers!$A$1:$A$1001,0),MATCH(orders!H$1,customers!$A$1:$I$1,0)))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0.71699999999999997</v>
      </c>
      <c r="N116" t="str">
        <f t="shared" si="4"/>
        <v>Robusta</v>
      </c>
      <c r="O116" t="str">
        <f t="shared" si="5"/>
        <v>Lite</v>
      </c>
      <c r="P116" t="str">
        <f>INDEX(customers!$I$1:$I$1001,MATCH(orders[[#This Row],[Customer ID]],customers!$A$1:$A$1001,0))</f>
        <v>No</v>
      </c>
    </row>
    <row r="117" spans="1:16" x14ac:dyDescent="0.25">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IF(INDEX(customers!$A$1:$I$1001,MATCH(orders!$C117,customers!$A$1:$A$1001,0),MATCH(orders!H$1,customers!$A$1:$I$1,0))=0,"",INDEX(customers!$A$1:$I$1001,MATCH(orders!$C117,customers!$A$1:$A$1001,0),MATCH(orders!H$1,customers!$A$1:$I$1,0)))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Lite</v>
      </c>
      <c r="P117" t="str">
        <f>INDEX(customers!$I$1:$I$1001,MATCH(orders[[#This Row],[Customer ID]],customers!$A$1:$A$1001,0))</f>
        <v>No</v>
      </c>
    </row>
    <row r="118" spans="1:16" x14ac:dyDescent="0.25">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IF(INDEX(customers!$A$1:$I$1001,MATCH(orders!$C118,customers!$A$1:$A$1001,0),MATCH(orders!H$1,customers!$A$1:$I$1,0))=0,"",INDEX(customers!$A$1:$I$1001,MATCH(orders!$C118,customers!$A$1:$A$1001,0),MATCH(orders!H$1,customers!$A$1:$I$1,0)))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0.95100000000000007</v>
      </c>
      <c r="N118" t="str">
        <f t="shared" si="4"/>
        <v>Librica</v>
      </c>
      <c r="O118" t="str">
        <f t="shared" si="5"/>
        <v>Lite</v>
      </c>
      <c r="P118" t="str">
        <f>INDEX(customers!$I$1:$I$1001,MATCH(orders[[#This Row],[Customer ID]],customers!$A$1:$A$1001,0))</f>
        <v>Yes</v>
      </c>
    </row>
    <row r="119" spans="1:16" x14ac:dyDescent="0.25">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IF(INDEX(customers!$A$1:$I$1001,MATCH(orders!$C119,customers!$A$1:$A$1001,0),MATCH(orders!H$1,customers!$A$1:$I$1,0))=0,"",INDEX(customers!$A$1:$I$1001,MATCH(orders!$C119,customers!$A$1:$A$1001,0),MATCH(orders!H$1,customers!$A$1:$I$1,0)))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4.7549999999999999</v>
      </c>
      <c r="N119" t="str">
        <f t="shared" si="4"/>
        <v>Librica</v>
      </c>
      <c r="O119" t="str">
        <f t="shared" si="5"/>
        <v>Lite</v>
      </c>
      <c r="P119" t="str">
        <f>INDEX(customers!$I$1:$I$1001,MATCH(orders[[#This Row],[Customer ID]],customers!$A$1:$A$1001,0))</f>
        <v>No</v>
      </c>
    </row>
    <row r="120" spans="1:16" x14ac:dyDescent="0.25">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IF(INDEX(customers!$A$1:$I$1001,MATCH(orders!$C120,customers!$A$1:$A$1001,0),MATCH(orders!H$1,customers!$A$1:$I$1,0))=0,"",INDEX(customers!$A$1:$I$1001,MATCH(orders!$C120,customers!$A$1:$A$1001,0),MATCH(orders!H$1,customers!$A$1:$I$1,0)))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3.645</v>
      </c>
      <c r="N120" t="str">
        <f t="shared" si="4"/>
        <v>Excelsa</v>
      </c>
      <c r="O120" t="str">
        <f t="shared" si="5"/>
        <v>Dark</v>
      </c>
      <c r="P120" t="str">
        <f>INDEX(customers!$I$1:$I$1001,MATCH(orders[[#This Row],[Customer ID]],customers!$A$1:$A$1001,0))</f>
        <v>Yes</v>
      </c>
    </row>
    <row r="121" spans="1:16" x14ac:dyDescent="0.25">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IF(INDEX(customers!$A$1:$I$1001,MATCH(orders!$C121,customers!$A$1:$A$1001,0),MATCH(orders!H$1,customers!$A$1:$I$1,0))=0,"",INDEX(customers!$A$1:$I$1001,MATCH(orders!$C121,customers!$A$1:$A$1001,0),MATCH(orders!H$1,customers!$A$1:$I$1,0)))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0.82500000000000007</v>
      </c>
      <c r="N121" t="str">
        <f t="shared" si="4"/>
        <v>Excelsa</v>
      </c>
      <c r="O121" t="str">
        <f t="shared" si="5"/>
        <v>Medium</v>
      </c>
      <c r="P121" t="str">
        <f>INDEX(customers!$I$1:$I$1001,MATCH(orders[[#This Row],[Customer ID]],customers!$A$1:$A$1001,0))</f>
        <v>No</v>
      </c>
    </row>
    <row r="122" spans="1:16" x14ac:dyDescent="0.25">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IF(INDEX(customers!$A$1:$I$1001,MATCH(orders!$C122,customers!$A$1:$A$1001,0),MATCH(orders!H$1,customers!$A$1:$I$1,0))=0,"",INDEX(customers!$A$1:$I$1001,MATCH(orders!$C122,customers!$A$1:$A$1001,0),MATCH(orders!H$1,customers!$A$1:$I$1,0)))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0.77700000000000002</v>
      </c>
      <c r="N122" t="str">
        <f t="shared" si="4"/>
        <v>Arabica</v>
      </c>
      <c r="O122" t="str">
        <f t="shared" si="5"/>
        <v>Lite</v>
      </c>
      <c r="P122" t="str">
        <f>INDEX(customers!$I$1:$I$1001,MATCH(orders[[#This Row],[Customer ID]],customers!$A$1:$A$1001,0))</f>
        <v>No</v>
      </c>
    </row>
    <row r="123" spans="1:16" x14ac:dyDescent="0.25">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IF(INDEX(customers!$A$1:$I$1001,MATCH(orders!$C123,customers!$A$1:$A$1001,0),MATCH(orders!H$1,customers!$A$1:$I$1,0))=0,"",INDEX(customers!$A$1:$I$1001,MATCH(orders!$C123,customers!$A$1:$A$1001,0),MATCH(orders!H$1,customers!$A$1:$I$1,0)))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13.75</v>
      </c>
      <c r="N123" t="str">
        <f t="shared" si="4"/>
        <v>Excelsa</v>
      </c>
      <c r="O123" t="str">
        <f t="shared" si="5"/>
        <v>Medium</v>
      </c>
      <c r="P123" t="str">
        <f>INDEX(customers!$I$1:$I$1001,MATCH(orders[[#This Row],[Customer ID]],customers!$A$1:$A$1001,0))</f>
        <v>No</v>
      </c>
    </row>
    <row r="124" spans="1:16" x14ac:dyDescent="0.25">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IF(INDEX(customers!$A$1:$I$1001,MATCH(orders!$C124,customers!$A$1:$A$1001,0),MATCH(orders!H$1,customers!$A$1:$I$1,0))=0,"",INDEX(customers!$A$1:$I$1001,MATCH(orders!$C124,customers!$A$1:$A$1001,0),MATCH(orders!H$1,customers!$A$1:$I$1,0)))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2.9849999999999999</v>
      </c>
      <c r="N124" t="str">
        <f t="shared" si="4"/>
        <v>Arabica</v>
      </c>
      <c r="O124" t="str">
        <f t="shared" si="5"/>
        <v>Dark</v>
      </c>
      <c r="P124" t="str">
        <f>INDEX(customers!$I$1:$I$1001,MATCH(orders[[#This Row],[Customer ID]],customers!$A$1:$A$1001,0))</f>
        <v>Yes</v>
      </c>
    </row>
    <row r="125" spans="1:16" x14ac:dyDescent="0.25">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IF(INDEX(customers!$A$1:$I$1001,MATCH(orders!$C125,customers!$A$1:$A$1001,0),MATCH(orders!H$1,customers!$A$1:$I$1,0))=0,"",INDEX(customers!$A$1:$I$1001,MATCH(orders!$C125,customers!$A$1:$A$1001,0),MATCH(orders!H$1,customers!$A$1:$I$1,0)))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91.137499999999989</v>
      </c>
      <c r="N125" t="str">
        <f t="shared" si="4"/>
        <v>Librica</v>
      </c>
      <c r="O125" t="str">
        <f t="shared" si="5"/>
        <v>Lite</v>
      </c>
      <c r="P125" t="str">
        <f>INDEX(customers!$I$1:$I$1001,MATCH(orders[[#This Row],[Customer ID]],customers!$A$1:$A$1001,0))</f>
        <v>No</v>
      </c>
    </row>
    <row r="126" spans="1:16" x14ac:dyDescent="0.25">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IF(INDEX(customers!$A$1:$I$1001,MATCH(orders!$C126,customers!$A$1:$A$1001,0),MATCH(orders!H$1,customers!$A$1:$I$1,0))=0,"",INDEX(customers!$A$1:$I$1001,MATCH(orders!$C126,customers!$A$1:$A$1001,0),MATCH(orders!H$1,customers!$A$1:$I$1,0)))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0.87300000000000011</v>
      </c>
      <c r="N126" t="str">
        <f t="shared" si="4"/>
        <v>Librica</v>
      </c>
      <c r="O126" t="str">
        <f t="shared" si="5"/>
        <v>Medium</v>
      </c>
      <c r="P126" t="str">
        <f>INDEX(customers!$I$1:$I$1001,MATCH(orders[[#This Row],[Customer ID]],customers!$A$1:$A$1001,0))</f>
        <v>Yes</v>
      </c>
    </row>
    <row r="127" spans="1:16" x14ac:dyDescent="0.25">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IF(INDEX(customers!$A$1:$I$1001,MATCH(orders!$C127,customers!$A$1:$A$1001,0),MATCH(orders!H$1,customers!$A$1:$I$1,0))=0,"",INDEX(customers!$A$1:$I$1001,MATCH(orders!$C127,customers!$A$1:$A$1001,0),MATCH(orders!H$1,customers!$A$1:$I$1,0)))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4.3650000000000002</v>
      </c>
      <c r="N127" t="str">
        <f t="shared" si="4"/>
        <v>Librica</v>
      </c>
      <c r="O127" t="str">
        <f t="shared" si="5"/>
        <v>Medium</v>
      </c>
      <c r="P127" t="str">
        <f>INDEX(customers!$I$1:$I$1001,MATCH(orders[[#This Row],[Customer ID]],customers!$A$1:$A$1001,0))</f>
        <v>Yes</v>
      </c>
    </row>
    <row r="128" spans="1:16" x14ac:dyDescent="0.25">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IF(INDEX(customers!$A$1:$I$1001,MATCH(orders!$C128,customers!$A$1:$A$1001,0),MATCH(orders!H$1,customers!$A$1:$I$1,0))=0,"",INDEX(customers!$A$1:$I$1001,MATCH(orders!$C128,customers!$A$1:$A$1001,0),MATCH(orders!H$1,customers!$A$1:$I$1,0)))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INDEX(customers!$I$1:$I$1001,MATCH(orders[[#This Row],[Customer ID]],customers!$A$1:$A$1001,0))</f>
        <v>No</v>
      </c>
    </row>
    <row r="129" spans="1:16" x14ac:dyDescent="0.25">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IF(INDEX(customers!$A$1:$I$1001,MATCH(orders!$C129,customers!$A$1:$A$1001,0),MATCH(orders!H$1,customers!$A$1:$I$1,0))=0,"",INDEX(customers!$A$1:$I$1001,MATCH(orders!$C129,customers!$A$1:$A$1001,0),MATCH(orders!H$1,customers!$A$1:$I$1,0)))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12.95</v>
      </c>
      <c r="N129" t="str">
        <f t="shared" si="4"/>
        <v>Librica</v>
      </c>
      <c r="O129" t="str">
        <f t="shared" si="5"/>
        <v>Dark</v>
      </c>
      <c r="P129" t="str">
        <f>INDEX(customers!$I$1:$I$1001,MATCH(orders[[#This Row],[Customer ID]],customers!$A$1:$A$1001,0))</f>
        <v>No</v>
      </c>
    </row>
    <row r="130" spans="1:16" x14ac:dyDescent="0.25">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IF(INDEX(customers!$A$1:$I$1001,MATCH(orders!$C130,customers!$A$1:$A$1001,0),MATCH(orders!H$1,customers!$A$1:$I$1,0))=0,"",INDEX(customers!$A$1:$I$1001,MATCH(orders!$C130,customers!$A$1:$A$1001,0),MATCH(orders!H$1,customers!$A$1:$I$1,0)))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3.375</v>
      </c>
      <c r="N130" t="str">
        <f t="shared" si="4"/>
        <v>Arabica</v>
      </c>
      <c r="O130" t="str">
        <f t="shared" si="5"/>
        <v>Medium</v>
      </c>
      <c r="P130" t="str">
        <f>INDEX(customers!$I$1:$I$1001,MATCH(orders[[#This Row],[Customer ID]],customers!$A$1:$A$1001,0))</f>
        <v>No</v>
      </c>
    </row>
    <row r="131" spans="1:16" x14ac:dyDescent="0.25">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IF(INDEX(customers!$A$1:$I$1001,MATCH(orders!$C131,customers!$A$1:$A$1001,0),MATCH(orders!H$1,customers!$A$1:$I$1,0))=0,"",INDEX(customers!$A$1:$I$1001,MATCH(orders!$C131,customers!$A$1:$A$1001,0),MATCH(orders!H$1,customers!$A$1:$I$1,0)))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L131*K131</f>
        <v>12.15</v>
      </c>
      <c r="N131" t="str">
        <f t="shared" ref="N131:N194" si="7">IF(I131="Rob","Robusta",IF(I131="Exc","Excelsa",IF(I131="Lib","Librica",IF(I131="Ara","Arabica",""))))</f>
        <v>Excelsa</v>
      </c>
      <c r="O131" t="str">
        <f t="shared" ref="O131:O194" si="8">IF(J131="M","Medium",IF(J131="L","Lite",IF(J131="D","Dark")))</f>
        <v>Dark</v>
      </c>
      <c r="P131" t="str">
        <f>INDEX(customers!$I$1:$I$1001,MATCH(orders[[#This Row],[Customer ID]],customers!$A$1:$A$1001,0))</f>
        <v>Yes</v>
      </c>
    </row>
    <row r="132" spans="1:16" x14ac:dyDescent="0.25">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IF(INDEX(customers!$A$1:$I$1001,MATCH(orders!$C132,customers!$A$1:$A$1001,0),MATCH(orders!H$1,customers!$A$1:$I$1,0))=0,"",INDEX(customers!$A$1:$I$1001,MATCH(orders!$C132,customers!$A$1:$A$1001,0),MATCH(orders!H$1,customers!$A$1:$I$1,0)))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74.462499999999991</v>
      </c>
      <c r="N132" t="str">
        <f t="shared" si="7"/>
        <v>Arabica</v>
      </c>
      <c r="O132" t="str">
        <f t="shared" si="8"/>
        <v>Lite</v>
      </c>
      <c r="P132" t="str">
        <f>INDEX(customers!$I$1:$I$1001,MATCH(orders[[#This Row],[Customer ID]],customers!$A$1:$A$1001,0))</f>
        <v>Yes</v>
      </c>
    </row>
    <row r="133" spans="1:16" x14ac:dyDescent="0.25">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IF(INDEX(customers!$A$1:$I$1001,MATCH(orders!$C133,customers!$A$1:$A$1001,0),MATCH(orders!H$1,customers!$A$1:$I$1,0))=0,"",INDEX(customers!$A$1:$I$1001,MATCH(orders!$C133,customers!$A$1:$A$1001,0),MATCH(orders!H$1,customers!$A$1:$I$1,0)))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3.645</v>
      </c>
      <c r="N133" t="str">
        <f t="shared" si="7"/>
        <v>Excelsa</v>
      </c>
      <c r="O133" t="str">
        <f t="shared" si="8"/>
        <v>Dark</v>
      </c>
      <c r="P133" t="str">
        <f>INDEX(customers!$I$1:$I$1001,MATCH(orders[[#This Row],[Customer ID]],customers!$A$1:$A$1001,0))</f>
        <v>Yes</v>
      </c>
    </row>
    <row r="134" spans="1:16" x14ac:dyDescent="0.25">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IF(INDEX(customers!$A$1:$I$1001,MATCH(orders!$C134,customers!$A$1:$A$1001,0),MATCH(orders!H$1,customers!$A$1:$I$1,0))=0,"",INDEX(customers!$A$1:$I$1001,MATCH(orders!$C134,customers!$A$1:$A$1001,0),MATCH(orders!H$1,customers!$A$1:$I$1,0)))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74.462499999999991</v>
      </c>
      <c r="N134" t="str">
        <f t="shared" si="7"/>
        <v>Arabica</v>
      </c>
      <c r="O134" t="str">
        <f t="shared" si="8"/>
        <v>Lite</v>
      </c>
      <c r="P134" t="str">
        <f>INDEX(customers!$I$1:$I$1001,MATCH(orders[[#This Row],[Customer ID]],customers!$A$1:$A$1001,0))</f>
        <v>Yes</v>
      </c>
    </row>
    <row r="135" spans="1:16" x14ac:dyDescent="0.25">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IF(INDEX(customers!$A$1:$I$1001,MATCH(orders!$C135,customers!$A$1:$A$1001,0),MATCH(orders!H$1,customers!$A$1:$I$1,0))=0,"",INDEX(customers!$A$1:$I$1001,MATCH(orders!$C135,customers!$A$1:$A$1001,0),MATCH(orders!H$1,customers!$A$1:$I$1,0)))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INDEX(customers!$I$1:$I$1001,MATCH(orders[[#This Row],[Customer ID]],customers!$A$1:$A$1001,0))</f>
        <v>No</v>
      </c>
    </row>
    <row r="136" spans="1:16" x14ac:dyDescent="0.25">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IF(INDEX(customers!$A$1:$I$1001,MATCH(orders!$C136,customers!$A$1:$A$1001,0),MATCH(orders!H$1,customers!$A$1:$I$1,0))=0,"",INDEX(customers!$A$1:$I$1001,MATCH(orders!$C136,customers!$A$1:$A$1001,0),MATCH(orders!H$1,customers!$A$1:$I$1,0)))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79.062499999999986</v>
      </c>
      <c r="N136" t="str">
        <f t="shared" si="7"/>
        <v>Excelsa</v>
      </c>
      <c r="O136" t="str">
        <f t="shared" si="8"/>
        <v>Medium</v>
      </c>
      <c r="P136" t="str">
        <f>INDEX(customers!$I$1:$I$1001,MATCH(orders[[#This Row],[Customer ID]],customers!$A$1:$A$1001,0))</f>
        <v>Yes</v>
      </c>
    </row>
    <row r="137" spans="1:16" x14ac:dyDescent="0.25">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IF(INDEX(customers!$A$1:$I$1001,MATCH(orders!$C137,customers!$A$1:$A$1001,0),MATCH(orders!H$1,customers!$A$1:$I$1,0))=0,"",INDEX(customers!$A$1:$I$1001,MATCH(orders!$C137,customers!$A$1:$A$1001,0),MATCH(orders!H$1,customers!$A$1:$I$1,0)))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3.8849999999999998</v>
      </c>
      <c r="N137" t="str">
        <f t="shared" si="7"/>
        <v>Arabica</v>
      </c>
      <c r="O137" t="str">
        <f t="shared" si="8"/>
        <v>Lite</v>
      </c>
      <c r="P137" t="str">
        <f>INDEX(customers!$I$1:$I$1001,MATCH(orders[[#This Row],[Customer ID]],customers!$A$1:$A$1001,0))</f>
        <v>Yes</v>
      </c>
    </row>
    <row r="138" spans="1:16" x14ac:dyDescent="0.25">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IF(INDEX(customers!$A$1:$I$1001,MATCH(orders!$C138,customers!$A$1:$A$1001,0),MATCH(orders!H$1,customers!$A$1:$I$1,0))=0,"",INDEX(customers!$A$1:$I$1001,MATCH(orders!$C138,customers!$A$1:$A$1001,0),MATCH(orders!H$1,customers!$A$1:$I$1,0)))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0.59699999999999998</v>
      </c>
      <c r="N138" t="str">
        <f t="shared" si="7"/>
        <v>Arabica</v>
      </c>
      <c r="O138" t="str">
        <f t="shared" si="8"/>
        <v>Dark</v>
      </c>
      <c r="P138" t="str">
        <f>INDEX(customers!$I$1:$I$1001,MATCH(orders[[#This Row],[Customer ID]],customers!$A$1:$A$1001,0))</f>
        <v>No</v>
      </c>
    </row>
    <row r="139" spans="1:16" x14ac:dyDescent="0.25">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IF(INDEX(customers!$A$1:$I$1001,MATCH(orders!$C139,customers!$A$1:$A$1001,0),MATCH(orders!H$1,customers!$A$1:$I$1,0))=0,"",INDEX(customers!$A$1:$I$1001,MATCH(orders!$C139,customers!$A$1:$A$1001,0),MATCH(orders!H$1,customers!$A$1:$I$1,0)))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85.387499999999989</v>
      </c>
      <c r="N139" t="str">
        <f t="shared" si="7"/>
        <v>Excelsa</v>
      </c>
      <c r="O139" t="str">
        <f t="shared" si="8"/>
        <v>Lite</v>
      </c>
      <c r="P139" t="str">
        <f>INDEX(customers!$I$1:$I$1001,MATCH(orders[[#This Row],[Customer ID]],customers!$A$1:$A$1001,0))</f>
        <v>No</v>
      </c>
    </row>
    <row r="140" spans="1:16" x14ac:dyDescent="0.25">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IF(INDEX(customers!$A$1:$I$1001,MATCH(orders!$C140,customers!$A$1:$A$1001,0),MATCH(orders!H$1,customers!$A$1:$I$1,0))=0,"",INDEX(customers!$A$1:$I$1001,MATCH(orders!$C140,customers!$A$1:$A$1001,0),MATCH(orders!H$1,customers!$A$1:$I$1,0)))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12.15</v>
      </c>
      <c r="N140" t="str">
        <f t="shared" si="7"/>
        <v>Excelsa</v>
      </c>
      <c r="O140" t="str">
        <f t="shared" si="8"/>
        <v>Dark</v>
      </c>
      <c r="P140" t="str">
        <f>INDEX(customers!$I$1:$I$1001,MATCH(orders[[#This Row],[Customer ID]],customers!$A$1:$A$1001,0))</f>
        <v>No</v>
      </c>
    </row>
    <row r="141" spans="1:16" x14ac:dyDescent="0.25">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IF(INDEX(customers!$A$1:$I$1001,MATCH(orders!$C141,customers!$A$1:$A$1001,0),MATCH(orders!H$1,customers!$A$1:$I$1,0))=0,"",INDEX(customers!$A$1:$I$1001,MATCH(orders!$C141,customers!$A$1:$A$1001,0),MATCH(orders!H$1,customers!$A$1:$I$1,0)))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12.95</v>
      </c>
      <c r="N141" t="str">
        <f t="shared" si="7"/>
        <v>Librica</v>
      </c>
      <c r="O141" t="str">
        <f t="shared" si="8"/>
        <v>Dark</v>
      </c>
      <c r="P141" t="str">
        <f>INDEX(customers!$I$1:$I$1001,MATCH(orders[[#This Row],[Customer ID]],customers!$A$1:$A$1001,0))</f>
        <v>Yes</v>
      </c>
    </row>
    <row r="142" spans="1:16" x14ac:dyDescent="0.25">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IF(INDEX(customers!$A$1:$I$1001,MATCH(orders!$C142,customers!$A$1:$A$1001,0),MATCH(orders!H$1,customers!$A$1:$I$1,0))=0,"",INDEX(customers!$A$1:$I$1001,MATCH(orders!$C142,customers!$A$1:$A$1001,0),MATCH(orders!H$1,customers!$A$1:$I$1,0)))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74.462499999999991</v>
      </c>
      <c r="N142" t="str">
        <f t="shared" si="7"/>
        <v>Librica</v>
      </c>
      <c r="O142" t="str">
        <f t="shared" si="8"/>
        <v>Dark</v>
      </c>
      <c r="P142" t="str">
        <f>INDEX(customers!$I$1:$I$1001,MATCH(orders[[#This Row],[Customer ID]],customers!$A$1:$A$1001,0))</f>
        <v>Yes</v>
      </c>
    </row>
    <row r="143" spans="1:16" x14ac:dyDescent="0.25">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IF(INDEX(customers!$A$1:$I$1001,MATCH(orders!$C143,customers!$A$1:$A$1001,0),MATCH(orders!H$1,customers!$A$1:$I$1,0))=0,"",INDEX(customers!$A$1:$I$1001,MATCH(orders!$C143,customers!$A$1:$A$1001,0),MATCH(orders!H$1,customers!$A$1:$I$1,0)))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0.77700000000000002</v>
      </c>
      <c r="N143" t="str">
        <f t="shared" si="7"/>
        <v>Arabica</v>
      </c>
      <c r="O143" t="str">
        <f t="shared" si="8"/>
        <v>Lite</v>
      </c>
      <c r="P143" t="str">
        <f>INDEX(customers!$I$1:$I$1001,MATCH(orders[[#This Row],[Customer ID]],customers!$A$1:$A$1001,0))</f>
        <v>Yes</v>
      </c>
    </row>
    <row r="144" spans="1:16" x14ac:dyDescent="0.25">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IF(INDEX(customers!$A$1:$I$1001,MATCH(orders!$C144,customers!$A$1:$A$1001,0),MATCH(orders!H$1,customers!$A$1:$I$1,0))=0,"",INDEX(customers!$A$1:$I$1001,MATCH(orders!$C144,customers!$A$1:$A$1001,0),MATCH(orders!H$1,customers!$A$1:$I$1,0)))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85.387499999999989</v>
      </c>
      <c r="N144" t="str">
        <f t="shared" si="7"/>
        <v>Excelsa</v>
      </c>
      <c r="O144" t="str">
        <f t="shared" si="8"/>
        <v>Lite</v>
      </c>
      <c r="P144" t="str">
        <f>INDEX(customers!$I$1:$I$1001,MATCH(orders[[#This Row],[Customer ID]],customers!$A$1:$A$1001,0))</f>
        <v>Yes</v>
      </c>
    </row>
    <row r="145" spans="1:16" x14ac:dyDescent="0.25">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IF(INDEX(customers!$A$1:$I$1001,MATCH(orders!$C145,customers!$A$1:$A$1001,0),MATCH(orders!H$1,customers!$A$1:$I$1,0))=0,"",INDEX(customers!$A$1:$I$1001,MATCH(orders!$C145,customers!$A$1:$A$1001,0),MATCH(orders!H$1,customers!$A$1:$I$1,0)))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4.3650000000000002</v>
      </c>
      <c r="N145" t="str">
        <f t="shared" si="7"/>
        <v>Librica</v>
      </c>
      <c r="O145" t="str">
        <f t="shared" si="8"/>
        <v>Medium</v>
      </c>
      <c r="P145" t="str">
        <f>INDEX(customers!$I$1:$I$1001,MATCH(orders[[#This Row],[Customer ID]],customers!$A$1:$A$1001,0))</f>
        <v>No</v>
      </c>
    </row>
    <row r="146" spans="1:16" x14ac:dyDescent="0.25">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IF(INDEX(customers!$A$1:$I$1001,MATCH(orders!$C146,customers!$A$1:$A$1001,0),MATCH(orders!H$1,customers!$A$1:$I$1,0))=0,"",INDEX(customers!$A$1:$I$1001,MATCH(orders!$C146,customers!$A$1:$A$1001,0),MATCH(orders!H$1,customers!$A$1:$I$1,0)))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85.387499999999989</v>
      </c>
      <c r="N146" t="str">
        <f t="shared" si="7"/>
        <v>Excelsa</v>
      </c>
      <c r="O146" t="str">
        <f t="shared" si="8"/>
        <v>Lite</v>
      </c>
      <c r="P146" t="str">
        <f>INDEX(customers!$I$1:$I$1001,MATCH(orders[[#This Row],[Customer ID]],customers!$A$1:$A$1001,0))</f>
        <v>Yes</v>
      </c>
    </row>
    <row r="147" spans="1:16" x14ac:dyDescent="0.25">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IF(INDEX(customers!$A$1:$I$1001,MATCH(orders!$C147,customers!$A$1:$A$1001,0),MATCH(orders!H$1,customers!$A$1:$I$1,0))=0,"",INDEX(customers!$A$1:$I$1001,MATCH(orders!$C147,customers!$A$1:$A$1001,0),MATCH(orders!H$1,customers!$A$1:$I$1,0)))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0.87300000000000011</v>
      </c>
      <c r="N147" t="str">
        <f t="shared" si="7"/>
        <v>Librica</v>
      </c>
      <c r="O147" t="str">
        <f t="shared" si="8"/>
        <v>Medium</v>
      </c>
      <c r="P147" t="str">
        <f>INDEX(customers!$I$1:$I$1001,MATCH(orders[[#This Row],[Customer ID]],customers!$A$1:$A$1001,0))</f>
        <v>No</v>
      </c>
    </row>
    <row r="148" spans="1:16" x14ac:dyDescent="0.25">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IF(INDEX(customers!$A$1:$I$1001,MATCH(orders!$C148,customers!$A$1:$A$1001,0),MATCH(orders!H$1,customers!$A$1:$I$1,0))=0,"",INDEX(customers!$A$1:$I$1001,MATCH(orders!$C148,customers!$A$1:$A$1001,0),MATCH(orders!H$1,customers!$A$1:$I$1,0)))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14.55</v>
      </c>
      <c r="N148" t="str">
        <f t="shared" si="7"/>
        <v>Librica</v>
      </c>
      <c r="O148" t="str">
        <f t="shared" si="8"/>
        <v>Medium</v>
      </c>
      <c r="P148" t="str">
        <f>INDEX(customers!$I$1:$I$1001,MATCH(orders[[#This Row],[Customer ID]],customers!$A$1:$A$1001,0))</f>
        <v>No</v>
      </c>
    </row>
    <row r="149" spans="1:16" x14ac:dyDescent="0.25">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IF(INDEX(customers!$A$1:$I$1001,MATCH(orders!$C149,customers!$A$1:$A$1001,0),MATCH(orders!H$1,customers!$A$1:$I$1,0))=0,"",INDEX(customers!$A$1:$I$1001,MATCH(orders!$C149,customers!$A$1:$A$1001,0),MATCH(orders!H$1,customers!$A$1:$I$1,0)))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13.75</v>
      </c>
      <c r="N149" t="str">
        <f t="shared" si="7"/>
        <v>Excelsa</v>
      </c>
      <c r="O149" t="str">
        <f t="shared" si="8"/>
        <v>Medium</v>
      </c>
      <c r="P149" t="str">
        <f>INDEX(customers!$I$1:$I$1001,MATCH(orders[[#This Row],[Customer ID]],customers!$A$1:$A$1001,0))</f>
        <v>No</v>
      </c>
    </row>
    <row r="150" spans="1:16" x14ac:dyDescent="0.25">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IF(INDEX(customers!$A$1:$I$1001,MATCH(orders!$C150,customers!$A$1:$A$1001,0),MATCH(orders!H$1,customers!$A$1:$I$1,0))=0,"",INDEX(customers!$A$1:$I$1001,MATCH(orders!$C150,customers!$A$1:$A$1001,0),MATCH(orders!H$1,customers!$A$1:$I$1,0)))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0.72900000000000009</v>
      </c>
      <c r="N150" t="str">
        <f t="shared" si="7"/>
        <v>Excelsa</v>
      </c>
      <c r="O150" t="str">
        <f t="shared" si="8"/>
        <v>Dark</v>
      </c>
      <c r="P150" t="str">
        <f>INDEX(customers!$I$1:$I$1001,MATCH(orders[[#This Row],[Customer ID]],customers!$A$1:$A$1001,0))</f>
        <v>Yes</v>
      </c>
    </row>
    <row r="151" spans="1:16" x14ac:dyDescent="0.25">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IF(INDEX(customers!$A$1:$I$1001,MATCH(orders!$C151,customers!$A$1:$A$1001,0),MATCH(orders!H$1,customers!$A$1:$I$1,0))=0,"",INDEX(customers!$A$1:$I$1001,MATCH(orders!$C151,customers!$A$1:$A$1001,0),MATCH(orders!H$1,customers!$A$1:$I$1,0)))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64.687499999999986</v>
      </c>
      <c r="N151" t="str">
        <f t="shared" si="7"/>
        <v>Arabica</v>
      </c>
      <c r="O151" t="str">
        <f t="shared" si="8"/>
        <v>Medium</v>
      </c>
      <c r="P151" t="str">
        <f>INDEX(customers!$I$1:$I$1001,MATCH(orders[[#This Row],[Customer ID]],customers!$A$1:$A$1001,0))</f>
        <v>Yes</v>
      </c>
    </row>
    <row r="152" spans="1:16" x14ac:dyDescent="0.25">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IF(INDEX(customers!$A$1:$I$1001,MATCH(orders!$C152,customers!$A$1:$A$1001,0),MATCH(orders!H$1,customers!$A$1:$I$1,0))=0,"",INDEX(customers!$A$1:$I$1001,MATCH(orders!$C152,customers!$A$1:$A$1001,0),MATCH(orders!H$1,customers!$A$1:$I$1,0)))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INDEX(customers!$I$1:$I$1001,MATCH(orders[[#This Row],[Customer ID]],customers!$A$1:$A$1001,0))</f>
        <v>Yes</v>
      </c>
    </row>
    <row r="153" spans="1:16" x14ac:dyDescent="0.25">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IF(INDEX(customers!$A$1:$I$1001,MATCH(orders!$C153,customers!$A$1:$A$1001,0),MATCH(orders!H$1,customers!$A$1:$I$1,0))=0,"",INDEX(customers!$A$1:$I$1001,MATCH(orders!$C153,customers!$A$1:$A$1001,0),MATCH(orders!H$1,customers!$A$1:$I$1,0)))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11.25</v>
      </c>
      <c r="N153" t="str">
        <f t="shared" si="7"/>
        <v>Arabica</v>
      </c>
      <c r="O153" t="str">
        <f t="shared" si="8"/>
        <v>Medium</v>
      </c>
      <c r="P153" t="str">
        <f>INDEX(customers!$I$1:$I$1001,MATCH(orders[[#This Row],[Customer ID]],customers!$A$1:$A$1001,0))</f>
        <v>Yes</v>
      </c>
    </row>
    <row r="154" spans="1:16" x14ac:dyDescent="0.25">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IF(INDEX(customers!$A$1:$I$1001,MATCH(orders!$C154,customers!$A$1:$A$1001,0),MATCH(orders!H$1,customers!$A$1:$I$1,0))=0,"",INDEX(customers!$A$1:$I$1001,MATCH(orders!$C154,customers!$A$1:$A$1001,0),MATCH(orders!H$1,customers!$A$1:$I$1,0)))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57.212499999999991</v>
      </c>
      <c r="N154" t="str">
        <f t="shared" si="7"/>
        <v>Robusta</v>
      </c>
      <c r="O154" t="str">
        <f t="shared" si="8"/>
        <v>Medium</v>
      </c>
      <c r="P154" t="str">
        <f>INDEX(customers!$I$1:$I$1001,MATCH(orders[[#This Row],[Customer ID]],customers!$A$1:$A$1001,0))</f>
        <v>Yes</v>
      </c>
    </row>
    <row r="155" spans="1:16" x14ac:dyDescent="0.25">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IF(INDEX(customers!$A$1:$I$1001,MATCH(orders!$C155,customers!$A$1:$A$1001,0),MATCH(orders!H$1,customers!$A$1:$I$1,0))=0,"",INDEX(customers!$A$1:$I$1001,MATCH(orders!$C155,customers!$A$1:$A$1001,0),MATCH(orders!H$1,customers!$A$1:$I$1,0)))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0.53699999999999992</v>
      </c>
      <c r="N155" t="str">
        <f t="shared" si="7"/>
        <v>Robusta</v>
      </c>
      <c r="O155" t="str">
        <f t="shared" si="8"/>
        <v>Dark</v>
      </c>
      <c r="P155" t="str">
        <f>INDEX(customers!$I$1:$I$1001,MATCH(orders[[#This Row],[Customer ID]],customers!$A$1:$A$1001,0))</f>
        <v>No</v>
      </c>
    </row>
    <row r="156" spans="1:16" x14ac:dyDescent="0.25">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IF(INDEX(customers!$A$1:$I$1001,MATCH(orders!$C156,customers!$A$1:$A$1001,0),MATCH(orders!H$1,customers!$A$1:$I$1,0))=0,"",INDEX(customers!$A$1:$I$1001,MATCH(orders!$C156,customers!$A$1:$A$1001,0),MATCH(orders!H$1,customers!$A$1:$I$1,0)))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57.212499999999991</v>
      </c>
      <c r="N156" t="str">
        <f t="shared" si="7"/>
        <v>Arabica</v>
      </c>
      <c r="O156" t="str">
        <f t="shared" si="8"/>
        <v>Dark</v>
      </c>
      <c r="P156" t="str">
        <f>INDEX(customers!$I$1:$I$1001,MATCH(orders[[#This Row],[Customer ID]],customers!$A$1:$A$1001,0))</f>
        <v>No</v>
      </c>
    </row>
    <row r="157" spans="1:16" x14ac:dyDescent="0.25">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IF(INDEX(customers!$A$1:$I$1001,MATCH(orders!$C157,customers!$A$1:$A$1001,0),MATCH(orders!H$1,customers!$A$1:$I$1,0))=0,"",INDEX(customers!$A$1:$I$1001,MATCH(orders!$C157,customers!$A$1:$A$1001,0),MATCH(orders!H$1,customers!$A$1:$I$1,0)))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64.687499999999986</v>
      </c>
      <c r="N157" t="str">
        <f t="shared" si="7"/>
        <v>Arabica</v>
      </c>
      <c r="O157" t="str">
        <f t="shared" si="8"/>
        <v>Medium</v>
      </c>
      <c r="P157" t="str">
        <f>INDEX(customers!$I$1:$I$1001,MATCH(orders[[#This Row],[Customer ID]],customers!$A$1:$A$1001,0))</f>
        <v>Yes</v>
      </c>
    </row>
    <row r="158" spans="1:16" x14ac:dyDescent="0.25">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IF(INDEX(customers!$A$1:$I$1001,MATCH(orders!$C158,customers!$A$1:$A$1001,0),MATCH(orders!H$1,customers!$A$1:$I$1,0))=0,"",INDEX(customers!$A$1:$I$1001,MATCH(orders!$C158,customers!$A$1:$A$1001,0),MATCH(orders!H$1,customers!$A$1:$I$1,0)))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64.687499999999986</v>
      </c>
      <c r="N158" t="str">
        <f t="shared" si="7"/>
        <v>Arabica</v>
      </c>
      <c r="O158" t="str">
        <f t="shared" si="8"/>
        <v>Medium</v>
      </c>
      <c r="P158" t="str">
        <f>INDEX(customers!$I$1:$I$1001,MATCH(orders[[#This Row],[Customer ID]],customers!$A$1:$A$1001,0))</f>
        <v>Yes</v>
      </c>
    </row>
    <row r="159" spans="1:16" x14ac:dyDescent="0.25">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IF(INDEX(customers!$A$1:$I$1001,MATCH(orders!$C159,customers!$A$1:$A$1001,0),MATCH(orders!H$1,customers!$A$1:$I$1,0))=0,"",INDEX(customers!$A$1:$I$1001,MATCH(orders!$C159,customers!$A$1:$A$1001,0),MATCH(orders!H$1,customers!$A$1:$I$1,0)))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51.462499999999991</v>
      </c>
      <c r="N159" t="str">
        <f t="shared" si="7"/>
        <v>Robusta</v>
      </c>
      <c r="O159" t="str">
        <f t="shared" si="8"/>
        <v>Dark</v>
      </c>
      <c r="P159" t="str">
        <f>INDEX(customers!$I$1:$I$1001,MATCH(orders[[#This Row],[Customer ID]],customers!$A$1:$A$1001,0))</f>
        <v>No</v>
      </c>
    </row>
    <row r="160" spans="1:16" x14ac:dyDescent="0.25">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IF(INDEX(customers!$A$1:$I$1001,MATCH(orders!$C160,customers!$A$1:$A$1001,0),MATCH(orders!H$1,customers!$A$1:$I$1,0))=0,"",INDEX(customers!$A$1:$I$1001,MATCH(orders!$C160,customers!$A$1:$A$1001,0),MATCH(orders!H$1,customers!$A$1:$I$1,0)))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51.462499999999991</v>
      </c>
      <c r="N160" t="str">
        <f t="shared" si="7"/>
        <v>Robusta</v>
      </c>
      <c r="O160" t="str">
        <f t="shared" si="8"/>
        <v>Dark</v>
      </c>
      <c r="P160" t="str">
        <f>INDEX(customers!$I$1:$I$1001,MATCH(orders[[#This Row],[Customer ID]],customers!$A$1:$A$1001,0))</f>
        <v>Yes</v>
      </c>
    </row>
    <row r="161" spans="1:16" x14ac:dyDescent="0.25">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IF(INDEX(customers!$A$1:$I$1001,MATCH(orders!$C161,customers!$A$1:$A$1001,0),MATCH(orders!H$1,customers!$A$1:$I$1,0))=0,"",INDEX(customers!$A$1:$I$1001,MATCH(orders!$C161,customers!$A$1:$A$1001,0),MATCH(orders!H$1,customers!$A$1:$I$1,0)))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91.137499999999989</v>
      </c>
      <c r="N161" t="str">
        <f t="shared" si="7"/>
        <v>Librica</v>
      </c>
      <c r="O161" t="str">
        <f t="shared" si="8"/>
        <v>Lite</v>
      </c>
      <c r="P161" t="str">
        <f>INDEX(customers!$I$1:$I$1001,MATCH(orders[[#This Row],[Customer ID]],customers!$A$1:$A$1001,0))</f>
        <v>No</v>
      </c>
    </row>
    <row r="162" spans="1:16" x14ac:dyDescent="0.25">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IF(INDEX(customers!$A$1:$I$1001,MATCH(orders!$C162,customers!$A$1:$A$1001,0),MATCH(orders!H$1,customers!$A$1:$I$1,0))=0,"",INDEX(customers!$A$1:$I$1001,MATCH(orders!$C162,customers!$A$1:$A$1001,0),MATCH(orders!H$1,customers!$A$1:$I$1,0)))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4.125</v>
      </c>
      <c r="N162" t="str">
        <f t="shared" si="7"/>
        <v>Excelsa</v>
      </c>
      <c r="O162" t="str">
        <f t="shared" si="8"/>
        <v>Medium</v>
      </c>
      <c r="P162" t="str">
        <f>INDEX(customers!$I$1:$I$1001,MATCH(orders[[#This Row],[Customer ID]],customers!$A$1:$A$1001,0))</f>
        <v>No</v>
      </c>
    </row>
    <row r="163" spans="1:16" x14ac:dyDescent="0.25">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IF(INDEX(customers!$A$1:$I$1001,MATCH(orders!$C163,customers!$A$1:$A$1001,0),MATCH(orders!H$1,customers!$A$1:$I$1,0))=0,"",INDEX(customers!$A$1:$I$1001,MATCH(orders!$C163,customers!$A$1:$A$1001,0),MATCH(orders!H$1,customers!$A$1:$I$1,0)))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3.8849999999999998</v>
      </c>
      <c r="N163" t="str">
        <f t="shared" si="7"/>
        <v>Arabica</v>
      </c>
      <c r="O163" t="str">
        <f t="shared" si="8"/>
        <v>Lite</v>
      </c>
      <c r="P163" t="str">
        <f>INDEX(customers!$I$1:$I$1001,MATCH(orders[[#This Row],[Customer ID]],customers!$A$1:$A$1001,0))</f>
        <v>No</v>
      </c>
    </row>
    <row r="164" spans="1:16" x14ac:dyDescent="0.25">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IF(INDEX(customers!$A$1:$I$1001,MATCH(orders!$C164,customers!$A$1:$A$1001,0),MATCH(orders!H$1,customers!$A$1:$I$1,0))=0,"",INDEX(customers!$A$1:$I$1001,MATCH(orders!$C164,customers!$A$1:$A$1001,0),MATCH(orders!H$1,customers!$A$1:$I$1,0)))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3.645</v>
      </c>
      <c r="N164" t="str">
        <f t="shared" si="7"/>
        <v>Excelsa</v>
      </c>
      <c r="O164" t="str">
        <f t="shared" si="8"/>
        <v>Dark</v>
      </c>
      <c r="P164" t="str">
        <f>INDEX(customers!$I$1:$I$1001,MATCH(orders[[#This Row],[Customer ID]],customers!$A$1:$A$1001,0))</f>
        <v>Yes</v>
      </c>
    </row>
    <row r="165" spans="1:16" x14ac:dyDescent="0.25">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IF(INDEX(customers!$A$1:$I$1001,MATCH(orders!$C165,customers!$A$1:$A$1001,0),MATCH(orders!H$1,customers!$A$1:$I$1,0))=0,"",INDEX(customers!$A$1:$I$1001,MATCH(orders!$C165,customers!$A$1:$A$1001,0),MATCH(orders!H$1,customers!$A$1:$I$1,0)))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0.53699999999999992</v>
      </c>
      <c r="N165" t="str">
        <f t="shared" si="7"/>
        <v>Robusta</v>
      </c>
      <c r="O165" t="str">
        <f t="shared" si="8"/>
        <v>Dark</v>
      </c>
      <c r="P165" t="str">
        <f>INDEX(customers!$I$1:$I$1001,MATCH(orders[[#This Row],[Customer ID]],customers!$A$1:$A$1001,0))</f>
        <v>No</v>
      </c>
    </row>
    <row r="166" spans="1:16" x14ac:dyDescent="0.25">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IF(INDEX(customers!$A$1:$I$1001,MATCH(orders!$C166,customers!$A$1:$A$1001,0),MATCH(orders!H$1,customers!$A$1:$I$1,0))=0,"",INDEX(customers!$A$1:$I$1001,MATCH(orders!$C166,customers!$A$1:$A$1001,0),MATCH(orders!H$1,customers!$A$1:$I$1,0)))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3.645</v>
      </c>
      <c r="N166" t="str">
        <f t="shared" si="7"/>
        <v>Excelsa</v>
      </c>
      <c r="O166" t="str">
        <f t="shared" si="8"/>
        <v>Dark</v>
      </c>
      <c r="P166" t="str">
        <f>INDEX(customers!$I$1:$I$1001,MATCH(orders[[#This Row],[Customer ID]],customers!$A$1:$A$1001,0))</f>
        <v>No</v>
      </c>
    </row>
    <row r="167" spans="1:16" x14ac:dyDescent="0.25">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IF(INDEX(customers!$A$1:$I$1001,MATCH(orders!$C167,customers!$A$1:$A$1001,0),MATCH(orders!H$1,customers!$A$1:$I$1,0))=0,"",INDEX(customers!$A$1:$I$1001,MATCH(orders!$C167,customers!$A$1:$A$1001,0),MATCH(orders!H$1,customers!$A$1:$I$1,0)))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8.9499999999999993</v>
      </c>
      <c r="N167" t="str">
        <f t="shared" si="7"/>
        <v>Robusta</v>
      </c>
      <c r="O167" t="str">
        <f t="shared" si="8"/>
        <v>Dark</v>
      </c>
      <c r="P167" t="str">
        <f>INDEX(customers!$I$1:$I$1001,MATCH(orders[[#This Row],[Customer ID]],customers!$A$1:$A$1001,0))</f>
        <v>Yes</v>
      </c>
    </row>
    <row r="168" spans="1:16" x14ac:dyDescent="0.25">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IF(INDEX(customers!$A$1:$I$1001,MATCH(orders!$C168,customers!$A$1:$A$1001,0),MATCH(orders!H$1,customers!$A$1:$I$1,0))=0,"",INDEX(customers!$A$1:$I$1001,MATCH(orders!$C168,customers!$A$1:$A$1001,0),MATCH(orders!H$1,customers!$A$1:$I$1,0)))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2.6849999999999996</v>
      </c>
      <c r="N168" t="str">
        <f t="shared" si="7"/>
        <v>Robusta</v>
      </c>
      <c r="O168" t="str">
        <f t="shared" si="8"/>
        <v>Dark</v>
      </c>
      <c r="P168" t="str">
        <f>INDEX(customers!$I$1:$I$1001,MATCH(orders[[#This Row],[Customer ID]],customers!$A$1:$A$1001,0))</f>
        <v>Yes</v>
      </c>
    </row>
    <row r="169" spans="1:16" x14ac:dyDescent="0.25">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IF(INDEX(customers!$A$1:$I$1001,MATCH(orders!$C169,customers!$A$1:$A$1001,0),MATCH(orders!H$1,customers!$A$1:$I$1,0))=0,"",INDEX(customers!$A$1:$I$1001,MATCH(orders!$C169,customers!$A$1:$A$1001,0),MATCH(orders!H$1,customers!$A$1:$I$1,0)))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INDEX(customers!$I$1:$I$1001,MATCH(orders[[#This Row],[Customer ID]],customers!$A$1:$A$1001,0))</f>
        <v>Yes</v>
      </c>
    </row>
    <row r="170" spans="1:16" x14ac:dyDescent="0.25">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IF(INDEX(customers!$A$1:$I$1001,MATCH(orders!$C170,customers!$A$1:$A$1001,0),MATCH(orders!H$1,customers!$A$1:$I$1,0))=0,"",INDEX(customers!$A$1:$I$1001,MATCH(orders!$C170,customers!$A$1:$A$1001,0),MATCH(orders!H$1,customers!$A$1:$I$1,0)))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3.375</v>
      </c>
      <c r="N170" t="str">
        <f t="shared" si="7"/>
        <v>Arabica</v>
      </c>
      <c r="O170" t="str">
        <f t="shared" si="8"/>
        <v>Medium</v>
      </c>
      <c r="P170" t="str">
        <f>INDEX(customers!$I$1:$I$1001,MATCH(orders[[#This Row],[Customer ID]],customers!$A$1:$A$1001,0))</f>
        <v>No</v>
      </c>
    </row>
    <row r="171" spans="1:16" x14ac:dyDescent="0.25">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IF(INDEX(customers!$A$1:$I$1001,MATCH(orders!$C171,customers!$A$1:$A$1001,0),MATCH(orders!H$1,customers!$A$1:$I$1,0))=0,"",INDEX(customers!$A$1:$I$1001,MATCH(orders!$C171,customers!$A$1:$A$1001,0),MATCH(orders!H$1,customers!$A$1:$I$1,0)))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8.9499999999999993</v>
      </c>
      <c r="N171" t="str">
        <f t="shared" si="7"/>
        <v>Robusta</v>
      </c>
      <c r="O171" t="str">
        <f t="shared" si="8"/>
        <v>Dark</v>
      </c>
      <c r="P171" t="str">
        <f>INDEX(customers!$I$1:$I$1001,MATCH(orders[[#This Row],[Customer ID]],customers!$A$1:$A$1001,0))</f>
        <v>No</v>
      </c>
    </row>
    <row r="172" spans="1:16" x14ac:dyDescent="0.25">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IF(INDEX(customers!$A$1:$I$1001,MATCH(orders!$C172,customers!$A$1:$A$1001,0),MATCH(orders!H$1,customers!$A$1:$I$1,0))=0,"",INDEX(customers!$A$1:$I$1001,MATCH(orders!$C172,customers!$A$1:$A$1001,0),MATCH(orders!H$1,customers!$A$1:$I$1,0)))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85.387499999999989</v>
      </c>
      <c r="N172" t="str">
        <f t="shared" si="7"/>
        <v>Excelsa</v>
      </c>
      <c r="O172" t="str">
        <f t="shared" si="8"/>
        <v>Lite</v>
      </c>
      <c r="P172" t="str">
        <f>INDEX(customers!$I$1:$I$1001,MATCH(orders[[#This Row],[Customer ID]],customers!$A$1:$A$1001,0))</f>
        <v>No</v>
      </c>
    </row>
    <row r="173" spans="1:16" x14ac:dyDescent="0.25">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IF(INDEX(customers!$A$1:$I$1001,MATCH(orders!$C173,customers!$A$1:$A$1001,0),MATCH(orders!H$1,customers!$A$1:$I$1,0))=0,"",INDEX(customers!$A$1:$I$1001,MATCH(orders!$C173,customers!$A$1:$A$1001,0),MATCH(orders!H$1,customers!$A$1:$I$1,0)))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79.062499999999986</v>
      </c>
      <c r="N173" t="str">
        <f t="shared" si="7"/>
        <v>Excelsa</v>
      </c>
      <c r="O173" t="str">
        <f t="shared" si="8"/>
        <v>Medium</v>
      </c>
      <c r="P173" t="str">
        <f>INDEX(customers!$I$1:$I$1001,MATCH(orders[[#This Row],[Customer ID]],customers!$A$1:$A$1001,0))</f>
        <v>Yes</v>
      </c>
    </row>
    <row r="174" spans="1:16" x14ac:dyDescent="0.25">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IF(INDEX(customers!$A$1:$I$1001,MATCH(orders!$C174,customers!$A$1:$A$1001,0),MATCH(orders!H$1,customers!$A$1:$I$1,0))=0,"",INDEX(customers!$A$1:$I$1001,MATCH(orders!$C174,customers!$A$1:$A$1001,0),MATCH(orders!H$1,customers!$A$1:$I$1,0)))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3.645</v>
      </c>
      <c r="N174" t="str">
        <f t="shared" si="7"/>
        <v>Excelsa</v>
      </c>
      <c r="O174" t="str">
        <f t="shared" si="8"/>
        <v>Dark</v>
      </c>
      <c r="P174" t="str">
        <f>INDEX(customers!$I$1:$I$1001,MATCH(orders[[#This Row],[Customer ID]],customers!$A$1:$A$1001,0))</f>
        <v>No</v>
      </c>
    </row>
    <row r="175" spans="1:16" x14ac:dyDescent="0.25">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IF(INDEX(customers!$A$1:$I$1001,MATCH(orders!$C175,customers!$A$1:$A$1001,0),MATCH(orders!H$1,customers!$A$1:$I$1,0))=0,"",INDEX(customers!$A$1:$I$1001,MATCH(orders!$C175,customers!$A$1:$A$1001,0),MATCH(orders!H$1,customers!$A$1:$I$1,0)))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57.212499999999991</v>
      </c>
      <c r="N175" t="str">
        <f t="shared" si="7"/>
        <v>Robusta</v>
      </c>
      <c r="O175" t="str">
        <f t="shared" si="8"/>
        <v>Medium</v>
      </c>
      <c r="P175" t="str">
        <f>INDEX(customers!$I$1:$I$1001,MATCH(orders[[#This Row],[Customer ID]],customers!$A$1:$A$1001,0))</f>
        <v>No</v>
      </c>
    </row>
    <row r="176" spans="1:16" x14ac:dyDescent="0.25">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IF(INDEX(customers!$A$1:$I$1001,MATCH(orders!$C176,customers!$A$1:$A$1001,0),MATCH(orders!H$1,customers!$A$1:$I$1,0))=0,"",INDEX(customers!$A$1:$I$1001,MATCH(orders!$C176,customers!$A$1:$A$1001,0),MATCH(orders!H$1,customers!$A$1:$I$1,0)))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85.387499999999989</v>
      </c>
      <c r="N176" t="str">
        <f t="shared" si="7"/>
        <v>Excelsa</v>
      </c>
      <c r="O176" t="str">
        <f t="shared" si="8"/>
        <v>Lite</v>
      </c>
      <c r="P176" t="str">
        <f>INDEX(customers!$I$1:$I$1001,MATCH(orders[[#This Row],[Customer ID]],customers!$A$1:$A$1001,0))</f>
        <v>Yes</v>
      </c>
    </row>
    <row r="177" spans="1:16" x14ac:dyDescent="0.25">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IF(INDEX(customers!$A$1:$I$1001,MATCH(orders!$C177,customers!$A$1:$A$1001,0),MATCH(orders!H$1,customers!$A$1:$I$1,0))=0,"",INDEX(customers!$A$1:$I$1001,MATCH(orders!$C177,customers!$A$1:$A$1001,0),MATCH(orders!H$1,customers!$A$1:$I$1,0)))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79.062499999999986</v>
      </c>
      <c r="N177" t="str">
        <f t="shared" si="7"/>
        <v>Excelsa</v>
      </c>
      <c r="O177" t="str">
        <f t="shared" si="8"/>
        <v>Medium</v>
      </c>
      <c r="P177" t="str">
        <f>INDEX(customers!$I$1:$I$1001,MATCH(orders[[#This Row],[Customer ID]],customers!$A$1:$A$1001,0))</f>
        <v>Yes</v>
      </c>
    </row>
    <row r="178" spans="1:16" x14ac:dyDescent="0.25">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IF(INDEX(customers!$A$1:$I$1001,MATCH(orders!$C178,customers!$A$1:$A$1001,0),MATCH(orders!H$1,customers!$A$1:$I$1,0))=0,"",INDEX(customers!$A$1:$I$1001,MATCH(orders!$C178,customers!$A$1:$A$1001,0),MATCH(orders!H$1,customers!$A$1:$I$1,0)))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85.387499999999989</v>
      </c>
      <c r="N178" t="str">
        <f t="shared" si="7"/>
        <v>Excelsa</v>
      </c>
      <c r="O178" t="str">
        <f t="shared" si="8"/>
        <v>Lite</v>
      </c>
      <c r="P178" t="str">
        <f>INDEX(customers!$I$1:$I$1001,MATCH(orders[[#This Row],[Customer ID]],customers!$A$1:$A$1001,0))</f>
        <v>Yes</v>
      </c>
    </row>
    <row r="179" spans="1:16" x14ac:dyDescent="0.25">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IF(INDEX(customers!$A$1:$I$1001,MATCH(orders!$C179,customers!$A$1:$A$1001,0),MATCH(orders!H$1,customers!$A$1:$I$1,0))=0,"",INDEX(customers!$A$1:$I$1001,MATCH(orders!$C179,customers!$A$1:$A$1001,0),MATCH(orders!H$1,customers!$A$1:$I$1,0)))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68.712499999999991</v>
      </c>
      <c r="N179" t="str">
        <f t="shared" si="7"/>
        <v>Robusta</v>
      </c>
      <c r="O179" t="str">
        <f t="shared" si="8"/>
        <v>Lite</v>
      </c>
      <c r="P179" t="str">
        <f>INDEX(customers!$I$1:$I$1001,MATCH(orders[[#This Row],[Customer ID]],customers!$A$1:$A$1001,0))</f>
        <v>Yes</v>
      </c>
    </row>
    <row r="180" spans="1:16" x14ac:dyDescent="0.25">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IF(INDEX(customers!$A$1:$I$1001,MATCH(orders!$C180,customers!$A$1:$A$1001,0),MATCH(orders!H$1,customers!$A$1:$I$1,0))=0,"",INDEX(customers!$A$1:$I$1001,MATCH(orders!$C180,customers!$A$1:$A$1001,0),MATCH(orders!H$1,customers!$A$1:$I$1,0)))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12.95</v>
      </c>
      <c r="N180" t="str">
        <f t="shared" si="7"/>
        <v>Arabica</v>
      </c>
      <c r="O180" t="str">
        <f t="shared" si="8"/>
        <v>Lite</v>
      </c>
      <c r="P180" t="str">
        <f>INDEX(customers!$I$1:$I$1001,MATCH(orders[[#This Row],[Customer ID]],customers!$A$1:$A$1001,0))</f>
        <v>No</v>
      </c>
    </row>
    <row r="181" spans="1:16" x14ac:dyDescent="0.25">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IF(INDEX(customers!$A$1:$I$1001,MATCH(orders!$C181,customers!$A$1:$A$1001,0),MATCH(orders!H$1,customers!$A$1:$I$1,0))=0,"",INDEX(customers!$A$1:$I$1001,MATCH(orders!$C181,customers!$A$1:$A$1001,0),MATCH(orders!H$1,customers!$A$1:$I$1,0)))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0.59699999999999998</v>
      </c>
      <c r="N181" t="str">
        <f t="shared" si="7"/>
        <v>Arabica</v>
      </c>
      <c r="O181" t="str">
        <f t="shared" si="8"/>
        <v>Dark</v>
      </c>
      <c r="P181" t="str">
        <f>INDEX(customers!$I$1:$I$1001,MATCH(orders[[#This Row],[Customer ID]],customers!$A$1:$A$1001,0))</f>
        <v>No</v>
      </c>
    </row>
    <row r="182" spans="1:16" x14ac:dyDescent="0.25">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IF(INDEX(customers!$A$1:$I$1001,MATCH(orders!$C182,customers!$A$1:$A$1001,0),MATCH(orders!H$1,customers!$A$1:$I$1,0))=0,"",INDEX(customers!$A$1:$I$1001,MATCH(orders!$C182,customers!$A$1:$A$1001,0),MATCH(orders!H$1,customers!$A$1:$I$1,0)))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0.89100000000000001</v>
      </c>
      <c r="N182" t="str">
        <f t="shared" si="7"/>
        <v>Excelsa</v>
      </c>
      <c r="O182" t="str">
        <f t="shared" si="8"/>
        <v>Lite</v>
      </c>
      <c r="P182" t="str">
        <f>INDEX(customers!$I$1:$I$1001,MATCH(orders[[#This Row],[Customer ID]],customers!$A$1:$A$1001,0))</f>
        <v>No</v>
      </c>
    </row>
    <row r="183" spans="1:16" x14ac:dyDescent="0.25">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IF(INDEX(customers!$A$1:$I$1001,MATCH(orders!$C183,customers!$A$1:$A$1001,0),MATCH(orders!H$1,customers!$A$1:$I$1,0))=0,"",INDEX(customers!$A$1:$I$1001,MATCH(orders!$C183,customers!$A$1:$A$1001,0),MATCH(orders!H$1,customers!$A$1:$I$1,0)))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2.9849999999999999</v>
      </c>
      <c r="N183" t="str">
        <f t="shared" si="7"/>
        <v>Arabica</v>
      </c>
      <c r="O183" t="str">
        <f t="shared" si="8"/>
        <v>Dark</v>
      </c>
      <c r="P183" t="str">
        <f>INDEX(customers!$I$1:$I$1001,MATCH(orders[[#This Row],[Customer ID]],customers!$A$1:$A$1001,0))</f>
        <v>No</v>
      </c>
    </row>
    <row r="184" spans="1:16" x14ac:dyDescent="0.25">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IF(INDEX(customers!$A$1:$I$1001,MATCH(orders!$C184,customers!$A$1:$A$1001,0),MATCH(orders!H$1,customers!$A$1:$I$1,0))=0,"",INDEX(customers!$A$1:$I$1001,MATCH(orders!$C184,customers!$A$1:$A$1001,0),MATCH(orders!H$1,customers!$A$1:$I$1,0)))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2.6849999999999996</v>
      </c>
      <c r="N184" t="str">
        <f t="shared" si="7"/>
        <v>Robusta</v>
      </c>
      <c r="O184" t="str">
        <f t="shared" si="8"/>
        <v>Dark</v>
      </c>
      <c r="P184" t="str">
        <f>INDEX(customers!$I$1:$I$1001,MATCH(orders[[#This Row],[Customer ID]],customers!$A$1:$A$1001,0))</f>
        <v>No</v>
      </c>
    </row>
    <row r="185" spans="1:16" x14ac:dyDescent="0.25">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IF(INDEX(customers!$A$1:$I$1001,MATCH(orders!$C185,customers!$A$1:$A$1001,0),MATCH(orders!H$1,customers!$A$1:$I$1,0))=0,"",INDEX(customers!$A$1:$I$1001,MATCH(orders!$C185,customers!$A$1:$A$1001,0),MATCH(orders!H$1,customers!$A$1:$I$1,0)))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0.82500000000000007</v>
      </c>
      <c r="N185" t="str">
        <f t="shared" si="7"/>
        <v>Excelsa</v>
      </c>
      <c r="O185" t="str">
        <f t="shared" si="8"/>
        <v>Medium</v>
      </c>
      <c r="P185" t="str">
        <f>INDEX(customers!$I$1:$I$1001,MATCH(orders[[#This Row],[Customer ID]],customers!$A$1:$A$1001,0))</f>
        <v>No</v>
      </c>
    </row>
    <row r="186" spans="1:16" x14ac:dyDescent="0.25">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IF(INDEX(customers!$A$1:$I$1001,MATCH(orders!$C186,customers!$A$1:$A$1001,0),MATCH(orders!H$1,customers!$A$1:$I$1,0))=0,"",INDEX(customers!$A$1:$I$1001,MATCH(orders!$C186,customers!$A$1:$A$1001,0),MATCH(orders!H$1,customers!$A$1:$I$1,0)))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3.8849999999999998</v>
      </c>
      <c r="N186" t="str">
        <f t="shared" si="7"/>
        <v>Arabica</v>
      </c>
      <c r="O186" t="str">
        <f t="shared" si="8"/>
        <v>Lite</v>
      </c>
      <c r="P186" t="str">
        <f>INDEX(customers!$I$1:$I$1001,MATCH(orders[[#This Row],[Customer ID]],customers!$A$1:$A$1001,0))</f>
        <v>No</v>
      </c>
    </row>
    <row r="187" spans="1:16" x14ac:dyDescent="0.25">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IF(INDEX(customers!$A$1:$I$1001,MATCH(orders!$C187,customers!$A$1:$A$1001,0),MATCH(orders!H$1,customers!$A$1:$I$1,0))=0,"",INDEX(customers!$A$1:$I$1001,MATCH(orders!$C187,customers!$A$1:$A$1001,0),MATCH(orders!H$1,customers!$A$1:$I$1,0)))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v>
      </c>
      <c r="N187" t="str">
        <f t="shared" si="7"/>
        <v>Excelsa</v>
      </c>
      <c r="O187" t="str">
        <f t="shared" si="8"/>
        <v>Dark</v>
      </c>
      <c r="P187" t="str">
        <f>INDEX(customers!$I$1:$I$1001,MATCH(orders[[#This Row],[Customer ID]],customers!$A$1:$A$1001,0))</f>
        <v>Yes</v>
      </c>
    </row>
    <row r="188" spans="1:16" x14ac:dyDescent="0.25">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IF(INDEX(customers!$A$1:$I$1001,MATCH(orders!$C188,customers!$A$1:$A$1001,0),MATCH(orders!H$1,customers!$A$1:$I$1,0))=0,"",INDEX(customers!$A$1:$I$1001,MATCH(orders!$C188,customers!$A$1:$A$1001,0),MATCH(orders!H$1,customers!$A$1:$I$1,0)))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57.212499999999991</v>
      </c>
      <c r="N188" t="str">
        <f t="shared" si="7"/>
        <v>Robusta</v>
      </c>
      <c r="O188" t="str">
        <f t="shared" si="8"/>
        <v>Medium</v>
      </c>
      <c r="P188" t="str">
        <f>INDEX(customers!$I$1:$I$1001,MATCH(orders[[#This Row],[Customer ID]],customers!$A$1:$A$1001,0))</f>
        <v>No</v>
      </c>
    </row>
    <row r="189" spans="1:16" x14ac:dyDescent="0.25">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IF(INDEX(customers!$A$1:$I$1001,MATCH(orders!$C189,customers!$A$1:$A$1001,0),MATCH(orders!H$1,customers!$A$1:$I$1,0))=0,"",INDEX(customers!$A$1:$I$1001,MATCH(orders!$C189,customers!$A$1:$A$1001,0),MATCH(orders!H$1,customers!$A$1:$I$1,0)))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4.3650000000000002</v>
      </c>
      <c r="N189" t="str">
        <f t="shared" si="7"/>
        <v>Librica</v>
      </c>
      <c r="O189" t="str">
        <f t="shared" si="8"/>
        <v>Medium</v>
      </c>
      <c r="P189" t="str">
        <f>INDEX(customers!$I$1:$I$1001,MATCH(orders[[#This Row],[Customer ID]],customers!$A$1:$A$1001,0))</f>
        <v>Yes</v>
      </c>
    </row>
    <row r="190" spans="1:16" x14ac:dyDescent="0.25">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IF(INDEX(customers!$A$1:$I$1001,MATCH(orders!$C190,customers!$A$1:$A$1001,0),MATCH(orders!H$1,customers!$A$1:$I$1,0))=0,"",INDEX(customers!$A$1:$I$1001,MATCH(orders!$C190,customers!$A$1:$A$1001,0),MATCH(orders!H$1,customers!$A$1:$I$1,0)))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0.89100000000000001</v>
      </c>
      <c r="N190" t="str">
        <f t="shared" si="7"/>
        <v>Excelsa</v>
      </c>
      <c r="O190" t="str">
        <f t="shared" si="8"/>
        <v>Lite</v>
      </c>
      <c r="P190" t="str">
        <f>INDEX(customers!$I$1:$I$1001,MATCH(orders[[#This Row],[Customer ID]],customers!$A$1:$A$1001,0))</f>
        <v>Yes</v>
      </c>
    </row>
    <row r="191" spans="1:16" x14ac:dyDescent="0.25">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IF(INDEX(customers!$A$1:$I$1001,MATCH(orders!$C191,customers!$A$1:$A$1001,0),MATCH(orders!H$1,customers!$A$1:$I$1,0))=0,"",INDEX(customers!$A$1:$I$1001,MATCH(orders!$C191,customers!$A$1:$A$1001,0),MATCH(orders!H$1,customers!$A$1:$I$1,0)))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14.55</v>
      </c>
      <c r="N191" t="str">
        <f t="shared" si="7"/>
        <v>Librica</v>
      </c>
      <c r="O191" t="str">
        <f t="shared" si="8"/>
        <v>Medium</v>
      </c>
      <c r="P191" t="str">
        <f>INDEX(customers!$I$1:$I$1001,MATCH(orders[[#This Row],[Customer ID]],customers!$A$1:$A$1001,0))</f>
        <v>Yes</v>
      </c>
    </row>
    <row r="192" spans="1:16" x14ac:dyDescent="0.25">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IF(INDEX(customers!$A$1:$I$1001,MATCH(orders!$C192,customers!$A$1:$A$1001,0),MATCH(orders!H$1,customers!$A$1:$I$1,0))=0,"",INDEX(customers!$A$1:$I$1001,MATCH(orders!$C192,customers!$A$1:$A$1001,0),MATCH(orders!H$1,customers!$A$1:$I$1,0)))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83.662499999999994</v>
      </c>
      <c r="N192" t="str">
        <f t="shared" si="7"/>
        <v>Librica</v>
      </c>
      <c r="O192" t="str">
        <f t="shared" si="8"/>
        <v>Medium</v>
      </c>
      <c r="P192" t="str">
        <f>INDEX(customers!$I$1:$I$1001,MATCH(orders[[#This Row],[Customer ID]],customers!$A$1:$A$1001,0))</f>
        <v>Yes</v>
      </c>
    </row>
    <row r="193" spans="1:16" x14ac:dyDescent="0.25">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IF(INDEX(customers!$A$1:$I$1001,MATCH(orders!$C193,customers!$A$1:$A$1001,0),MATCH(orders!H$1,customers!$A$1:$I$1,0))=0,"",INDEX(customers!$A$1:$I$1001,MATCH(orders!$C193,customers!$A$1:$A$1001,0),MATCH(orders!H$1,customers!$A$1:$I$1,0)))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0.77700000000000002</v>
      </c>
      <c r="N193" t="str">
        <f t="shared" si="7"/>
        <v>Librica</v>
      </c>
      <c r="O193" t="str">
        <f t="shared" si="8"/>
        <v>Dark</v>
      </c>
      <c r="P193" t="str">
        <f>INDEX(customers!$I$1:$I$1001,MATCH(orders[[#This Row],[Customer ID]],customers!$A$1:$A$1001,0))</f>
        <v>Yes</v>
      </c>
    </row>
    <row r="194" spans="1:16" x14ac:dyDescent="0.25">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IF(INDEX(customers!$A$1:$I$1001,MATCH(orders!$C194,customers!$A$1:$A$1001,0),MATCH(orders!H$1,customers!$A$1:$I$1,0))=0,"",INDEX(customers!$A$1:$I$1001,MATCH(orders!$C194,customers!$A$1:$A$1001,0),MATCH(orders!H$1,customers!$A$1:$I$1,0)))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12.15</v>
      </c>
      <c r="N194" t="str">
        <f t="shared" si="7"/>
        <v>Excelsa</v>
      </c>
      <c r="O194" t="str">
        <f t="shared" si="8"/>
        <v>Dark</v>
      </c>
      <c r="P194" t="str">
        <f>INDEX(customers!$I$1:$I$1001,MATCH(orders[[#This Row],[Customer ID]],customers!$A$1:$A$1001,0))</f>
        <v>Yes</v>
      </c>
    </row>
    <row r="195" spans="1:16" x14ac:dyDescent="0.25">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IF(INDEX(customers!$A$1:$I$1001,MATCH(orders!$C195,customers!$A$1:$A$1001,0),MATCH(orders!H$1,customers!$A$1:$I$1,0))=0,"",INDEX(customers!$A$1:$I$1001,MATCH(orders!$C195,customers!$A$1:$A$1001,0),MATCH(orders!H$1,customers!$A$1:$I$1,0)))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L195*K195</f>
        <v>14.85</v>
      </c>
      <c r="N195" t="str">
        <f t="shared" ref="N195:N258" si="10">IF(I195="Rob","Robusta",IF(I195="Exc","Excelsa",IF(I195="Lib","Librica",IF(I195="Ara","Arabica",""))))</f>
        <v>Excelsa</v>
      </c>
      <c r="O195" t="str">
        <f t="shared" ref="O195:O258" si="11">IF(J195="M","Medium",IF(J195="L","Lite",IF(J195="D","Dark")))</f>
        <v>Lite</v>
      </c>
      <c r="P195" t="str">
        <f>INDEX(customers!$I$1:$I$1001,MATCH(orders[[#This Row],[Customer ID]],customers!$A$1:$A$1001,0))</f>
        <v>No</v>
      </c>
    </row>
    <row r="196" spans="1:16" x14ac:dyDescent="0.25">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IF(INDEX(customers!$A$1:$I$1001,MATCH(orders!$C196,customers!$A$1:$A$1001,0),MATCH(orders!H$1,customers!$A$1:$I$1,0))=0,"",INDEX(customers!$A$1:$I$1001,MATCH(orders!$C196,customers!$A$1:$A$1001,0),MATCH(orders!H$1,customers!$A$1:$I$1,0)))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v>
      </c>
      <c r="N196" t="str">
        <f t="shared" si="10"/>
        <v>Excelsa</v>
      </c>
      <c r="O196" t="str">
        <f t="shared" si="11"/>
        <v>Dark</v>
      </c>
      <c r="P196" t="str">
        <f>INDEX(customers!$I$1:$I$1001,MATCH(orders[[#This Row],[Customer ID]],customers!$A$1:$A$1001,0))</f>
        <v>No</v>
      </c>
    </row>
    <row r="197" spans="1:16" x14ac:dyDescent="0.25">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IF(INDEX(customers!$A$1:$I$1001,MATCH(orders!$C197,customers!$A$1:$A$1001,0),MATCH(orders!H$1,customers!$A$1:$I$1,0))=0,"",INDEX(customers!$A$1:$I$1001,MATCH(orders!$C197,customers!$A$1:$A$1001,0),MATCH(orders!H$1,customers!$A$1:$I$1,0)))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12.95</v>
      </c>
      <c r="N197" t="str">
        <f t="shared" si="10"/>
        <v>Arabica</v>
      </c>
      <c r="O197" t="str">
        <f t="shared" si="11"/>
        <v>Lite</v>
      </c>
      <c r="P197" t="str">
        <f>INDEX(customers!$I$1:$I$1001,MATCH(orders[[#This Row],[Customer ID]],customers!$A$1:$A$1001,0))</f>
        <v>No</v>
      </c>
    </row>
    <row r="198" spans="1:16" x14ac:dyDescent="0.25">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IF(INDEX(customers!$A$1:$I$1001,MATCH(orders!$C198,customers!$A$1:$A$1001,0),MATCH(orders!H$1,customers!$A$1:$I$1,0))=0,"",INDEX(customers!$A$1:$I$1001,MATCH(orders!$C198,customers!$A$1:$A$1001,0),MATCH(orders!H$1,customers!$A$1:$I$1,0)))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4.4550000000000001</v>
      </c>
      <c r="N198" t="str">
        <f t="shared" si="10"/>
        <v>Excelsa</v>
      </c>
      <c r="O198" t="str">
        <f t="shared" si="11"/>
        <v>Lite</v>
      </c>
      <c r="P198" t="str">
        <f>INDEX(customers!$I$1:$I$1001,MATCH(orders[[#This Row],[Customer ID]],customers!$A$1:$A$1001,0))</f>
        <v>No</v>
      </c>
    </row>
    <row r="199" spans="1:16" x14ac:dyDescent="0.25">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IF(INDEX(customers!$A$1:$I$1001,MATCH(orders!$C199,customers!$A$1:$A$1001,0),MATCH(orders!H$1,customers!$A$1:$I$1,0))=0,"",INDEX(customers!$A$1:$I$1001,MATCH(orders!$C199,customers!$A$1:$A$1001,0),MATCH(orders!H$1,customers!$A$1:$I$1,0)))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74.462499999999991</v>
      </c>
      <c r="N199" t="str">
        <f t="shared" si="10"/>
        <v>Librica</v>
      </c>
      <c r="O199" t="str">
        <f t="shared" si="11"/>
        <v>Dark</v>
      </c>
      <c r="P199" t="str">
        <f>INDEX(customers!$I$1:$I$1001,MATCH(orders[[#This Row],[Customer ID]],customers!$A$1:$A$1001,0))</f>
        <v>No</v>
      </c>
    </row>
    <row r="200" spans="1:16" x14ac:dyDescent="0.25">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IF(INDEX(customers!$A$1:$I$1001,MATCH(orders!$C200,customers!$A$1:$A$1001,0),MATCH(orders!H$1,customers!$A$1:$I$1,0))=0,"",INDEX(customers!$A$1:$I$1001,MATCH(orders!$C200,customers!$A$1:$A$1001,0),MATCH(orders!H$1,customers!$A$1:$I$1,0)))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74.462499999999991</v>
      </c>
      <c r="N200" t="str">
        <f t="shared" si="10"/>
        <v>Librica</v>
      </c>
      <c r="O200" t="str">
        <f t="shared" si="11"/>
        <v>Dark</v>
      </c>
      <c r="P200" t="str">
        <f>INDEX(customers!$I$1:$I$1001,MATCH(orders[[#This Row],[Customer ID]],customers!$A$1:$A$1001,0))</f>
        <v>No</v>
      </c>
    </row>
    <row r="201" spans="1:16" x14ac:dyDescent="0.25">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IF(INDEX(customers!$A$1:$I$1001,MATCH(orders!$C201,customers!$A$1:$A$1001,0),MATCH(orders!H$1,customers!$A$1:$I$1,0))=0,"",INDEX(customers!$A$1:$I$1001,MATCH(orders!$C201,customers!$A$1:$A$1001,0),MATCH(orders!H$1,customers!$A$1:$I$1,0)))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4.7549999999999999</v>
      </c>
      <c r="N201" t="str">
        <f t="shared" si="10"/>
        <v>Librica</v>
      </c>
      <c r="O201" t="str">
        <f t="shared" si="11"/>
        <v>Lite</v>
      </c>
      <c r="P201" t="str">
        <f>INDEX(customers!$I$1:$I$1001,MATCH(orders[[#This Row],[Customer ID]],customers!$A$1:$A$1001,0))</f>
        <v>No</v>
      </c>
    </row>
    <row r="202" spans="1:16" x14ac:dyDescent="0.25">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IF(INDEX(customers!$A$1:$I$1001,MATCH(orders!$C202,customers!$A$1:$A$1001,0),MATCH(orders!H$1,customers!$A$1:$I$1,0))=0,"",INDEX(customers!$A$1:$I$1001,MATCH(orders!$C202,customers!$A$1:$A$1001,0),MATCH(orders!H$1,customers!$A$1:$I$1,0)))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13.75</v>
      </c>
      <c r="N202" t="str">
        <f t="shared" si="10"/>
        <v>Excelsa</v>
      </c>
      <c r="O202" t="str">
        <f t="shared" si="11"/>
        <v>Medium</v>
      </c>
      <c r="P202" t="str">
        <f>INDEX(customers!$I$1:$I$1001,MATCH(orders[[#This Row],[Customer ID]],customers!$A$1:$A$1001,0))</f>
        <v>No</v>
      </c>
    </row>
    <row r="203" spans="1:16" x14ac:dyDescent="0.25">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IF(INDEX(customers!$A$1:$I$1001,MATCH(orders!$C203,customers!$A$1:$A$1001,0),MATCH(orders!H$1,customers!$A$1:$I$1,0))=0,"",INDEX(customers!$A$1:$I$1001,MATCH(orders!$C203,customers!$A$1:$A$1001,0),MATCH(orders!H$1,customers!$A$1:$I$1,0)))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4.7549999999999999</v>
      </c>
      <c r="N203" t="str">
        <f t="shared" si="10"/>
        <v>Librica</v>
      </c>
      <c r="O203" t="str">
        <f t="shared" si="11"/>
        <v>Lite</v>
      </c>
      <c r="P203" t="str">
        <f>INDEX(customers!$I$1:$I$1001,MATCH(orders[[#This Row],[Customer ID]],customers!$A$1:$A$1001,0))</f>
        <v>No</v>
      </c>
    </row>
    <row r="204" spans="1:16" x14ac:dyDescent="0.25">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IF(INDEX(customers!$A$1:$I$1001,MATCH(orders!$C204,customers!$A$1:$A$1001,0),MATCH(orders!H$1,customers!$A$1:$I$1,0))=0,"",INDEX(customers!$A$1:$I$1001,MATCH(orders!$C204,customers!$A$1:$A$1001,0),MATCH(orders!H$1,customers!$A$1:$I$1,0)))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74.462499999999991</v>
      </c>
      <c r="N204" t="str">
        <f t="shared" si="10"/>
        <v>Librica</v>
      </c>
      <c r="O204" t="str">
        <f t="shared" si="11"/>
        <v>Dark</v>
      </c>
      <c r="P204" t="str">
        <f>INDEX(customers!$I$1:$I$1001,MATCH(orders[[#This Row],[Customer ID]],customers!$A$1:$A$1001,0))</f>
        <v>Yes</v>
      </c>
    </row>
    <row r="205" spans="1:16" x14ac:dyDescent="0.25">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IF(INDEX(customers!$A$1:$I$1001,MATCH(orders!$C205,customers!$A$1:$A$1001,0),MATCH(orders!H$1,customers!$A$1:$I$1,0))=0,"",INDEX(customers!$A$1:$I$1001,MATCH(orders!$C205,customers!$A$1:$A$1001,0),MATCH(orders!H$1,customers!$A$1:$I$1,0)))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0.95100000000000007</v>
      </c>
      <c r="N205" t="str">
        <f t="shared" si="10"/>
        <v>Librica</v>
      </c>
      <c r="O205" t="str">
        <f t="shared" si="11"/>
        <v>Lite</v>
      </c>
      <c r="P205" t="str">
        <f>INDEX(customers!$I$1:$I$1001,MATCH(orders[[#This Row],[Customer ID]],customers!$A$1:$A$1001,0))</f>
        <v>No</v>
      </c>
    </row>
    <row r="206" spans="1:16" x14ac:dyDescent="0.25">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IF(INDEX(customers!$A$1:$I$1001,MATCH(orders!$C206,customers!$A$1:$A$1001,0),MATCH(orders!H$1,customers!$A$1:$I$1,0))=0,"",INDEX(customers!$A$1:$I$1001,MATCH(orders!$C206,customers!$A$1:$A$1001,0),MATCH(orders!H$1,customers!$A$1:$I$1,0)))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13.75</v>
      </c>
      <c r="N206" t="str">
        <f t="shared" si="10"/>
        <v>Excelsa</v>
      </c>
      <c r="O206" t="str">
        <f t="shared" si="11"/>
        <v>Medium</v>
      </c>
      <c r="P206" t="str">
        <f>INDEX(customers!$I$1:$I$1001,MATCH(orders[[#This Row],[Customer ID]],customers!$A$1:$A$1001,0))</f>
        <v>No</v>
      </c>
    </row>
    <row r="207" spans="1:16" x14ac:dyDescent="0.25">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IF(INDEX(customers!$A$1:$I$1001,MATCH(orders!$C207,customers!$A$1:$A$1001,0),MATCH(orders!H$1,customers!$A$1:$I$1,0))=0,"",INDEX(customers!$A$1:$I$1001,MATCH(orders!$C207,customers!$A$1:$A$1001,0),MATCH(orders!H$1,customers!$A$1:$I$1,0)))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0.53699999999999992</v>
      </c>
      <c r="N207" t="str">
        <f t="shared" si="10"/>
        <v>Robusta</v>
      </c>
      <c r="O207" t="str">
        <f t="shared" si="11"/>
        <v>Dark</v>
      </c>
      <c r="P207" t="str">
        <f>INDEX(customers!$I$1:$I$1001,MATCH(orders[[#This Row],[Customer ID]],customers!$A$1:$A$1001,0))</f>
        <v>Yes</v>
      </c>
    </row>
    <row r="208" spans="1:16" x14ac:dyDescent="0.25">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IF(INDEX(customers!$A$1:$I$1001,MATCH(orders!$C208,customers!$A$1:$A$1001,0),MATCH(orders!H$1,customers!$A$1:$I$1,0))=0,"",INDEX(customers!$A$1:$I$1001,MATCH(orders!$C208,customers!$A$1:$A$1001,0),MATCH(orders!H$1,customers!$A$1:$I$1,0)))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11.25</v>
      </c>
      <c r="N208" t="str">
        <f t="shared" si="10"/>
        <v>Arabica</v>
      </c>
      <c r="O208" t="str">
        <f t="shared" si="11"/>
        <v>Medium</v>
      </c>
      <c r="P208" t="str">
        <f>INDEX(customers!$I$1:$I$1001,MATCH(orders[[#This Row],[Customer ID]],customers!$A$1:$A$1001,0))</f>
        <v>No</v>
      </c>
    </row>
    <row r="209" spans="1:16" x14ac:dyDescent="0.25">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IF(INDEX(customers!$A$1:$I$1001,MATCH(orders!$C209,customers!$A$1:$A$1001,0),MATCH(orders!H$1,customers!$A$1:$I$1,0))=0,"",INDEX(customers!$A$1:$I$1001,MATCH(orders!$C209,customers!$A$1:$A$1001,0),MATCH(orders!H$1,customers!$A$1:$I$1,0)))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3.375</v>
      </c>
      <c r="N209" t="str">
        <f t="shared" si="10"/>
        <v>Arabica</v>
      </c>
      <c r="O209" t="str">
        <f t="shared" si="11"/>
        <v>Medium</v>
      </c>
      <c r="P209" t="str">
        <f>INDEX(customers!$I$1:$I$1001,MATCH(orders[[#This Row],[Customer ID]],customers!$A$1:$A$1001,0))</f>
        <v>Yes</v>
      </c>
    </row>
    <row r="210" spans="1:16" x14ac:dyDescent="0.25">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IF(INDEX(customers!$A$1:$I$1001,MATCH(orders!$C210,customers!$A$1:$A$1001,0),MATCH(orders!H$1,customers!$A$1:$I$1,0))=0,"",INDEX(customers!$A$1:$I$1001,MATCH(orders!$C210,customers!$A$1:$A$1001,0),MATCH(orders!H$1,customers!$A$1:$I$1,0)))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3.645</v>
      </c>
      <c r="N210" t="str">
        <f t="shared" si="10"/>
        <v>Excelsa</v>
      </c>
      <c r="O210" t="str">
        <f t="shared" si="11"/>
        <v>Dark</v>
      </c>
      <c r="P210" t="str">
        <f>INDEX(customers!$I$1:$I$1001,MATCH(orders[[#This Row],[Customer ID]],customers!$A$1:$A$1001,0))</f>
        <v>Yes</v>
      </c>
    </row>
    <row r="211" spans="1:16" x14ac:dyDescent="0.25">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IF(INDEX(customers!$A$1:$I$1001,MATCH(orders!$C211,customers!$A$1:$A$1001,0),MATCH(orders!H$1,customers!$A$1:$I$1,0))=0,"",INDEX(customers!$A$1:$I$1001,MATCH(orders!$C211,customers!$A$1:$A$1001,0),MATCH(orders!H$1,customers!$A$1:$I$1,0)))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3.375</v>
      </c>
      <c r="N211" t="str">
        <f t="shared" si="10"/>
        <v>Arabica</v>
      </c>
      <c r="O211" t="str">
        <f t="shared" si="11"/>
        <v>Medium</v>
      </c>
      <c r="P211" t="str">
        <f>INDEX(customers!$I$1:$I$1001,MATCH(orders[[#This Row],[Customer ID]],customers!$A$1:$A$1001,0))</f>
        <v>No</v>
      </c>
    </row>
    <row r="212" spans="1:16" x14ac:dyDescent="0.25">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IF(INDEX(customers!$A$1:$I$1001,MATCH(orders!$C212,customers!$A$1:$A$1001,0),MATCH(orders!H$1,customers!$A$1:$I$1,0))=0,"",INDEX(customers!$A$1:$I$1001,MATCH(orders!$C212,customers!$A$1:$A$1001,0),MATCH(orders!H$1,customers!$A$1:$I$1,0)))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12.95</v>
      </c>
      <c r="N212" t="str">
        <f t="shared" si="10"/>
        <v>Librica</v>
      </c>
      <c r="O212" t="str">
        <f t="shared" si="11"/>
        <v>Dark</v>
      </c>
      <c r="P212" t="str">
        <f>INDEX(customers!$I$1:$I$1001,MATCH(orders[[#This Row],[Customer ID]],customers!$A$1:$A$1001,0))</f>
        <v>Yes</v>
      </c>
    </row>
    <row r="213" spans="1:16" x14ac:dyDescent="0.25">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IF(INDEX(customers!$A$1:$I$1001,MATCH(orders!$C213,customers!$A$1:$A$1001,0),MATCH(orders!H$1,customers!$A$1:$I$1,0))=0,"",INDEX(customers!$A$1:$I$1001,MATCH(orders!$C213,customers!$A$1:$A$1001,0),MATCH(orders!H$1,customers!$A$1:$I$1,0)))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4.4550000000000001</v>
      </c>
      <c r="N213" t="str">
        <f t="shared" si="10"/>
        <v>Excelsa</v>
      </c>
      <c r="O213" t="str">
        <f t="shared" si="11"/>
        <v>Lite</v>
      </c>
      <c r="P213" t="str">
        <f>INDEX(customers!$I$1:$I$1001,MATCH(orders[[#This Row],[Customer ID]],customers!$A$1:$A$1001,0))</f>
        <v>No</v>
      </c>
    </row>
    <row r="214" spans="1:16" x14ac:dyDescent="0.25">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IF(INDEX(customers!$A$1:$I$1001,MATCH(orders!$C214,customers!$A$1:$A$1001,0),MATCH(orders!H$1,customers!$A$1:$I$1,0))=0,"",INDEX(customers!$A$1:$I$1001,MATCH(orders!$C214,customers!$A$1:$A$1001,0),MATCH(orders!H$1,customers!$A$1:$I$1,0)))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0.72900000000000009</v>
      </c>
      <c r="N214" t="str">
        <f t="shared" si="10"/>
        <v>Excelsa</v>
      </c>
      <c r="O214" t="str">
        <f t="shared" si="11"/>
        <v>Dark</v>
      </c>
      <c r="P214" t="str">
        <f>INDEX(customers!$I$1:$I$1001,MATCH(orders[[#This Row],[Customer ID]],customers!$A$1:$A$1001,0))</f>
        <v>Yes</v>
      </c>
    </row>
    <row r="215" spans="1:16" x14ac:dyDescent="0.25">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IF(INDEX(customers!$A$1:$I$1001,MATCH(orders!$C215,customers!$A$1:$A$1001,0),MATCH(orders!H$1,customers!$A$1:$I$1,0))=0,"",INDEX(customers!$A$1:$I$1001,MATCH(orders!$C215,customers!$A$1:$A$1001,0),MATCH(orders!H$1,customers!$A$1:$I$1,0)))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51.462499999999991</v>
      </c>
      <c r="N215" t="str">
        <f t="shared" si="10"/>
        <v>Robusta</v>
      </c>
      <c r="O215" t="str">
        <f t="shared" si="11"/>
        <v>Dark</v>
      </c>
      <c r="P215" t="str">
        <f>INDEX(customers!$I$1:$I$1001,MATCH(orders[[#This Row],[Customer ID]],customers!$A$1:$A$1001,0))</f>
        <v>No</v>
      </c>
    </row>
    <row r="216" spans="1:16" x14ac:dyDescent="0.25">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IF(INDEX(customers!$A$1:$I$1001,MATCH(orders!$C216,customers!$A$1:$A$1001,0),MATCH(orders!H$1,customers!$A$1:$I$1,0))=0,"",INDEX(customers!$A$1:$I$1001,MATCH(orders!$C216,customers!$A$1:$A$1001,0),MATCH(orders!H$1,customers!$A$1:$I$1,0)))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15.85</v>
      </c>
      <c r="N216" t="str">
        <f t="shared" si="10"/>
        <v>Librica</v>
      </c>
      <c r="O216" t="str">
        <f t="shared" si="11"/>
        <v>Lite</v>
      </c>
      <c r="P216" t="str">
        <f>INDEX(customers!$I$1:$I$1001,MATCH(orders[[#This Row],[Customer ID]],customers!$A$1:$A$1001,0))</f>
        <v>No</v>
      </c>
    </row>
    <row r="217" spans="1:16" x14ac:dyDescent="0.25">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IF(INDEX(customers!$A$1:$I$1001,MATCH(orders!$C217,customers!$A$1:$A$1001,0),MATCH(orders!H$1,customers!$A$1:$I$1,0))=0,"",INDEX(customers!$A$1:$I$1001,MATCH(orders!$C217,customers!$A$1:$A$1001,0),MATCH(orders!H$1,customers!$A$1:$I$1,0)))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0.77700000000000002</v>
      </c>
      <c r="N217" t="str">
        <f t="shared" si="10"/>
        <v>Librica</v>
      </c>
      <c r="O217" t="str">
        <f t="shared" si="11"/>
        <v>Dark</v>
      </c>
      <c r="P217" t="str">
        <f>INDEX(customers!$I$1:$I$1001,MATCH(orders[[#This Row],[Customer ID]],customers!$A$1:$A$1001,0))</f>
        <v>No</v>
      </c>
    </row>
    <row r="218" spans="1:16" x14ac:dyDescent="0.25">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IF(INDEX(customers!$A$1:$I$1001,MATCH(orders!$C218,customers!$A$1:$A$1001,0),MATCH(orders!H$1,customers!$A$1:$I$1,0))=0,"",INDEX(customers!$A$1:$I$1001,MATCH(orders!$C218,customers!$A$1:$A$1001,0),MATCH(orders!H$1,customers!$A$1:$I$1,0)))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14.55</v>
      </c>
      <c r="N218" t="str">
        <f t="shared" si="10"/>
        <v>Librica</v>
      </c>
      <c r="O218" t="str">
        <f t="shared" si="11"/>
        <v>Medium</v>
      </c>
      <c r="P218" t="str">
        <f>INDEX(customers!$I$1:$I$1001,MATCH(orders[[#This Row],[Customer ID]],customers!$A$1:$A$1001,0))</f>
        <v>Yes</v>
      </c>
    </row>
    <row r="219" spans="1:16" x14ac:dyDescent="0.25">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IF(INDEX(customers!$A$1:$I$1001,MATCH(orders!$C219,customers!$A$1:$A$1001,0),MATCH(orders!H$1,customers!$A$1:$I$1,0))=0,"",INDEX(customers!$A$1:$I$1001,MATCH(orders!$C219,customers!$A$1:$A$1001,0),MATCH(orders!H$1,customers!$A$1:$I$1,0)))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4.4550000000000001</v>
      </c>
      <c r="N219" t="str">
        <f t="shared" si="10"/>
        <v>Excelsa</v>
      </c>
      <c r="O219" t="str">
        <f t="shared" si="11"/>
        <v>Lite</v>
      </c>
      <c r="P219" t="str">
        <f>INDEX(customers!$I$1:$I$1001,MATCH(orders[[#This Row],[Customer ID]],customers!$A$1:$A$1001,0))</f>
        <v>No</v>
      </c>
    </row>
    <row r="220" spans="1:16" x14ac:dyDescent="0.25">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IF(INDEX(customers!$A$1:$I$1001,MATCH(orders!$C220,customers!$A$1:$A$1001,0),MATCH(orders!H$1,customers!$A$1:$I$1,0))=0,"",INDEX(customers!$A$1:$I$1001,MATCH(orders!$C220,customers!$A$1:$A$1001,0),MATCH(orders!H$1,customers!$A$1:$I$1,0)))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11.25</v>
      </c>
      <c r="N220" t="str">
        <f t="shared" si="10"/>
        <v>Arabica</v>
      </c>
      <c r="O220" t="str">
        <f t="shared" si="11"/>
        <v>Medium</v>
      </c>
      <c r="P220" t="str">
        <f>INDEX(customers!$I$1:$I$1001,MATCH(orders[[#This Row],[Customer ID]],customers!$A$1:$A$1001,0))</f>
        <v>Yes</v>
      </c>
    </row>
    <row r="221" spans="1:16" x14ac:dyDescent="0.25">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IF(INDEX(customers!$A$1:$I$1001,MATCH(orders!$C221,customers!$A$1:$A$1001,0),MATCH(orders!H$1,customers!$A$1:$I$1,0))=0,"",INDEX(customers!$A$1:$I$1001,MATCH(orders!$C221,customers!$A$1:$A$1001,0),MATCH(orders!H$1,customers!$A$1:$I$1,0)))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0.71699999999999997</v>
      </c>
      <c r="N221" t="str">
        <f t="shared" si="10"/>
        <v>Robusta</v>
      </c>
      <c r="O221" t="str">
        <f t="shared" si="11"/>
        <v>Lite</v>
      </c>
      <c r="P221" t="str">
        <f>INDEX(customers!$I$1:$I$1001,MATCH(orders[[#This Row],[Customer ID]],customers!$A$1:$A$1001,0))</f>
        <v>No</v>
      </c>
    </row>
    <row r="222" spans="1:16" x14ac:dyDescent="0.25">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IF(INDEX(customers!$A$1:$I$1001,MATCH(orders!$C222,customers!$A$1:$A$1001,0),MATCH(orders!H$1,customers!$A$1:$I$1,0))=0,"",INDEX(customers!$A$1:$I$1001,MATCH(orders!$C222,customers!$A$1:$A$1001,0),MATCH(orders!H$1,customers!$A$1:$I$1,0)))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0.59699999999999998</v>
      </c>
      <c r="N222" t="str">
        <f t="shared" si="10"/>
        <v>Robusta</v>
      </c>
      <c r="O222" t="str">
        <f t="shared" si="11"/>
        <v>Medium</v>
      </c>
      <c r="P222" t="str">
        <f>INDEX(customers!$I$1:$I$1001,MATCH(orders[[#This Row],[Customer ID]],customers!$A$1:$A$1001,0))</f>
        <v>No</v>
      </c>
    </row>
    <row r="223" spans="1:16" x14ac:dyDescent="0.25">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IF(INDEX(customers!$A$1:$I$1001,MATCH(orders!$C223,customers!$A$1:$A$1001,0),MATCH(orders!H$1,customers!$A$1:$I$1,0))=0,"",INDEX(customers!$A$1:$I$1001,MATCH(orders!$C223,customers!$A$1:$A$1001,0),MATCH(orders!H$1,customers!$A$1:$I$1,0)))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12.95</v>
      </c>
      <c r="N223" t="str">
        <f t="shared" si="10"/>
        <v>Arabica</v>
      </c>
      <c r="O223" t="str">
        <f t="shared" si="11"/>
        <v>Lite</v>
      </c>
      <c r="P223" t="str">
        <f>INDEX(customers!$I$1:$I$1001,MATCH(orders[[#This Row],[Customer ID]],customers!$A$1:$A$1001,0))</f>
        <v>Yes</v>
      </c>
    </row>
    <row r="224" spans="1:16" x14ac:dyDescent="0.25">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IF(INDEX(customers!$A$1:$I$1001,MATCH(orders!$C224,customers!$A$1:$A$1001,0),MATCH(orders!H$1,customers!$A$1:$I$1,0))=0,"",INDEX(customers!$A$1:$I$1001,MATCH(orders!$C224,customers!$A$1:$A$1001,0),MATCH(orders!H$1,customers!$A$1:$I$1,0)))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3.8849999999999998</v>
      </c>
      <c r="N224" t="str">
        <f t="shared" si="10"/>
        <v>Librica</v>
      </c>
      <c r="O224" t="str">
        <f t="shared" si="11"/>
        <v>Dark</v>
      </c>
      <c r="P224" t="str">
        <f>INDEX(customers!$I$1:$I$1001,MATCH(orders[[#This Row],[Customer ID]],customers!$A$1:$A$1001,0))</f>
        <v>No</v>
      </c>
    </row>
    <row r="225" spans="1:16" x14ac:dyDescent="0.25">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IF(INDEX(customers!$A$1:$I$1001,MATCH(orders!$C225,customers!$A$1:$A$1001,0),MATCH(orders!H$1,customers!$A$1:$I$1,0))=0,"",INDEX(customers!$A$1:$I$1001,MATCH(orders!$C225,customers!$A$1:$A$1001,0),MATCH(orders!H$1,customers!$A$1:$I$1,0)))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14.85</v>
      </c>
      <c r="N225" t="str">
        <f t="shared" si="10"/>
        <v>Excelsa</v>
      </c>
      <c r="O225" t="str">
        <f t="shared" si="11"/>
        <v>Lite</v>
      </c>
      <c r="P225" t="str">
        <f>INDEX(customers!$I$1:$I$1001,MATCH(orders[[#This Row],[Customer ID]],customers!$A$1:$A$1001,0))</f>
        <v>Yes</v>
      </c>
    </row>
    <row r="226" spans="1:16" x14ac:dyDescent="0.25">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IF(INDEX(customers!$A$1:$I$1001,MATCH(orders!$C226,customers!$A$1:$A$1001,0),MATCH(orders!H$1,customers!$A$1:$I$1,0))=0,"",INDEX(customers!$A$1:$I$1001,MATCH(orders!$C226,customers!$A$1:$A$1001,0),MATCH(orders!H$1,customers!$A$1:$I$1,0)))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74.462499999999991</v>
      </c>
      <c r="N226" t="str">
        <f t="shared" si="10"/>
        <v>Librica</v>
      </c>
      <c r="O226" t="str">
        <f t="shared" si="11"/>
        <v>Dark</v>
      </c>
      <c r="P226" t="str">
        <f>INDEX(customers!$I$1:$I$1001,MATCH(orders[[#This Row],[Customer ID]],customers!$A$1:$A$1001,0))</f>
        <v>Yes</v>
      </c>
    </row>
    <row r="227" spans="1:16" x14ac:dyDescent="0.25">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IF(INDEX(customers!$A$1:$I$1001,MATCH(orders!$C227,customers!$A$1:$A$1001,0),MATCH(orders!H$1,customers!$A$1:$I$1,0))=0,"",INDEX(customers!$A$1:$I$1001,MATCH(orders!$C227,customers!$A$1:$A$1001,0),MATCH(orders!H$1,customers!$A$1:$I$1,0)))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0.71699999999999997</v>
      </c>
      <c r="N227" t="str">
        <f t="shared" si="10"/>
        <v>Robusta</v>
      </c>
      <c r="O227" t="str">
        <f t="shared" si="11"/>
        <v>Lite</v>
      </c>
      <c r="P227" t="str">
        <f>INDEX(customers!$I$1:$I$1001,MATCH(orders[[#This Row],[Customer ID]],customers!$A$1:$A$1001,0))</f>
        <v>No</v>
      </c>
    </row>
    <row r="228" spans="1:16" x14ac:dyDescent="0.25">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IF(INDEX(customers!$A$1:$I$1001,MATCH(orders!$C228,customers!$A$1:$A$1001,0),MATCH(orders!H$1,customers!$A$1:$I$1,0))=0,"",INDEX(customers!$A$1:$I$1001,MATCH(orders!$C228,customers!$A$1:$A$1001,0),MATCH(orders!H$1,customers!$A$1:$I$1,0)))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64.687499999999986</v>
      </c>
      <c r="N228" t="str">
        <f t="shared" si="10"/>
        <v>Arabica</v>
      </c>
      <c r="O228" t="str">
        <f t="shared" si="11"/>
        <v>Medium</v>
      </c>
      <c r="P228" t="str">
        <f>INDEX(customers!$I$1:$I$1001,MATCH(orders[[#This Row],[Customer ID]],customers!$A$1:$A$1001,0))</f>
        <v>No</v>
      </c>
    </row>
    <row r="229" spans="1:16" x14ac:dyDescent="0.25">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IF(INDEX(customers!$A$1:$I$1001,MATCH(orders!$C229,customers!$A$1:$A$1001,0),MATCH(orders!H$1,customers!$A$1:$I$1,0))=0,"",INDEX(customers!$A$1:$I$1001,MATCH(orders!$C229,customers!$A$1:$A$1001,0),MATCH(orders!H$1,customers!$A$1:$I$1,0)))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0.53699999999999992</v>
      </c>
      <c r="N229" t="str">
        <f t="shared" si="10"/>
        <v>Robusta</v>
      </c>
      <c r="O229" t="str">
        <f t="shared" si="11"/>
        <v>Dark</v>
      </c>
      <c r="P229" t="str">
        <f>INDEX(customers!$I$1:$I$1001,MATCH(orders[[#This Row],[Customer ID]],customers!$A$1:$A$1001,0))</f>
        <v>Yes</v>
      </c>
    </row>
    <row r="230" spans="1:16" x14ac:dyDescent="0.25">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IF(INDEX(customers!$A$1:$I$1001,MATCH(orders!$C230,customers!$A$1:$A$1001,0),MATCH(orders!H$1,customers!$A$1:$I$1,0))=0,"",INDEX(customers!$A$1:$I$1001,MATCH(orders!$C230,customers!$A$1:$A$1001,0),MATCH(orders!H$1,customers!$A$1:$I$1,0)))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0.71699999999999997</v>
      </c>
      <c r="N230" t="str">
        <f t="shared" si="10"/>
        <v>Robusta</v>
      </c>
      <c r="O230" t="str">
        <f t="shared" si="11"/>
        <v>Lite</v>
      </c>
      <c r="P230" t="str">
        <f>INDEX(customers!$I$1:$I$1001,MATCH(orders[[#This Row],[Customer ID]],customers!$A$1:$A$1001,0))</f>
        <v>No</v>
      </c>
    </row>
    <row r="231" spans="1:16" x14ac:dyDescent="0.25">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IF(INDEX(customers!$A$1:$I$1001,MATCH(orders!$C231,customers!$A$1:$A$1001,0),MATCH(orders!H$1,customers!$A$1:$I$1,0))=0,"",INDEX(customers!$A$1:$I$1001,MATCH(orders!$C231,customers!$A$1:$A$1001,0),MATCH(orders!H$1,customers!$A$1:$I$1,0)))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0.87300000000000011</v>
      </c>
      <c r="N231" t="str">
        <f t="shared" si="10"/>
        <v>Librica</v>
      </c>
      <c r="O231" t="str">
        <f t="shared" si="11"/>
        <v>Medium</v>
      </c>
      <c r="P231" t="str">
        <f>INDEX(customers!$I$1:$I$1001,MATCH(orders[[#This Row],[Customer ID]],customers!$A$1:$A$1001,0))</f>
        <v>No</v>
      </c>
    </row>
    <row r="232" spans="1:16" x14ac:dyDescent="0.25">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IF(INDEX(customers!$A$1:$I$1001,MATCH(orders!$C232,customers!$A$1:$A$1001,0),MATCH(orders!H$1,customers!$A$1:$I$1,0))=0,"",INDEX(customers!$A$1:$I$1001,MATCH(orders!$C232,customers!$A$1:$A$1001,0),MATCH(orders!H$1,customers!$A$1:$I$1,0)))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64.687499999999986</v>
      </c>
      <c r="N232" t="str">
        <f t="shared" si="10"/>
        <v>Arabica</v>
      </c>
      <c r="O232" t="str">
        <f t="shared" si="11"/>
        <v>Medium</v>
      </c>
      <c r="P232" t="str">
        <f>INDEX(customers!$I$1:$I$1001,MATCH(orders[[#This Row],[Customer ID]],customers!$A$1:$A$1001,0))</f>
        <v>No</v>
      </c>
    </row>
    <row r="233" spans="1:16" x14ac:dyDescent="0.25">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IF(INDEX(customers!$A$1:$I$1001,MATCH(orders!$C233,customers!$A$1:$A$1001,0),MATCH(orders!H$1,customers!$A$1:$I$1,0))=0,"",INDEX(customers!$A$1:$I$1001,MATCH(orders!$C233,customers!$A$1:$A$1001,0),MATCH(orders!H$1,customers!$A$1:$I$1,0)))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0.87300000000000011</v>
      </c>
      <c r="N233" t="str">
        <f t="shared" si="10"/>
        <v>Librica</v>
      </c>
      <c r="O233" t="str">
        <f t="shared" si="11"/>
        <v>Medium</v>
      </c>
      <c r="P233" t="str">
        <f>INDEX(customers!$I$1:$I$1001,MATCH(orders[[#This Row],[Customer ID]],customers!$A$1:$A$1001,0))</f>
        <v>Yes</v>
      </c>
    </row>
    <row r="234" spans="1:16" x14ac:dyDescent="0.25">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IF(INDEX(customers!$A$1:$I$1001,MATCH(orders!$C234,customers!$A$1:$A$1001,0),MATCH(orders!H$1,customers!$A$1:$I$1,0))=0,"",INDEX(customers!$A$1:$I$1001,MATCH(orders!$C234,customers!$A$1:$A$1001,0),MATCH(orders!H$1,customers!$A$1:$I$1,0)))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0.95100000000000007</v>
      </c>
      <c r="N234" t="str">
        <f t="shared" si="10"/>
        <v>Librica</v>
      </c>
      <c r="O234" t="str">
        <f t="shared" si="11"/>
        <v>Lite</v>
      </c>
      <c r="P234" t="str">
        <f>INDEX(customers!$I$1:$I$1001,MATCH(orders[[#This Row],[Customer ID]],customers!$A$1:$A$1001,0))</f>
        <v>No</v>
      </c>
    </row>
    <row r="235" spans="1:16" x14ac:dyDescent="0.25">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IF(INDEX(customers!$A$1:$I$1001,MATCH(orders!$C235,customers!$A$1:$A$1001,0),MATCH(orders!H$1,customers!$A$1:$I$1,0))=0,"",INDEX(customers!$A$1:$I$1001,MATCH(orders!$C235,customers!$A$1:$A$1001,0),MATCH(orders!H$1,customers!$A$1:$I$1,0)))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0.82500000000000007</v>
      </c>
      <c r="N235" t="str">
        <f t="shared" si="10"/>
        <v>Excelsa</v>
      </c>
      <c r="O235" t="str">
        <f t="shared" si="11"/>
        <v>Medium</v>
      </c>
      <c r="P235" t="str">
        <f>INDEX(customers!$I$1:$I$1001,MATCH(orders[[#This Row],[Customer ID]],customers!$A$1:$A$1001,0))</f>
        <v>No</v>
      </c>
    </row>
    <row r="236" spans="1:16" x14ac:dyDescent="0.25">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IF(INDEX(customers!$A$1:$I$1001,MATCH(orders!$C236,customers!$A$1:$A$1001,0),MATCH(orders!H$1,customers!$A$1:$I$1,0))=0,"",INDEX(customers!$A$1:$I$1001,MATCH(orders!$C236,customers!$A$1:$A$1001,0),MATCH(orders!H$1,customers!$A$1:$I$1,0)))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91.137499999999989</v>
      </c>
      <c r="N236" t="str">
        <f t="shared" si="10"/>
        <v>Librica</v>
      </c>
      <c r="O236" t="str">
        <f t="shared" si="11"/>
        <v>Lite</v>
      </c>
      <c r="P236" t="str">
        <f>INDEX(customers!$I$1:$I$1001,MATCH(orders[[#This Row],[Customer ID]],customers!$A$1:$A$1001,0))</f>
        <v>No</v>
      </c>
    </row>
    <row r="237" spans="1:16" x14ac:dyDescent="0.25">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IF(INDEX(customers!$A$1:$I$1001,MATCH(orders!$C237,customers!$A$1:$A$1001,0),MATCH(orders!H$1,customers!$A$1:$I$1,0))=0,"",INDEX(customers!$A$1:$I$1001,MATCH(orders!$C237,customers!$A$1:$A$1001,0),MATCH(orders!H$1,customers!$A$1:$I$1,0)))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91.137499999999989</v>
      </c>
      <c r="N237" t="str">
        <f t="shared" si="10"/>
        <v>Librica</v>
      </c>
      <c r="O237" t="str">
        <f t="shared" si="11"/>
        <v>Lite</v>
      </c>
      <c r="P237" t="str">
        <f>INDEX(customers!$I$1:$I$1001,MATCH(orders[[#This Row],[Customer ID]],customers!$A$1:$A$1001,0))</f>
        <v>No</v>
      </c>
    </row>
    <row r="238" spans="1:16" x14ac:dyDescent="0.25">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IF(INDEX(customers!$A$1:$I$1001,MATCH(orders!$C238,customers!$A$1:$A$1001,0),MATCH(orders!H$1,customers!$A$1:$I$1,0))=0,"",INDEX(customers!$A$1:$I$1001,MATCH(orders!$C238,customers!$A$1:$A$1001,0),MATCH(orders!H$1,customers!$A$1:$I$1,0)))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74.462499999999991</v>
      </c>
      <c r="N238" t="str">
        <f t="shared" si="10"/>
        <v>Librica</v>
      </c>
      <c r="O238" t="str">
        <f t="shared" si="11"/>
        <v>Dark</v>
      </c>
      <c r="P238" t="str">
        <f>INDEX(customers!$I$1:$I$1001,MATCH(orders[[#This Row],[Customer ID]],customers!$A$1:$A$1001,0))</f>
        <v>No</v>
      </c>
    </row>
    <row r="239" spans="1:16" x14ac:dyDescent="0.25">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IF(INDEX(customers!$A$1:$I$1001,MATCH(orders!$C239,customers!$A$1:$A$1001,0),MATCH(orders!H$1,customers!$A$1:$I$1,0))=0,"",INDEX(customers!$A$1:$I$1001,MATCH(orders!$C239,customers!$A$1:$A$1001,0),MATCH(orders!H$1,customers!$A$1:$I$1,0)))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0.71699999999999997</v>
      </c>
      <c r="N239" t="str">
        <f t="shared" si="10"/>
        <v>Robusta</v>
      </c>
      <c r="O239" t="str">
        <f t="shared" si="11"/>
        <v>Lite</v>
      </c>
      <c r="P239" t="str">
        <f>INDEX(customers!$I$1:$I$1001,MATCH(orders[[#This Row],[Customer ID]],customers!$A$1:$A$1001,0))</f>
        <v>Yes</v>
      </c>
    </row>
    <row r="240" spans="1:16" x14ac:dyDescent="0.25">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IF(INDEX(customers!$A$1:$I$1001,MATCH(orders!$C240,customers!$A$1:$A$1001,0),MATCH(orders!H$1,customers!$A$1:$I$1,0))=0,"",INDEX(customers!$A$1:$I$1001,MATCH(orders!$C240,customers!$A$1:$A$1001,0),MATCH(orders!H$1,customers!$A$1:$I$1,0)))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57.212499999999991</v>
      </c>
      <c r="N240" t="str">
        <f t="shared" si="10"/>
        <v>Robusta</v>
      </c>
      <c r="O240" t="str">
        <f t="shared" si="11"/>
        <v>Medium</v>
      </c>
      <c r="P240" t="str">
        <f>INDEX(customers!$I$1:$I$1001,MATCH(orders[[#This Row],[Customer ID]],customers!$A$1:$A$1001,0))</f>
        <v>Yes</v>
      </c>
    </row>
    <row r="241" spans="1:16" x14ac:dyDescent="0.25">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IF(INDEX(customers!$A$1:$I$1001,MATCH(orders!$C241,customers!$A$1:$A$1001,0),MATCH(orders!H$1,customers!$A$1:$I$1,0))=0,"",INDEX(customers!$A$1:$I$1001,MATCH(orders!$C241,customers!$A$1:$A$1001,0),MATCH(orders!H$1,customers!$A$1:$I$1,0)))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14.85</v>
      </c>
      <c r="N241" t="str">
        <f t="shared" si="10"/>
        <v>Excelsa</v>
      </c>
      <c r="O241" t="str">
        <f t="shared" si="11"/>
        <v>Lite</v>
      </c>
      <c r="P241" t="str">
        <f>INDEX(customers!$I$1:$I$1001,MATCH(orders[[#This Row],[Customer ID]],customers!$A$1:$A$1001,0))</f>
        <v>No</v>
      </c>
    </row>
    <row r="242" spans="1:16" x14ac:dyDescent="0.25">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IF(INDEX(customers!$A$1:$I$1001,MATCH(orders!$C242,customers!$A$1:$A$1001,0),MATCH(orders!H$1,customers!$A$1:$I$1,0))=0,"",INDEX(customers!$A$1:$I$1001,MATCH(orders!$C242,customers!$A$1:$A$1001,0),MATCH(orders!H$1,customers!$A$1:$I$1,0)))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64.687499999999986</v>
      </c>
      <c r="N242" t="str">
        <f t="shared" si="10"/>
        <v>Arabica</v>
      </c>
      <c r="O242" t="str">
        <f t="shared" si="11"/>
        <v>Medium</v>
      </c>
      <c r="P242" t="str">
        <f>INDEX(customers!$I$1:$I$1001,MATCH(orders[[#This Row],[Customer ID]],customers!$A$1:$A$1001,0))</f>
        <v>Yes</v>
      </c>
    </row>
    <row r="243" spans="1:16" x14ac:dyDescent="0.25">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IF(INDEX(customers!$A$1:$I$1001,MATCH(orders!$C243,customers!$A$1:$A$1001,0),MATCH(orders!H$1,customers!$A$1:$I$1,0))=0,"",INDEX(customers!$A$1:$I$1001,MATCH(orders!$C243,customers!$A$1:$A$1001,0),MATCH(orders!H$1,customers!$A$1:$I$1,0)))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57.212499999999991</v>
      </c>
      <c r="N243" t="str">
        <f t="shared" si="10"/>
        <v>Robusta</v>
      </c>
      <c r="O243" t="str">
        <f t="shared" si="11"/>
        <v>Medium</v>
      </c>
      <c r="P243" t="str">
        <f>INDEX(customers!$I$1:$I$1001,MATCH(orders[[#This Row],[Customer ID]],customers!$A$1:$A$1001,0))</f>
        <v>No</v>
      </c>
    </row>
    <row r="244" spans="1:16" x14ac:dyDescent="0.25">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IF(INDEX(customers!$A$1:$I$1001,MATCH(orders!$C244,customers!$A$1:$A$1001,0),MATCH(orders!H$1,customers!$A$1:$I$1,0))=0,"",INDEX(customers!$A$1:$I$1001,MATCH(orders!$C244,customers!$A$1:$A$1001,0),MATCH(orders!H$1,customers!$A$1:$I$1,0)))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12.15</v>
      </c>
      <c r="N244" t="str">
        <f t="shared" si="10"/>
        <v>Excelsa</v>
      </c>
      <c r="O244" t="str">
        <f t="shared" si="11"/>
        <v>Dark</v>
      </c>
      <c r="P244" t="str">
        <f>INDEX(customers!$I$1:$I$1001,MATCH(orders[[#This Row],[Customer ID]],customers!$A$1:$A$1001,0))</f>
        <v>Yes</v>
      </c>
    </row>
    <row r="245" spans="1:16" x14ac:dyDescent="0.25">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IF(INDEX(customers!$A$1:$I$1001,MATCH(orders!$C245,customers!$A$1:$A$1001,0),MATCH(orders!H$1,customers!$A$1:$I$1,0))=0,"",INDEX(customers!$A$1:$I$1001,MATCH(orders!$C245,customers!$A$1:$A$1001,0),MATCH(orders!H$1,customers!$A$1:$I$1,0)))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3.645</v>
      </c>
      <c r="N245" t="str">
        <f t="shared" si="10"/>
        <v>Excelsa</v>
      </c>
      <c r="O245" t="str">
        <f t="shared" si="11"/>
        <v>Dark</v>
      </c>
      <c r="P245" t="str">
        <f>INDEX(customers!$I$1:$I$1001,MATCH(orders[[#This Row],[Customer ID]],customers!$A$1:$A$1001,0))</f>
        <v>Yes</v>
      </c>
    </row>
    <row r="246" spans="1:16" x14ac:dyDescent="0.25">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IF(INDEX(customers!$A$1:$I$1001,MATCH(orders!$C246,customers!$A$1:$A$1001,0),MATCH(orders!H$1,customers!$A$1:$I$1,0))=0,"",INDEX(customers!$A$1:$I$1001,MATCH(orders!$C246,customers!$A$1:$A$1001,0),MATCH(orders!H$1,customers!$A$1:$I$1,0)))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83.662499999999994</v>
      </c>
      <c r="N246" t="str">
        <f t="shared" si="10"/>
        <v>Librica</v>
      </c>
      <c r="O246" t="str">
        <f t="shared" si="11"/>
        <v>Medium</v>
      </c>
      <c r="P246" t="str">
        <f>INDEX(customers!$I$1:$I$1001,MATCH(orders[[#This Row],[Customer ID]],customers!$A$1:$A$1001,0))</f>
        <v>No</v>
      </c>
    </row>
    <row r="247" spans="1:16" x14ac:dyDescent="0.25">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IF(INDEX(customers!$A$1:$I$1001,MATCH(orders!$C247,customers!$A$1:$A$1001,0),MATCH(orders!H$1,customers!$A$1:$I$1,0))=0,"",INDEX(customers!$A$1:$I$1001,MATCH(orders!$C247,customers!$A$1:$A$1001,0),MATCH(orders!H$1,customers!$A$1:$I$1,0)))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0.95100000000000007</v>
      </c>
      <c r="N247" t="str">
        <f t="shared" si="10"/>
        <v>Librica</v>
      </c>
      <c r="O247" t="str">
        <f t="shared" si="11"/>
        <v>Lite</v>
      </c>
      <c r="P247" t="str">
        <f>INDEX(customers!$I$1:$I$1001,MATCH(orders[[#This Row],[Customer ID]],customers!$A$1:$A$1001,0))</f>
        <v>Yes</v>
      </c>
    </row>
    <row r="248" spans="1:16" x14ac:dyDescent="0.25">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IF(INDEX(customers!$A$1:$I$1001,MATCH(orders!$C248,customers!$A$1:$A$1001,0),MATCH(orders!H$1,customers!$A$1:$I$1,0))=0,"",INDEX(customers!$A$1:$I$1001,MATCH(orders!$C248,customers!$A$1:$A$1001,0),MATCH(orders!H$1,customers!$A$1:$I$1,0)))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12.95</v>
      </c>
      <c r="N248" t="str">
        <f t="shared" si="10"/>
        <v>Librica</v>
      </c>
      <c r="O248" t="str">
        <f t="shared" si="11"/>
        <v>Dark</v>
      </c>
      <c r="P248" t="str">
        <f>INDEX(customers!$I$1:$I$1001,MATCH(orders[[#This Row],[Customer ID]],customers!$A$1:$A$1001,0))</f>
        <v>No</v>
      </c>
    </row>
    <row r="249" spans="1:16" x14ac:dyDescent="0.25">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IF(INDEX(customers!$A$1:$I$1001,MATCH(orders!$C249,customers!$A$1:$A$1001,0),MATCH(orders!H$1,customers!$A$1:$I$1,0))=0,"",INDEX(customers!$A$1:$I$1001,MATCH(orders!$C249,customers!$A$1:$A$1001,0),MATCH(orders!H$1,customers!$A$1:$I$1,0)))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0.71699999999999997</v>
      </c>
      <c r="N249" t="str">
        <f t="shared" si="10"/>
        <v>Robusta</v>
      </c>
      <c r="O249" t="str">
        <f t="shared" si="11"/>
        <v>Lite</v>
      </c>
      <c r="P249" t="str">
        <f>INDEX(customers!$I$1:$I$1001,MATCH(orders[[#This Row],[Customer ID]],customers!$A$1:$A$1001,0))</f>
        <v>Yes</v>
      </c>
    </row>
    <row r="250" spans="1:16" x14ac:dyDescent="0.25">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IF(INDEX(customers!$A$1:$I$1001,MATCH(orders!$C250,customers!$A$1:$A$1001,0),MATCH(orders!H$1,customers!$A$1:$I$1,0))=0,"",INDEX(customers!$A$1:$I$1001,MATCH(orders!$C250,customers!$A$1:$A$1001,0),MATCH(orders!H$1,customers!$A$1:$I$1,0)))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INDEX(customers!$I$1:$I$1001,MATCH(orders[[#This Row],[Customer ID]],customers!$A$1:$A$1001,0))</f>
        <v>Yes</v>
      </c>
    </row>
    <row r="251" spans="1:16" x14ac:dyDescent="0.25">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IF(INDEX(customers!$A$1:$I$1001,MATCH(orders!$C251,customers!$A$1:$A$1001,0),MATCH(orders!H$1,customers!$A$1:$I$1,0))=0,"",INDEX(customers!$A$1:$I$1001,MATCH(orders!$C251,customers!$A$1:$A$1001,0),MATCH(orders!H$1,customers!$A$1:$I$1,0)))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Lite</v>
      </c>
      <c r="P251" t="str">
        <f>INDEX(customers!$I$1:$I$1001,MATCH(orders[[#This Row],[Customer ID]],customers!$A$1:$A$1001,0))</f>
        <v>Yes</v>
      </c>
    </row>
    <row r="252" spans="1:16" x14ac:dyDescent="0.25">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IF(INDEX(customers!$A$1:$I$1001,MATCH(orders!$C252,customers!$A$1:$A$1001,0),MATCH(orders!H$1,customers!$A$1:$I$1,0))=0,"",INDEX(customers!$A$1:$I$1001,MATCH(orders!$C252,customers!$A$1:$A$1001,0),MATCH(orders!H$1,customers!$A$1:$I$1,0)))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0.59699999999999998</v>
      </c>
      <c r="N252" t="str">
        <f t="shared" si="10"/>
        <v>Robusta</v>
      </c>
      <c r="O252" t="str">
        <f t="shared" si="11"/>
        <v>Medium</v>
      </c>
      <c r="P252" t="str">
        <f>INDEX(customers!$I$1:$I$1001,MATCH(orders[[#This Row],[Customer ID]],customers!$A$1:$A$1001,0))</f>
        <v>Yes</v>
      </c>
    </row>
    <row r="253" spans="1:16" x14ac:dyDescent="0.25">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IF(INDEX(customers!$A$1:$I$1001,MATCH(orders!$C253,customers!$A$1:$A$1001,0),MATCH(orders!H$1,customers!$A$1:$I$1,0))=0,"",INDEX(customers!$A$1:$I$1001,MATCH(orders!$C253,customers!$A$1:$A$1001,0),MATCH(orders!H$1,customers!$A$1:$I$1,0)))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13.75</v>
      </c>
      <c r="N253" t="str">
        <f t="shared" si="10"/>
        <v>Excelsa</v>
      </c>
      <c r="O253" t="str">
        <f t="shared" si="11"/>
        <v>Medium</v>
      </c>
      <c r="P253" t="str">
        <f>INDEX(customers!$I$1:$I$1001,MATCH(orders[[#This Row],[Customer ID]],customers!$A$1:$A$1001,0))</f>
        <v>Yes</v>
      </c>
    </row>
    <row r="254" spans="1:16" x14ac:dyDescent="0.25">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IF(INDEX(customers!$A$1:$I$1001,MATCH(orders!$C254,customers!$A$1:$A$1001,0),MATCH(orders!H$1,customers!$A$1:$I$1,0))=0,"",INDEX(customers!$A$1:$I$1001,MATCH(orders!$C254,customers!$A$1:$A$1001,0),MATCH(orders!H$1,customers!$A$1:$I$1,0)))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9.9499999999999993</v>
      </c>
      <c r="N254" t="str">
        <f t="shared" si="10"/>
        <v>Arabica</v>
      </c>
      <c r="O254" t="str">
        <f t="shared" si="11"/>
        <v>Dark</v>
      </c>
      <c r="P254" t="str">
        <f>INDEX(customers!$I$1:$I$1001,MATCH(orders[[#This Row],[Customer ID]],customers!$A$1:$A$1001,0))</f>
        <v>No</v>
      </c>
    </row>
    <row r="255" spans="1:16" x14ac:dyDescent="0.25">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IF(INDEX(customers!$A$1:$I$1001,MATCH(orders!$C255,customers!$A$1:$A$1001,0),MATCH(orders!H$1,customers!$A$1:$I$1,0))=0,"",INDEX(customers!$A$1:$I$1001,MATCH(orders!$C255,customers!$A$1:$A$1001,0),MATCH(orders!H$1,customers!$A$1:$I$1,0)))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14.55</v>
      </c>
      <c r="N255" t="str">
        <f t="shared" si="10"/>
        <v>Librica</v>
      </c>
      <c r="O255" t="str">
        <f t="shared" si="11"/>
        <v>Medium</v>
      </c>
      <c r="P255" t="str">
        <f>INDEX(customers!$I$1:$I$1001,MATCH(orders[[#This Row],[Customer ID]],customers!$A$1:$A$1001,0))</f>
        <v>No</v>
      </c>
    </row>
    <row r="256" spans="1:16" x14ac:dyDescent="0.25">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IF(INDEX(customers!$A$1:$I$1001,MATCH(orders!$C256,customers!$A$1:$A$1001,0),MATCH(orders!H$1,customers!$A$1:$I$1,0))=0,"",INDEX(customers!$A$1:$I$1001,MATCH(orders!$C256,customers!$A$1:$A$1001,0),MATCH(orders!H$1,customers!$A$1:$I$1,0)))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3.5849999999999995</v>
      </c>
      <c r="N256" t="str">
        <f t="shared" si="10"/>
        <v>Robusta</v>
      </c>
      <c r="O256" t="str">
        <f t="shared" si="11"/>
        <v>Lite</v>
      </c>
      <c r="P256" t="str">
        <f>INDEX(customers!$I$1:$I$1001,MATCH(orders[[#This Row],[Customer ID]],customers!$A$1:$A$1001,0))</f>
        <v>No</v>
      </c>
    </row>
    <row r="257" spans="1:16" x14ac:dyDescent="0.25">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IF(INDEX(customers!$A$1:$I$1001,MATCH(orders!$C257,customers!$A$1:$A$1001,0),MATCH(orders!H$1,customers!$A$1:$I$1,0))=0,"",INDEX(customers!$A$1:$I$1001,MATCH(orders!$C257,customers!$A$1:$A$1001,0),MATCH(orders!H$1,customers!$A$1:$I$1,0)))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3.5849999999999995</v>
      </c>
      <c r="N257" t="str">
        <f t="shared" si="10"/>
        <v>Robusta</v>
      </c>
      <c r="O257" t="str">
        <f t="shared" si="11"/>
        <v>Lite</v>
      </c>
      <c r="P257" t="str">
        <f>INDEX(customers!$I$1:$I$1001,MATCH(orders[[#This Row],[Customer ID]],customers!$A$1:$A$1001,0))</f>
        <v>No</v>
      </c>
    </row>
    <row r="258" spans="1:16" x14ac:dyDescent="0.25">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IF(INDEX(customers!$A$1:$I$1001,MATCH(orders!$C258,customers!$A$1:$A$1001,0),MATCH(orders!H$1,customers!$A$1:$I$1,0))=0,"",INDEX(customers!$A$1:$I$1001,MATCH(orders!$C258,customers!$A$1:$A$1001,0),MATCH(orders!H$1,customers!$A$1:$I$1,0)))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4.3650000000000002</v>
      </c>
      <c r="N258" t="str">
        <f t="shared" si="10"/>
        <v>Librica</v>
      </c>
      <c r="O258" t="str">
        <f t="shared" si="11"/>
        <v>Medium</v>
      </c>
      <c r="P258" t="str">
        <f>INDEX(customers!$I$1:$I$1001,MATCH(orders[[#This Row],[Customer ID]],customers!$A$1:$A$1001,0))</f>
        <v>Yes</v>
      </c>
    </row>
    <row r="259" spans="1:16" x14ac:dyDescent="0.25">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IF(INDEX(customers!$A$1:$I$1001,MATCH(orders!$C259,customers!$A$1:$A$1001,0),MATCH(orders!H$1,customers!$A$1:$I$1,0))=0,"",INDEX(customers!$A$1:$I$1001,MATCH(orders!$C259,customers!$A$1:$A$1001,0),MATCH(orders!H$1,customers!$A$1:$I$1,0)))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L259*K259</f>
        <v>69.862499999999997</v>
      </c>
      <c r="N259" t="str">
        <f t="shared" ref="N259:N322" si="13">IF(I259="Rob","Robusta",IF(I259="Exc","Excelsa",IF(I259="Lib","Librica",IF(I259="Ara","Arabica",""))))</f>
        <v>Excelsa</v>
      </c>
      <c r="O259" t="str">
        <f t="shared" ref="O259:O322" si="14">IF(J259="M","Medium",IF(J259="L","Lite",IF(J259="D","Dark")))</f>
        <v>Dark</v>
      </c>
      <c r="P259" t="str">
        <f>INDEX(customers!$I$1:$I$1001,MATCH(orders[[#This Row],[Customer ID]],customers!$A$1:$A$1001,0))</f>
        <v>Yes</v>
      </c>
    </row>
    <row r="260" spans="1:16" x14ac:dyDescent="0.25">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IF(INDEX(customers!$A$1:$I$1001,MATCH(orders!$C260,customers!$A$1:$A$1001,0),MATCH(orders!H$1,customers!$A$1:$I$1,0))=0,"",INDEX(customers!$A$1:$I$1001,MATCH(orders!$C260,customers!$A$1:$A$1001,0),MATCH(orders!H$1,customers!$A$1:$I$1,0)))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69.862499999999997</v>
      </c>
      <c r="N260" t="str">
        <f t="shared" si="13"/>
        <v>Excelsa</v>
      </c>
      <c r="O260" t="str">
        <f t="shared" si="14"/>
        <v>Dark</v>
      </c>
      <c r="P260" t="str">
        <f>INDEX(customers!$I$1:$I$1001,MATCH(orders[[#This Row],[Customer ID]],customers!$A$1:$A$1001,0))</f>
        <v>No</v>
      </c>
    </row>
    <row r="261" spans="1:16" x14ac:dyDescent="0.25">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IF(INDEX(customers!$A$1:$I$1001,MATCH(orders!$C261,customers!$A$1:$A$1001,0),MATCH(orders!H$1,customers!$A$1:$I$1,0))=0,"",INDEX(customers!$A$1:$I$1001,MATCH(orders!$C261,customers!$A$1:$A$1001,0),MATCH(orders!H$1,customers!$A$1:$I$1,0)))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0.59699999999999998</v>
      </c>
      <c r="N261" t="str">
        <f t="shared" si="13"/>
        <v>Robusta</v>
      </c>
      <c r="O261" t="str">
        <f t="shared" si="14"/>
        <v>Medium</v>
      </c>
      <c r="P261" t="str">
        <f>INDEX(customers!$I$1:$I$1001,MATCH(orders[[#This Row],[Customer ID]],customers!$A$1:$A$1001,0))</f>
        <v>No</v>
      </c>
    </row>
    <row r="262" spans="1:16" x14ac:dyDescent="0.25">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IF(INDEX(customers!$A$1:$I$1001,MATCH(orders!$C262,customers!$A$1:$A$1001,0),MATCH(orders!H$1,customers!$A$1:$I$1,0))=0,"",INDEX(customers!$A$1:$I$1001,MATCH(orders!$C262,customers!$A$1:$A$1001,0),MATCH(orders!H$1,customers!$A$1:$I$1,0)))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68.712499999999991</v>
      </c>
      <c r="N262" t="str">
        <f t="shared" si="13"/>
        <v>Robusta</v>
      </c>
      <c r="O262" t="str">
        <f t="shared" si="14"/>
        <v>Lite</v>
      </c>
      <c r="P262" t="str">
        <f>INDEX(customers!$I$1:$I$1001,MATCH(orders[[#This Row],[Customer ID]],customers!$A$1:$A$1001,0))</f>
        <v>Yes</v>
      </c>
    </row>
    <row r="263" spans="1:16" x14ac:dyDescent="0.25">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IF(INDEX(customers!$A$1:$I$1001,MATCH(orders!$C263,customers!$A$1:$A$1001,0),MATCH(orders!H$1,customers!$A$1:$I$1,0))=0,"",INDEX(customers!$A$1:$I$1001,MATCH(orders!$C263,customers!$A$1:$A$1001,0),MATCH(orders!H$1,customers!$A$1:$I$1,0)))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11.95</v>
      </c>
      <c r="N263" t="str">
        <f t="shared" si="13"/>
        <v>Robusta</v>
      </c>
      <c r="O263" t="str">
        <f t="shared" si="14"/>
        <v>Lite</v>
      </c>
      <c r="P263" t="str">
        <f>INDEX(customers!$I$1:$I$1001,MATCH(orders[[#This Row],[Customer ID]],customers!$A$1:$A$1001,0))</f>
        <v>Yes</v>
      </c>
    </row>
    <row r="264" spans="1:16" x14ac:dyDescent="0.25">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IF(INDEX(customers!$A$1:$I$1001,MATCH(orders!$C264,customers!$A$1:$A$1001,0),MATCH(orders!H$1,customers!$A$1:$I$1,0))=0,"",INDEX(customers!$A$1:$I$1001,MATCH(orders!$C264,customers!$A$1:$A$1001,0),MATCH(orders!H$1,customers!$A$1:$I$1,0)))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13.75</v>
      </c>
      <c r="N264" t="str">
        <f t="shared" si="13"/>
        <v>Excelsa</v>
      </c>
      <c r="O264" t="str">
        <f t="shared" si="14"/>
        <v>Medium</v>
      </c>
      <c r="P264" t="str">
        <f>INDEX(customers!$I$1:$I$1001,MATCH(orders[[#This Row],[Customer ID]],customers!$A$1:$A$1001,0))</f>
        <v>No</v>
      </c>
    </row>
    <row r="265" spans="1:16" x14ac:dyDescent="0.25">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IF(INDEX(customers!$A$1:$I$1001,MATCH(orders!$C265,customers!$A$1:$A$1001,0),MATCH(orders!H$1,customers!$A$1:$I$1,0))=0,"",INDEX(customers!$A$1:$I$1001,MATCH(orders!$C265,customers!$A$1:$A$1001,0),MATCH(orders!H$1,customers!$A$1:$I$1,0)))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83.662499999999994</v>
      </c>
      <c r="N265" t="str">
        <f t="shared" si="13"/>
        <v>Librica</v>
      </c>
      <c r="O265" t="str">
        <f t="shared" si="14"/>
        <v>Medium</v>
      </c>
      <c r="P265" t="str">
        <f>INDEX(customers!$I$1:$I$1001,MATCH(orders[[#This Row],[Customer ID]],customers!$A$1:$A$1001,0))</f>
        <v>No</v>
      </c>
    </row>
    <row r="266" spans="1:16" x14ac:dyDescent="0.25">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IF(INDEX(customers!$A$1:$I$1001,MATCH(orders!$C266,customers!$A$1:$A$1001,0),MATCH(orders!H$1,customers!$A$1:$I$1,0))=0,"",INDEX(customers!$A$1:$I$1001,MATCH(orders!$C266,customers!$A$1:$A$1001,0),MATCH(orders!H$1,customers!$A$1:$I$1,0)))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11.95</v>
      </c>
      <c r="N266" t="str">
        <f t="shared" si="13"/>
        <v>Robusta</v>
      </c>
      <c r="O266" t="str">
        <f t="shared" si="14"/>
        <v>Lite</v>
      </c>
      <c r="P266" t="str">
        <f>INDEX(customers!$I$1:$I$1001,MATCH(orders[[#This Row],[Customer ID]],customers!$A$1:$A$1001,0))</f>
        <v>Yes</v>
      </c>
    </row>
    <row r="267" spans="1:16" x14ac:dyDescent="0.25">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IF(INDEX(customers!$A$1:$I$1001,MATCH(orders!$C267,customers!$A$1:$A$1001,0),MATCH(orders!H$1,customers!$A$1:$I$1,0))=0,"",INDEX(customers!$A$1:$I$1001,MATCH(orders!$C267,customers!$A$1:$A$1001,0),MATCH(orders!H$1,customers!$A$1:$I$1,0)))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2.9849999999999999</v>
      </c>
      <c r="N267" t="str">
        <f t="shared" si="13"/>
        <v>Arabica</v>
      </c>
      <c r="O267" t="str">
        <f t="shared" si="14"/>
        <v>Dark</v>
      </c>
      <c r="P267" t="str">
        <f>INDEX(customers!$I$1:$I$1001,MATCH(orders[[#This Row],[Customer ID]],customers!$A$1:$A$1001,0))</f>
        <v>Yes</v>
      </c>
    </row>
    <row r="268" spans="1:16" x14ac:dyDescent="0.25">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IF(INDEX(customers!$A$1:$I$1001,MATCH(orders!$C268,customers!$A$1:$A$1001,0),MATCH(orders!H$1,customers!$A$1:$I$1,0))=0,"",INDEX(customers!$A$1:$I$1001,MATCH(orders!$C268,customers!$A$1:$A$1001,0),MATCH(orders!H$1,customers!$A$1:$I$1,0)))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12.15</v>
      </c>
      <c r="N268" t="str">
        <f t="shared" si="13"/>
        <v>Excelsa</v>
      </c>
      <c r="O268" t="str">
        <f t="shared" si="14"/>
        <v>Dark</v>
      </c>
      <c r="P268" t="str">
        <f>INDEX(customers!$I$1:$I$1001,MATCH(orders[[#This Row],[Customer ID]],customers!$A$1:$A$1001,0))</f>
        <v>No</v>
      </c>
    </row>
    <row r="269" spans="1:16" x14ac:dyDescent="0.25">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IF(INDEX(customers!$A$1:$I$1001,MATCH(orders!$C269,customers!$A$1:$A$1001,0),MATCH(orders!H$1,customers!$A$1:$I$1,0))=0,"",INDEX(customers!$A$1:$I$1001,MATCH(orders!$C269,customers!$A$1:$A$1001,0),MATCH(orders!H$1,customers!$A$1:$I$1,0)))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0.72900000000000009</v>
      </c>
      <c r="N269" t="str">
        <f t="shared" si="13"/>
        <v>Excelsa</v>
      </c>
      <c r="O269" t="str">
        <f t="shared" si="14"/>
        <v>Dark</v>
      </c>
      <c r="P269" t="str">
        <f>INDEX(customers!$I$1:$I$1001,MATCH(orders[[#This Row],[Customer ID]],customers!$A$1:$A$1001,0))</f>
        <v>Yes</v>
      </c>
    </row>
    <row r="270" spans="1:16" x14ac:dyDescent="0.25">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IF(INDEX(customers!$A$1:$I$1001,MATCH(orders!$C270,customers!$A$1:$A$1001,0),MATCH(orders!H$1,customers!$A$1:$I$1,0))=0,"",INDEX(customers!$A$1:$I$1001,MATCH(orders!$C270,customers!$A$1:$A$1001,0),MATCH(orders!H$1,customers!$A$1:$I$1,0)))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9.9499999999999993</v>
      </c>
      <c r="N270" t="str">
        <f t="shared" si="13"/>
        <v>Arabica</v>
      </c>
      <c r="O270" t="str">
        <f t="shared" si="14"/>
        <v>Dark</v>
      </c>
      <c r="P270" t="str">
        <f>INDEX(customers!$I$1:$I$1001,MATCH(orders[[#This Row],[Customer ID]],customers!$A$1:$A$1001,0))</f>
        <v>Yes</v>
      </c>
    </row>
    <row r="271" spans="1:16" x14ac:dyDescent="0.25">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IF(INDEX(customers!$A$1:$I$1001,MATCH(orders!$C271,customers!$A$1:$A$1001,0),MATCH(orders!H$1,customers!$A$1:$I$1,0))=0,"",INDEX(customers!$A$1:$I$1001,MATCH(orders!$C271,customers!$A$1:$A$1001,0),MATCH(orders!H$1,customers!$A$1:$I$1,0)))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0.59699999999999998</v>
      </c>
      <c r="N271" t="str">
        <f t="shared" si="13"/>
        <v>Arabica</v>
      </c>
      <c r="O271" t="str">
        <f t="shared" si="14"/>
        <v>Dark</v>
      </c>
      <c r="P271" t="str">
        <f>INDEX(customers!$I$1:$I$1001,MATCH(orders[[#This Row],[Customer ID]],customers!$A$1:$A$1001,0))</f>
        <v>No</v>
      </c>
    </row>
    <row r="272" spans="1:16" x14ac:dyDescent="0.25">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IF(INDEX(customers!$A$1:$I$1001,MATCH(orders!$C272,customers!$A$1:$A$1001,0),MATCH(orders!H$1,customers!$A$1:$I$1,0))=0,"",INDEX(customers!$A$1:$I$1001,MATCH(orders!$C272,customers!$A$1:$A$1001,0),MATCH(orders!H$1,customers!$A$1:$I$1,0)))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3.645</v>
      </c>
      <c r="N272" t="str">
        <f t="shared" si="13"/>
        <v>Excelsa</v>
      </c>
      <c r="O272" t="str">
        <f t="shared" si="14"/>
        <v>Dark</v>
      </c>
      <c r="P272" t="str">
        <f>INDEX(customers!$I$1:$I$1001,MATCH(orders[[#This Row],[Customer ID]],customers!$A$1:$A$1001,0))</f>
        <v>Yes</v>
      </c>
    </row>
    <row r="273" spans="1:16" x14ac:dyDescent="0.25">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IF(INDEX(customers!$A$1:$I$1001,MATCH(orders!$C273,customers!$A$1:$A$1001,0),MATCH(orders!H$1,customers!$A$1:$I$1,0))=0,"",INDEX(customers!$A$1:$I$1001,MATCH(orders!$C273,customers!$A$1:$A$1001,0),MATCH(orders!H$1,customers!$A$1:$I$1,0)))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0.59699999999999998</v>
      </c>
      <c r="N273" t="str">
        <f t="shared" si="13"/>
        <v>Arabica</v>
      </c>
      <c r="O273" t="str">
        <f t="shared" si="14"/>
        <v>Dark</v>
      </c>
      <c r="P273" t="str">
        <f>INDEX(customers!$I$1:$I$1001,MATCH(orders[[#This Row],[Customer ID]],customers!$A$1:$A$1001,0))</f>
        <v>Yes</v>
      </c>
    </row>
    <row r="274" spans="1:16" x14ac:dyDescent="0.25">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IF(INDEX(customers!$A$1:$I$1001,MATCH(orders!$C274,customers!$A$1:$A$1001,0),MATCH(orders!H$1,customers!$A$1:$I$1,0))=0,"",INDEX(customers!$A$1:$I$1001,MATCH(orders!$C274,customers!$A$1:$A$1001,0),MATCH(orders!H$1,customers!$A$1:$I$1,0)))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11.95</v>
      </c>
      <c r="N274" t="str">
        <f t="shared" si="13"/>
        <v>Robusta</v>
      </c>
      <c r="O274" t="str">
        <f t="shared" si="14"/>
        <v>Lite</v>
      </c>
      <c r="P274" t="str">
        <f>INDEX(customers!$I$1:$I$1001,MATCH(orders[[#This Row],[Customer ID]],customers!$A$1:$A$1001,0))</f>
        <v>Yes</v>
      </c>
    </row>
    <row r="275" spans="1:16" x14ac:dyDescent="0.25">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IF(INDEX(customers!$A$1:$I$1001,MATCH(orders!$C275,customers!$A$1:$A$1001,0),MATCH(orders!H$1,customers!$A$1:$I$1,0))=0,"",INDEX(customers!$A$1:$I$1001,MATCH(orders!$C275,customers!$A$1:$A$1001,0),MATCH(orders!H$1,customers!$A$1:$I$1,0)))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0.77700000000000002</v>
      </c>
      <c r="N275" t="str">
        <f t="shared" si="13"/>
        <v>Arabica</v>
      </c>
      <c r="O275" t="str">
        <f t="shared" si="14"/>
        <v>Lite</v>
      </c>
      <c r="P275" t="str">
        <f>INDEX(customers!$I$1:$I$1001,MATCH(orders[[#This Row],[Customer ID]],customers!$A$1:$A$1001,0))</f>
        <v>No</v>
      </c>
    </row>
    <row r="276" spans="1:16" x14ac:dyDescent="0.25">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IF(INDEX(customers!$A$1:$I$1001,MATCH(orders!$C276,customers!$A$1:$A$1001,0),MATCH(orders!H$1,customers!$A$1:$I$1,0))=0,"",INDEX(customers!$A$1:$I$1001,MATCH(orders!$C276,customers!$A$1:$A$1001,0),MATCH(orders!H$1,customers!$A$1:$I$1,0)))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64.687499999999986</v>
      </c>
      <c r="N276" t="str">
        <f t="shared" si="13"/>
        <v>Arabica</v>
      </c>
      <c r="O276" t="str">
        <f t="shared" si="14"/>
        <v>Medium</v>
      </c>
      <c r="P276" t="str">
        <f>INDEX(customers!$I$1:$I$1001,MATCH(orders[[#This Row],[Customer ID]],customers!$A$1:$A$1001,0))</f>
        <v>No</v>
      </c>
    </row>
    <row r="277" spans="1:16" x14ac:dyDescent="0.25">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IF(INDEX(customers!$A$1:$I$1001,MATCH(orders!$C277,customers!$A$1:$A$1001,0),MATCH(orders!H$1,customers!$A$1:$I$1,0))=0,"",INDEX(customers!$A$1:$I$1001,MATCH(orders!$C277,customers!$A$1:$A$1001,0),MATCH(orders!H$1,customers!$A$1:$I$1,0)))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85.387499999999989</v>
      </c>
      <c r="N277" t="str">
        <f t="shared" si="13"/>
        <v>Excelsa</v>
      </c>
      <c r="O277" t="str">
        <f t="shared" si="14"/>
        <v>Lite</v>
      </c>
      <c r="P277" t="str">
        <f>INDEX(customers!$I$1:$I$1001,MATCH(orders[[#This Row],[Customer ID]],customers!$A$1:$A$1001,0))</f>
        <v>No</v>
      </c>
    </row>
    <row r="278" spans="1:16" x14ac:dyDescent="0.25">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IF(INDEX(customers!$A$1:$I$1001,MATCH(orders!$C278,customers!$A$1:$A$1001,0),MATCH(orders!H$1,customers!$A$1:$I$1,0))=0,"",INDEX(customers!$A$1:$I$1001,MATCH(orders!$C278,customers!$A$1:$A$1001,0),MATCH(orders!H$1,customers!$A$1:$I$1,0)))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68.712499999999991</v>
      </c>
      <c r="N278" t="str">
        <f t="shared" si="13"/>
        <v>Robusta</v>
      </c>
      <c r="O278" t="str">
        <f t="shared" si="14"/>
        <v>Lite</v>
      </c>
      <c r="P278" t="str">
        <f>INDEX(customers!$I$1:$I$1001,MATCH(orders[[#This Row],[Customer ID]],customers!$A$1:$A$1001,0))</f>
        <v>Yes</v>
      </c>
    </row>
    <row r="279" spans="1:16" x14ac:dyDescent="0.25">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IF(INDEX(customers!$A$1:$I$1001,MATCH(orders!$C279,customers!$A$1:$A$1001,0),MATCH(orders!H$1,customers!$A$1:$I$1,0))=0,"",INDEX(customers!$A$1:$I$1001,MATCH(orders!$C279,customers!$A$1:$A$1001,0),MATCH(orders!H$1,customers!$A$1:$I$1,0)))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14.85</v>
      </c>
      <c r="N279" t="str">
        <f t="shared" si="13"/>
        <v>Excelsa</v>
      </c>
      <c r="O279" t="str">
        <f t="shared" si="14"/>
        <v>Lite</v>
      </c>
      <c r="P279" t="str">
        <f>INDEX(customers!$I$1:$I$1001,MATCH(orders[[#This Row],[Customer ID]],customers!$A$1:$A$1001,0))</f>
        <v>No</v>
      </c>
    </row>
    <row r="280" spans="1:16" x14ac:dyDescent="0.25">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IF(INDEX(customers!$A$1:$I$1001,MATCH(orders!$C280,customers!$A$1:$A$1001,0),MATCH(orders!H$1,customers!$A$1:$I$1,0))=0,"",INDEX(customers!$A$1:$I$1001,MATCH(orders!$C280,customers!$A$1:$A$1001,0),MATCH(orders!H$1,customers!$A$1:$I$1,0)))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0.77700000000000002</v>
      </c>
      <c r="N280" t="str">
        <f t="shared" si="13"/>
        <v>Arabica</v>
      </c>
      <c r="O280" t="str">
        <f t="shared" si="14"/>
        <v>Lite</v>
      </c>
      <c r="P280" t="str">
        <f>INDEX(customers!$I$1:$I$1001,MATCH(orders[[#This Row],[Customer ID]],customers!$A$1:$A$1001,0))</f>
        <v>Yes</v>
      </c>
    </row>
    <row r="281" spans="1:16" x14ac:dyDescent="0.25">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IF(INDEX(customers!$A$1:$I$1001,MATCH(orders!$C281,customers!$A$1:$A$1001,0),MATCH(orders!H$1,customers!$A$1:$I$1,0))=0,"",INDEX(customers!$A$1:$I$1001,MATCH(orders!$C281,customers!$A$1:$A$1001,0),MATCH(orders!H$1,customers!$A$1:$I$1,0)))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83.662499999999994</v>
      </c>
      <c r="N281" t="str">
        <f t="shared" si="13"/>
        <v>Librica</v>
      </c>
      <c r="O281" t="str">
        <f t="shared" si="14"/>
        <v>Medium</v>
      </c>
      <c r="P281" t="str">
        <f>INDEX(customers!$I$1:$I$1001,MATCH(orders[[#This Row],[Customer ID]],customers!$A$1:$A$1001,0))</f>
        <v>Yes</v>
      </c>
    </row>
    <row r="282" spans="1:16" x14ac:dyDescent="0.25">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IF(INDEX(customers!$A$1:$I$1001,MATCH(orders!$C282,customers!$A$1:$A$1001,0),MATCH(orders!H$1,customers!$A$1:$I$1,0))=0,"",INDEX(customers!$A$1:$I$1001,MATCH(orders!$C282,customers!$A$1:$A$1001,0),MATCH(orders!H$1,customers!$A$1:$I$1,0)))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INDEX(customers!$I$1:$I$1001,MATCH(orders[[#This Row],[Customer ID]],customers!$A$1:$A$1001,0))</f>
        <v>Yes</v>
      </c>
    </row>
    <row r="283" spans="1:16" x14ac:dyDescent="0.25">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IF(INDEX(customers!$A$1:$I$1001,MATCH(orders!$C283,customers!$A$1:$A$1001,0),MATCH(orders!H$1,customers!$A$1:$I$1,0))=0,"",INDEX(customers!$A$1:$I$1001,MATCH(orders!$C283,customers!$A$1:$A$1001,0),MATCH(orders!H$1,customers!$A$1:$I$1,0)))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14.85</v>
      </c>
      <c r="N283" t="str">
        <f t="shared" si="13"/>
        <v>Excelsa</v>
      </c>
      <c r="O283" t="str">
        <f t="shared" si="14"/>
        <v>Lite</v>
      </c>
      <c r="P283" t="str">
        <f>INDEX(customers!$I$1:$I$1001,MATCH(orders[[#This Row],[Customer ID]],customers!$A$1:$A$1001,0))</f>
        <v>Yes</v>
      </c>
    </row>
    <row r="284" spans="1:16" x14ac:dyDescent="0.25">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IF(INDEX(customers!$A$1:$I$1001,MATCH(orders!$C284,customers!$A$1:$A$1001,0),MATCH(orders!H$1,customers!$A$1:$I$1,0))=0,"",INDEX(customers!$A$1:$I$1001,MATCH(orders!$C284,customers!$A$1:$A$1001,0),MATCH(orders!H$1,customers!$A$1:$I$1,0)))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3.8849999999999998</v>
      </c>
      <c r="N284" t="str">
        <f t="shared" si="13"/>
        <v>Arabica</v>
      </c>
      <c r="O284" t="str">
        <f t="shared" si="14"/>
        <v>Lite</v>
      </c>
      <c r="P284" t="str">
        <f>INDEX(customers!$I$1:$I$1001,MATCH(orders[[#This Row],[Customer ID]],customers!$A$1:$A$1001,0))</f>
        <v>No</v>
      </c>
    </row>
    <row r="285" spans="1:16" x14ac:dyDescent="0.25">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IF(INDEX(customers!$A$1:$I$1001,MATCH(orders!$C285,customers!$A$1:$A$1001,0),MATCH(orders!H$1,customers!$A$1:$I$1,0))=0,"",INDEX(customers!$A$1:$I$1001,MATCH(orders!$C285,customers!$A$1:$A$1001,0),MATCH(orders!H$1,customers!$A$1:$I$1,0)))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2.6849999999999996</v>
      </c>
      <c r="N285" t="str">
        <f t="shared" si="13"/>
        <v>Robusta</v>
      </c>
      <c r="O285" t="str">
        <f t="shared" si="14"/>
        <v>Dark</v>
      </c>
      <c r="P285" t="str">
        <f>INDEX(customers!$I$1:$I$1001,MATCH(orders[[#This Row],[Customer ID]],customers!$A$1:$A$1001,0))</f>
        <v>Yes</v>
      </c>
    </row>
    <row r="286" spans="1:16" x14ac:dyDescent="0.25">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IF(INDEX(customers!$A$1:$I$1001,MATCH(orders!$C286,customers!$A$1:$A$1001,0),MATCH(orders!H$1,customers!$A$1:$I$1,0))=0,"",INDEX(customers!$A$1:$I$1001,MATCH(orders!$C286,customers!$A$1:$A$1001,0),MATCH(orders!H$1,customers!$A$1:$I$1,0)))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79.062499999999986</v>
      </c>
      <c r="N286" t="str">
        <f t="shared" si="13"/>
        <v>Excelsa</v>
      </c>
      <c r="O286" t="str">
        <f t="shared" si="14"/>
        <v>Medium</v>
      </c>
      <c r="P286" t="str">
        <f>INDEX(customers!$I$1:$I$1001,MATCH(orders[[#This Row],[Customer ID]],customers!$A$1:$A$1001,0))</f>
        <v>No</v>
      </c>
    </row>
    <row r="287" spans="1:16" x14ac:dyDescent="0.25">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IF(INDEX(customers!$A$1:$I$1001,MATCH(orders!$C287,customers!$A$1:$A$1001,0),MATCH(orders!H$1,customers!$A$1:$I$1,0))=0,"",INDEX(customers!$A$1:$I$1001,MATCH(orders!$C287,customers!$A$1:$A$1001,0),MATCH(orders!H$1,customers!$A$1:$I$1,0)))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91.137499999999989</v>
      </c>
      <c r="N287" t="str">
        <f t="shared" si="13"/>
        <v>Librica</v>
      </c>
      <c r="O287" t="str">
        <f t="shared" si="14"/>
        <v>Lite</v>
      </c>
      <c r="P287" t="str">
        <f>INDEX(customers!$I$1:$I$1001,MATCH(orders[[#This Row],[Customer ID]],customers!$A$1:$A$1001,0))</f>
        <v>No</v>
      </c>
    </row>
    <row r="288" spans="1:16" x14ac:dyDescent="0.25">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IF(INDEX(customers!$A$1:$I$1001,MATCH(orders!$C288,customers!$A$1:$A$1001,0),MATCH(orders!H$1,customers!$A$1:$I$1,0))=0,"",INDEX(customers!$A$1:$I$1001,MATCH(orders!$C288,customers!$A$1:$A$1001,0),MATCH(orders!H$1,customers!$A$1:$I$1,0)))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0.67500000000000004</v>
      </c>
      <c r="N288" t="str">
        <f t="shared" si="13"/>
        <v>Arabica</v>
      </c>
      <c r="O288" t="str">
        <f t="shared" si="14"/>
        <v>Medium</v>
      </c>
      <c r="P288" t="str">
        <f>INDEX(customers!$I$1:$I$1001,MATCH(orders[[#This Row],[Customer ID]],customers!$A$1:$A$1001,0))</f>
        <v>Yes</v>
      </c>
    </row>
    <row r="289" spans="1:16" x14ac:dyDescent="0.25">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IF(INDEX(customers!$A$1:$I$1001,MATCH(orders!$C289,customers!$A$1:$A$1001,0),MATCH(orders!H$1,customers!$A$1:$I$1,0))=0,"",INDEX(customers!$A$1:$I$1001,MATCH(orders!$C289,customers!$A$1:$A$1001,0),MATCH(orders!H$1,customers!$A$1:$I$1,0)))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0.71699999999999997</v>
      </c>
      <c r="N289" t="str">
        <f t="shared" si="13"/>
        <v>Robusta</v>
      </c>
      <c r="O289" t="str">
        <f t="shared" si="14"/>
        <v>Lite</v>
      </c>
      <c r="P289" t="str">
        <f>INDEX(customers!$I$1:$I$1001,MATCH(orders[[#This Row],[Customer ID]],customers!$A$1:$A$1001,0))</f>
        <v>No</v>
      </c>
    </row>
    <row r="290" spans="1:16" x14ac:dyDescent="0.25">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IF(INDEX(customers!$A$1:$I$1001,MATCH(orders!$C290,customers!$A$1:$A$1001,0),MATCH(orders!H$1,customers!$A$1:$I$1,0))=0,"",INDEX(customers!$A$1:$I$1001,MATCH(orders!$C290,customers!$A$1:$A$1001,0),MATCH(orders!H$1,customers!$A$1:$I$1,0)))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4.125</v>
      </c>
      <c r="N290" t="str">
        <f t="shared" si="13"/>
        <v>Excelsa</v>
      </c>
      <c r="O290" t="str">
        <f t="shared" si="14"/>
        <v>Medium</v>
      </c>
      <c r="P290" t="str">
        <f>INDEX(customers!$I$1:$I$1001,MATCH(orders[[#This Row],[Customer ID]],customers!$A$1:$A$1001,0))</f>
        <v>Yes</v>
      </c>
    </row>
    <row r="291" spans="1:16" x14ac:dyDescent="0.25">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IF(INDEX(customers!$A$1:$I$1001,MATCH(orders!$C291,customers!$A$1:$A$1001,0),MATCH(orders!H$1,customers!$A$1:$I$1,0))=0,"",INDEX(customers!$A$1:$I$1001,MATCH(orders!$C291,customers!$A$1:$A$1001,0),MATCH(orders!H$1,customers!$A$1:$I$1,0)))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0.53699999999999992</v>
      </c>
      <c r="N291" t="str">
        <f t="shared" si="13"/>
        <v>Robusta</v>
      </c>
      <c r="O291" t="str">
        <f t="shared" si="14"/>
        <v>Dark</v>
      </c>
      <c r="P291" t="str">
        <f>INDEX(customers!$I$1:$I$1001,MATCH(orders[[#This Row],[Customer ID]],customers!$A$1:$A$1001,0))</f>
        <v>Yes</v>
      </c>
    </row>
    <row r="292" spans="1:16" x14ac:dyDescent="0.25">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IF(INDEX(customers!$A$1:$I$1001,MATCH(orders!$C292,customers!$A$1:$A$1001,0),MATCH(orders!H$1,customers!$A$1:$I$1,0))=0,"",INDEX(customers!$A$1:$I$1001,MATCH(orders!$C292,customers!$A$1:$A$1001,0),MATCH(orders!H$1,customers!$A$1:$I$1,0)))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9.9499999999999993</v>
      </c>
      <c r="N292" t="str">
        <f t="shared" si="13"/>
        <v>Arabica</v>
      </c>
      <c r="O292" t="str">
        <f t="shared" si="14"/>
        <v>Dark</v>
      </c>
      <c r="P292" t="str">
        <f>INDEX(customers!$I$1:$I$1001,MATCH(orders[[#This Row],[Customer ID]],customers!$A$1:$A$1001,0))</f>
        <v>No</v>
      </c>
    </row>
    <row r="293" spans="1:16" x14ac:dyDescent="0.25">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IF(INDEX(customers!$A$1:$I$1001,MATCH(orders!$C293,customers!$A$1:$A$1001,0),MATCH(orders!H$1,customers!$A$1:$I$1,0))=0,"",INDEX(customers!$A$1:$I$1001,MATCH(orders!$C293,customers!$A$1:$A$1001,0),MATCH(orders!H$1,customers!$A$1:$I$1,0)))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4.125</v>
      </c>
      <c r="N293" t="str">
        <f t="shared" si="13"/>
        <v>Excelsa</v>
      </c>
      <c r="O293" t="str">
        <f t="shared" si="14"/>
        <v>Medium</v>
      </c>
      <c r="P293" t="str">
        <f>INDEX(customers!$I$1:$I$1001,MATCH(orders[[#This Row],[Customer ID]],customers!$A$1:$A$1001,0))</f>
        <v>No</v>
      </c>
    </row>
    <row r="294" spans="1:16" x14ac:dyDescent="0.25">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IF(INDEX(customers!$A$1:$I$1001,MATCH(orders!$C294,customers!$A$1:$A$1001,0),MATCH(orders!H$1,customers!$A$1:$I$1,0))=0,"",INDEX(customers!$A$1:$I$1001,MATCH(orders!$C294,customers!$A$1:$A$1001,0),MATCH(orders!H$1,customers!$A$1:$I$1,0)))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2.9849999999999999</v>
      </c>
      <c r="N294" t="str">
        <f t="shared" si="13"/>
        <v>Arabica</v>
      </c>
      <c r="O294" t="str">
        <f t="shared" si="14"/>
        <v>Dark</v>
      </c>
      <c r="P294" t="str">
        <f>INDEX(customers!$I$1:$I$1001,MATCH(orders[[#This Row],[Customer ID]],customers!$A$1:$A$1001,0))</f>
        <v>No</v>
      </c>
    </row>
    <row r="295" spans="1:16" x14ac:dyDescent="0.25">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IF(INDEX(customers!$A$1:$I$1001,MATCH(orders!$C295,customers!$A$1:$A$1001,0),MATCH(orders!H$1,customers!$A$1:$I$1,0))=0,"",INDEX(customers!$A$1:$I$1001,MATCH(orders!$C295,customers!$A$1:$A$1001,0),MATCH(orders!H$1,customers!$A$1:$I$1,0)))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2.9849999999999999</v>
      </c>
      <c r="N295" t="str">
        <f t="shared" si="13"/>
        <v>Arabica</v>
      </c>
      <c r="O295" t="str">
        <f t="shared" si="14"/>
        <v>Dark</v>
      </c>
      <c r="P295" t="str">
        <f>INDEX(customers!$I$1:$I$1001,MATCH(orders[[#This Row],[Customer ID]],customers!$A$1:$A$1001,0))</f>
        <v>No</v>
      </c>
    </row>
    <row r="296" spans="1:16" x14ac:dyDescent="0.25">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IF(INDEX(customers!$A$1:$I$1001,MATCH(orders!$C296,customers!$A$1:$A$1001,0),MATCH(orders!H$1,customers!$A$1:$I$1,0))=0,"",INDEX(customers!$A$1:$I$1001,MATCH(orders!$C296,customers!$A$1:$A$1001,0),MATCH(orders!H$1,customers!$A$1:$I$1,0)))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14.85</v>
      </c>
      <c r="N296" t="str">
        <f t="shared" si="13"/>
        <v>Excelsa</v>
      </c>
      <c r="O296" t="str">
        <f t="shared" si="14"/>
        <v>Lite</v>
      </c>
      <c r="P296" t="str">
        <f>INDEX(customers!$I$1:$I$1001,MATCH(orders[[#This Row],[Customer ID]],customers!$A$1:$A$1001,0))</f>
        <v>No</v>
      </c>
    </row>
    <row r="297" spans="1:16" x14ac:dyDescent="0.25">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IF(INDEX(customers!$A$1:$I$1001,MATCH(orders!$C297,customers!$A$1:$A$1001,0),MATCH(orders!H$1,customers!$A$1:$I$1,0))=0,"",INDEX(customers!$A$1:$I$1001,MATCH(orders!$C297,customers!$A$1:$A$1001,0),MATCH(orders!H$1,customers!$A$1:$I$1,0)))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13.75</v>
      </c>
      <c r="N297" t="str">
        <f t="shared" si="13"/>
        <v>Excelsa</v>
      </c>
      <c r="O297" t="str">
        <f t="shared" si="14"/>
        <v>Medium</v>
      </c>
      <c r="P297" t="str">
        <f>INDEX(customers!$I$1:$I$1001,MATCH(orders[[#This Row],[Customer ID]],customers!$A$1:$A$1001,0))</f>
        <v>No</v>
      </c>
    </row>
    <row r="298" spans="1:16" x14ac:dyDescent="0.25">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IF(INDEX(customers!$A$1:$I$1001,MATCH(orders!$C298,customers!$A$1:$A$1001,0),MATCH(orders!H$1,customers!$A$1:$I$1,0))=0,"",INDEX(customers!$A$1:$I$1001,MATCH(orders!$C298,customers!$A$1:$A$1001,0),MATCH(orders!H$1,customers!$A$1:$I$1,0)))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2.9849999999999999</v>
      </c>
      <c r="N298" t="str">
        <f t="shared" si="13"/>
        <v>Robusta</v>
      </c>
      <c r="O298" t="str">
        <f t="shared" si="14"/>
        <v>Medium</v>
      </c>
      <c r="P298" t="str">
        <f>INDEX(customers!$I$1:$I$1001,MATCH(orders[[#This Row],[Customer ID]],customers!$A$1:$A$1001,0))</f>
        <v>Yes</v>
      </c>
    </row>
    <row r="299" spans="1:16" x14ac:dyDescent="0.25">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IF(INDEX(customers!$A$1:$I$1001,MATCH(orders!$C299,customers!$A$1:$A$1001,0),MATCH(orders!H$1,customers!$A$1:$I$1,0))=0,"",INDEX(customers!$A$1:$I$1001,MATCH(orders!$C299,customers!$A$1:$A$1001,0),MATCH(orders!H$1,customers!$A$1:$I$1,0)))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2.6849999999999996</v>
      </c>
      <c r="N299" t="str">
        <f t="shared" si="13"/>
        <v>Robusta</v>
      </c>
      <c r="O299" t="str">
        <f t="shared" si="14"/>
        <v>Dark</v>
      </c>
      <c r="P299" t="str">
        <f>INDEX(customers!$I$1:$I$1001,MATCH(orders[[#This Row],[Customer ID]],customers!$A$1:$A$1001,0))</f>
        <v>Yes</v>
      </c>
    </row>
    <row r="300" spans="1:16" x14ac:dyDescent="0.25">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IF(INDEX(customers!$A$1:$I$1001,MATCH(orders!$C300,customers!$A$1:$A$1001,0),MATCH(orders!H$1,customers!$A$1:$I$1,0))=0,"",INDEX(customers!$A$1:$I$1001,MATCH(orders!$C300,customers!$A$1:$A$1001,0),MATCH(orders!H$1,customers!$A$1:$I$1,0)))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0.89100000000000001</v>
      </c>
      <c r="N300" t="str">
        <f t="shared" si="13"/>
        <v>Excelsa</v>
      </c>
      <c r="O300" t="str">
        <f t="shared" si="14"/>
        <v>Lite</v>
      </c>
      <c r="P300" t="str">
        <f>INDEX(customers!$I$1:$I$1001,MATCH(orders[[#This Row],[Customer ID]],customers!$A$1:$A$1001,0))</f>
        <v>Yes</v>
      </c>
    </row>
    <row r="301" spans="1:16" x14ac:dyDescent="0.25">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IF(INDEX(customers!$A$1:$I$1001,MATCH(orders!$C301,customers!$A$1:$A$1001,0),MATCH(orders!H$1,customers!$A$1:$I$1,0))=0,"",INDEX(customers!$A$1:$I$1001,MATCH(orders!$C301,customers!$A$1:$A$1001,0),MATCH(orders!H$1,customers!$A$1:$I$1,0)))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85.387499999999989</v>
      </c>
      <c r="N301" t="str">
        <f t="shared" si="13"/>
        <v>Excelsa</v>
      </c>
      <c r="O301" t="str">
        <f t="shared" si="14"/>
        <v>Lite</v>
      </c>
      <c r="P301" t="str">
        <f>INDEX(customers!$I$1:$I$1001,MATCH(orders[[#This Row],[Customer ID]],customers!$A$1:$A$1001,0))</f>
        <v>Yes</v>
      </c>
    </row>
    <row r="302" spans="1:16" x14ac:dyDescent="0.25">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IF(INDEX(customers!$A$1:$I$1001,MATCH(orders!$C302,customers!$A$1:$A$1001,0),MATCH(orders!H$1,customers!$A$1:$I$1,0))=0,"",INDEX(customers!$A$1:$I$1001,MATCH(orders!$C302,customers!$A$1:$A$1001,0),MATCH(orders!H$1,customers!$A$1:$I$1,0)))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12.95</v>
      </c>
      <c r="N302" t="str">
        <f t="shared" si="13"/>
        <v>Arabica</v>
      </c>
      <c r="O302" t="str">
        <f t="shared" si="14"/>
        <v>Lite</v>
      </c>
      <c r="P302" t="str">
        <f>INDEX(customers!$I$1:$I$1001,MATCH(orders[[#This Row],[Customer ID]],customers!$A$1:$A$1001,0))</f>
        <v>Yes</v>
      </c>
    </row>
    <row r="303" spans="1:16" x14ac:dyDescent="0.25">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IF(INDEX(customers!$A$1:$I$1001,MATCH(orders!$C303,customers!$A$1:$A$1001,0),MATCH(orders!H$1,customers!$A$1:$I$1,0))=0,"",INDEX(customers!$A$1:$I$1001,MATCH(orders!$C303,customers!$A$1:$A$1001,0),MATCH(orders!H$1,customers!$A$1:$I$1,0)))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0.77700000000000002</v>
      </c>
      <c r="N303" t="str">
        <f t="shared" si="13"/>
        <v>Librica</v>
      </c>
      <c r="O303" t="str">
        <f t="shared" si="14"/>
        <v>Dark</v>
      </c>
      <c r="P303" t="str">
        <f>INDEX(customers!$I$1:$I$1001,MATCH(orders[[#This Row],[Customer ID]],customers!$A$1:$A$1001,0))</f>
        <v>Yes</v>
      </c>
    </row>
    <row r="304" spans="1:16" x14ac:dyDescent="0.25">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IF(INDEX(customers!$A$1:$I$1001,MATCH(orders!$C304,customers!$A$1:$A$1001,0),MATCH(orders!H$1,customers!$A$1:$I$1,0))=0,"",INDEX(customers!$A$1:$I$1001,MATCH(orders!$C304,customers!$A$1:$A$1001,0),MATCH(orders!H$1,customers!$A$1:$I$1,0)))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3.375</v>
      </c>
      <c r="N304" t="str">
        <f t="shared" si="13"/>
        <v>Arabica</v>
      </c>
      <c r="O304" t="str">
        <f t="shared" si="14"/>
        <v>Medium</v>
      </c>
      <c r="P304" t="str">
        <f>INDEX(customers!$I$1:$I$1001,MATCH(orders[[#This Row],[Customer ID]],customers!$A$1:$A$1001,0))</f>
        <v>No</v>
      </c>
    </row>
    <row r="305" spans="1:16" x14ac:dyDescent="0.25">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IF(INDEX(customers!$A$1:$I$1001,MATCH(orders!$C305,customers!$A$1:$A$1001,0),MATCH(orders!H$1,customers!$A$1:$I$1,0))=0,"",INDEX(customers!$A$1:$I$1001,MATCH(orders!$C305,customers!$A$1:$A$1001,0),MATCH(orders!H$1,customers!$A$1:$I$1,0)))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69.862499999999997</v>
      </c>
      <c r="N305" t="str">
        <f t="shared" si="13"/>
        <v>Excelsa</v>
      </c>
      <c r="O305" t="str">
        <f t="shared" si="14"/>
        <v>Dark</v>
      </c>
      <c r="P305" t="str">
        <f>INDEX(customers!$I$1:$I$1001,MATCH(orders[[#This Row],[Customer ID]],customers!$A$1:$A$1001,0))</f>
        <v>Yes</v>
      </c>
    </row>
    <row r="306" spans="1:16" x14ac:dyDescent="0.25">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IF(INDEX(customers!$A$1:$I$1001,MATCH(orders!$C306,customers!$A$1:$A$1001,0),MATCH(orders!H$1,customers!$A$1:$I$1,0))=0,"",INDEX(customers!$A$1:$I$1001,MATCH(orders!$C306,customers!$A$1:$A$1001,0),MATCH(orders!H$1,customers!$A$1:$I$1,0)))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0.77700000000000002</v>
      </c>
      <c r="N306" t="str">
        <f t="shared" si="13"/>
        <v>Arabica</v>
      </c>
      <c r="O306" t="str">
        <f t="shared" si="14"/>
        <v>Lite</v>
      </c>
      <c r="P306" t="str">
        <f>INDEX(customers!$I$1:$I$1001,MATCH(orders[[#This Row],[Customer ID]],customers!$A$1:$A$1001,0))</f>
        <v>Yes</v>
      </c>
    </row>
    <row r="307" spans="1:16" x14ac:dyDescent="0.25">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IF(INDEX(customers!$A$1:$I$1001,MATCH(orders!$C307,customers!$A$1:$A$1001,0),MATCH(orders!H$1,customers!$A$1:$I$1,0))=0,"",INDEX(customers!$A$1:$I$1001,MATCH(orders!$C307,customers!$A$1:$A$1001,0),MATCH(orders!H$1,customers!$A$1:$I$1,0)))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0.87300000000000011</v>
      </c>
      <c r="N307" t="str">
        <f t="shared" si="13"/>
        <v>Librica</v>
      </c>
      <c r="O307" t="str">
        <f t="shared" si="14"/>
        <v>Medium</v>
      </c>
      <c r="P307" t="str">
        <f>INDEX(customers!$I$1:$I$1001,MATCH(orders[[#This Row],[Customer ID]],customers!$A$1:$A$1001,0))</f>
        <v>No</v>
      </c>
    </row>
    <row r="308" spans="1:16" x14ac:dyDescent="0.25">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IF(INDEX(customers!$A$1:$I$1001,MATCH(orders!$C308,customers!$A$1:$A$1001,0),MATCH(orders!H$1,customers!$A$1:$I$1,0))=0,"",INDEX(customers!$A$1:$I$1001,MATCH(orders!$C308,customers!$A$1:$A$1001,0),MATCH(orders!H$1,customers!$A$1:$I$1,0)))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0.59699999999999998</v>
      </c>
      <c r="N308" t="str">
        <f t="shared" si="13"/>
        <v>Robusta</v>
      </c>
      <c r="O308" t="str">
        <f t="shared" si="14"/>
        <v>Medium</v>
      </c>
      <c r="P308" t="str">
        <f>INDEX(customers!$I$1:$I$1001,MATCH(orders[[#This Row],[Customer ID]],customers!$A$1:$A$1001,0))</f>
        <v>No</v>
      </c>
    </row>
    <row r="309" spans="1:16" x14ac:dyDescent="0.25">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IF(INDEX(customers!$A$1:$I$1001,MATCH(orders!$C309,customers!$A$1:$A$1001,0),MATCH(orders!H$1,customers!$A$1:$I$1,0))=0,"",INDEX(customers!$A$1:$I$1001,MATCH(orders!$C309,customers!$A$1:$A$1001,0),MATCH(orders!H$1,customers!$A$1:$I$1,0)))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11.25</v>
      </c>
      <c r="N309" t="str">
        <f t="shared" si="13"/>
        <v>Arabica</v>
      </c>
      <c r="O309" t="str">
        <f t="shared" si="14"/>
        <v>Medium</v>
      </c>
      <c r="P309" t="str">
        <f>INDEX(customers!$I$1:$I$1001,MATCH(orders[[#This Row],[Customer ID]],customers!$A$1:$A$1001,0))</f>
        <v>Yes</v>
      </c>
    </row>
    <row r="310" spans="1:16" x14ac:dyDescent="0.25">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IF(INDEX(customers!$A$1:$I$1001,MATCH(orders!$C310,customers!$A$1:$A$1001,0),MATCH(orders!H$1,customers!$A$1:$I$1,0))=0,"",INDEX(customers!$A$1:$I$1001,MATCH(orders!$C310,customers!$A$1:$A$1001,0),MATCH(orders!H$1,customers!$A$1:$I$1,0)))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11.25</v>
      </c>
      <c r="N310" t="str">
        <f t="shared" si="13"/>
        <v>Arabica</v>
      </c>
      <c r="O310" t="str">
        <f t="shared" si="14"/>
        <v>Medium</v>
      </c>
      <c r="P310" t="str">
        <f>INDEX(customers!$I$1:$I$1001,MATCH(orders[[#This Row],[Customer ID]],customers!$A$1:$A$1001,0))</f>
        <v>No</v>
      </c>
    </row>
    <row r="311" spans="1:16" x14ac:dyDescent="0.25">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IF(INDEX(customers!$A$1:$I$1001,MATCH(orders!$C311,customers!$A$1:$A$1001,0),MATCH(orders!H$1,customers!$A$1:$I$1,0))=0,"",INDEX(customers!$A$1:$I$1001,MATCH(orders!$C311,customers!$A$1:$A$1001,0),MATCH(orders!H$1,customers!$A$1:$I$1,0)))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0.87300000000000011</v>
      </c>
      <c r="N311" t="str">
        <f t="shared" si="13"/>
        <v>Librica</v>
      </c>
      <c r="O311" t="str">
        <f t="shared" si="14"/>
        <v>Medium</v>
      </c>
      <c r="P311" t="str">
        <f>INDEX(customers!$I$1:$I$1001,MATCH(orders[[#This Row],[Customer ID]],customers!$A$1:$A$1001,0))</f>
        <v>Yes</v>
      </c>
    </row>
    <row r="312" spans="1:16" x14ac:dyDescent="0.25">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IF(INDEX(customers!$A$1:$I$1001,MATCH(orders!$C312,customers!$A$1:$A$1001,0),MATCH(orders!H$1,customers!$A$1:$I$1,0))=0,"",INDEX(customers!$A$1:$I$1001,MATCH(orders!$C312,customers!$A$1:$A$1001,0),MATCH(orders!H$1,customers!$A$1:$I$1,0)))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Lite</v>
      </c>
      <c r="P312" t="str">
        <f>INDEX(customers!$I$1:$I$1001,MATCH(orders[[#This Row],[Customer ID]],customers!$A$1:$A$1001,0))</f>
        <v>No</v>
      </c>
    </row>
    <row r="313" spans="1:16" x14ac:dyDescent="0.25">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IF(INDEX(customers!$A$1:$I$1001,MATCH(orders!$C313,customers!$A$1:$A$1001,0),MATCH(orders!H$1,customers!$A$1:$I$1,0))=0,"",INDEX(customers!$A$1:$I$1001,MATCH(orders!$C313,customers!$A$1:$A$1001,0),MATCH(orders!H$1,customers!$A$1:$I$1,0)))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79.062499999999986</v>
      </c>
      <c r="N313" t="str">
        <f t="shared" si="13"/>
        <v>Excelsa</v>
      </c>
      <c r="O313" t="str">
        <f t="shared" si="14"/>
        <v>Medium</v>
      </c>
      <c r="P313" t="str">
        <f>INDEX(customers!$I$1:$I$1001,MATCH(orders[[#This Row],[Customer ID]],customers!$A$1:$A$1001,0))</f>
        <v>Yes</v>
      </c>
    </row>
    <row r="314" spans="1:16" x14ac:dyDescent="0.25">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IF(INDEX(customers!$A$1:$I$1001,MATCH(orders!$C314,customers!$A$1:$A$1001,0),MATCH(orders!H$1,customers!$A$1:$I$1,0))=0,"",INDEX(customers!$A$1:$I$1001,MATCH(orders!$C314,customers!$A$1:$A$1001,0),MATCH(orders!H$1,customers!$A$1:$I$1,0)))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2.9849999999999999</v>
      </c>
      <c r="N314" t="str">
        <f t="shared" si="13"/>
        <v>Robusta</v>
      </c>
      <c r="O314" t="str">
        <f t="shared" si="14"/>
        <v>Medium</v>
      </c>
      <c r="P314" t="str">
        <f>INDEX(customers!$I$1:$I$1001,MATCH(orders[[#This Row],[Customer ID]],customers!$A$1:$A$1001,0))</f>
        <v>Yes</v>
      </c>
    </row>
    <row r="315" spans="1:16" x14ac:dyDescent="0.25">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IF(INDEX(customers!$A$1:$I$1001,MATCH(orders!$C315,customers!$A$1:$A$1001,0),MATCH(orders!H$1,customers!$A$1:$I$1,0))=0,"",INDEX(customers!$A$1:$I$1001,MATCH(orders!$C315,customers!$A$1:$A$1001,0),MATCH(orders!H$1,customers!$A$1:$I$1,0)))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9.9499999999999993</v>
      </c>
      <c r="N315" t="str">
        <f t="shared" si="13"/>
        <v>Robusta</v>
      </c>
      <c r="O315" t="str">
        <f t="shared" si="14"/>
        <v>Medium</v>
      </c>
      <c r="P315" t="str">
        <f>INDEX(customers!$I$1:$I$1001,MATCH(orders[[#This Row],[Customer ID]],customers!$A$1:$A$1001,0))</f>
        <v>Yes</v>
      </c>
    </row>
    <row r="316" spans="1:16" x14ac:dyDescent="0.25">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IF(INDEX(customers!$A$1:$I$1001,MATCH(orders!$C316,customers!$A$1:$A$1001,0),MATCH(orders!H$1,customers!$A$1:$I$1,0))=0,"",INDEX(customers!$A$1:$I$1001,MATCH(orders!$C316,customers!$A$1:$A$1001,0),MATCH(orders!H$1,customers!$A$1:$I$1,0)))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8.9499999999999993</v>
      </c>
      <c r="N316" t="str">
        <f t="shared" si="13"/>
        <v>Robusta</v>
      </c>
      <c r="O316" t="str">
        <f t="shared" si="14"/>
        <v>Dark</v>
      </c>
      <c r="P316" t="str">
        <f>INDEX(customers!$I$1:$I$1001,MATCH(orders[[#This Row],[Customer ID]],customers!$A$1:$A$1001,0))</f>
        <v>No</v>
      </c>
    </row>
    <row r="317" spans="1:16" x14ac:dyDescent="0.25">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IF(INDEX(customers!$A$1:$I$1001,MATCH(orders!$C317,customers!$A$1:$A$1001,0),MATCH(orders!H$1,customers!$A$1:$I$1,0))=0,"",INDEX(customers!$A$1:$I$1001,MATCH(orders!$C317,customers!$A$1:$A$1001,0),MATCH(orders!H$1,customers!$A$1:$I$1,0)))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85.387499999999989</v>
      </c>
      <c r="N317" t="str">
        <f t="shared" si="13"/>
        <v>Excelsa</v>
      </c>
      <c r="O317" t="str">
        <f t="shared" si="14"/>
        <v>Lite</v>
      </c>
      <c r="P317" t="str">
        <f>INDEX(customers!$I$1:$I$1001,MATCH(orders[[#This Row],[Customer ID]],customers!$A$1:$A$1001,0))</f>
        <v>Yes</v>
      </c>
    </row>
    <row r="318" spans="1:16" x14ac:dyDescent="0.25">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IF(INDEX(customers!$A$1:$I$1001,MATCH(orders!$C318,customers!$A$1:$A$1001,0),MATCH(orders!H$1,customers!$A$1:$I$1,0))=0,"",INDEX(customers!$A$1:$I$1001,MATCH(orders!$C318,customers!$A$1:$A$1001,0),MATCH(orders!H$1,customers!$A$1:$I$1,0)))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85.387499999999989</v>
      </c>
      <c r="N318" t="str">
        <f t="shared" si="13"/>
        <v>Excelsa</v>
      </c>
      <c r="O318" t="str">
        <f t="shared" si="14"/>
        <v>Lite</v>
      </c>
      <c r="P318" t="str">
        <f>INDEX(customers!$I$1:$I$1001,MATCH(orders[[#This Row],[Customer ID]],customers!$A$1:$A$1001,0))</f>
        <v>No</v>
      </c>
    </row>
    <row r="319" spans="1:16" x14ac:dyDescent="0.25">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IF(INDEX(customers!$A$1:$I$1001,MATCH(orders!$C319,customers!$A$1:$A$1001,0),MATCH(orders!H$1,customers!$A$1:$I$1,0))=0,"",INDEX(customers!$A$1:$I$1001,MATCH(orders!$C319,customers!$A$1:$A$1001,0),MATCH(orders!H$1,customers!$A$1:$I$1,0)))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3.645</v>
      </c>
      <c r="N319" t="str">
        <f t="shared" si="13"/>
        <v>Excelsa</v>
      </c>
      <c r="O319" t="str">
        <f t="shared" si="14"/>
        <v>Dark</v>
      </c>
      <c r="P319" t="str">
        <f>INDEX(customers!$I$1:$I$1001,MATCH(orders[[#This Row],[Customer ID]],customers!$A$1:$A$1001,0))</f>
        <v>No</v>
      </c>
    </row>
    <row r="320" spans="1:16" x14ac:dyDescent="0.25">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IF(INDEX(customers!$A$1:$I$1001,MATCH(orders!$C320,customers!$A$1:$A$1001,0),MATCH(orders!H$1,customers!$A$1:$I$1,0))=0,"",INDEX(customers!$A$1:$I$1001,MATCH(orders!$C320,customers!$A$1:$A$1001,0),MATCH(orders!H$1,customers!$A$1:$I$1,0)))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64.687499999999986</v>
      </c>
      <c r="N320" t="str">
        <f t="shared" si="13"/>
        <v>Arabica</v>
      </c>
      <c r="O320" t="str">
        <f t="shared" si="14"/>
        <v>Medium</v>
      </c>
      <c r="P320" t="str">
        <f>INDEX(customers!$I$1:$I$1001,MATCH(orders[[#This Row],[Customer ID]],customers!$A$1:$A$1001,0))</f>
        <v>Yes</v>
      </c>
    </row>
    <row r="321" spans="1:16" x14ac:dyDescent="0.25">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IF(INDEX(customers!$A$1:$I$1001,MATCH(orders!$C321,customers!$A$1:$A$1001,0),MATCH(orders!H$1,customers!$A$1:$I$1,0))=0,"",INDEX(customers!$A$1:$I$1001,MATCH(orders!$C321,customers!$A$1:$A$1001,0),MATCH(orders!H$1,customers!$A$1:$I$1,0)))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0.82500000000000007</v>
      </c>
      <c r="N321" t="str">
        <f t="shared" si="13"/>
        <v>Excelsa</v>
      </c>
      <c r="O321" t="str">
        <f t="shared" si="14"/>
        <v>Medium</v>
      </c>
      <c r="P321" t="str">
        <f>INDEX(customers!$I$1:$I$1001,MATCH(orders[[#This Row],[Customer ID]],customers!$A$1:$A$1001,0))</f>
        <v>Yes</v>
      </c>
    </row>
    <row r="322" spans="1:16" x14ac:dyDescent="0.25">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IF(INDEX(customers!$A$1:$I$1001,MATCH(orders!$C322,customers!$A$1:$A$1001,0),MATCH(orders!H$1,customers!$A$1:$I$1,0))=0,"",INDEX(customers!$A$1:$I$1001,MATCH(orders!$C322,customers!$A$1:$A$1001,0),MATCH(orders!H$1,customers!$A$1:$I$1,0)))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0.77700000000000002</v>
      </c>
      <c r="N322" t="str">
        <f t="shared" si="13"/>
        <v>Arabica</v>
      </c>
      <c r="O322" t="str">
        <f t="shared" si="14"/>
        <v>Lite</v>
      </c>
      <c r="P322" t="str">
        <f>INDEX(customers!$I$1:$I$1001,MATCH(orders[[#This Row],[Customer ID]],customers!$A$1:$A$1001,0))</f>
        <v>Yes</v>
      </c>
    </row>
    <row r="323" spans="1:16" x14ac:dyDescent="0.25">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IF(INDEX(customers!$A$1:$I$1001,MATCH(orders!$C323,customers!$A$1:$A$1001,0),MATCH(orders!H$1,customers!$A$1:$I$1,0))=0,"",INDEX(customers!$A$1:$I$1001,MATCH(orders!$C323,customers!$A$1:$A$1001,0),MATCH(orders!H$1,customers!$A$1:$I$1,0)))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L323*K323</f>
        <v>0.67500000000000004</v>
      </c>
      <c r="N323" t="str">
        <f t="shared" ref="N323:N386" si="16">IF(I323="Rob","Robusta",IF(I323="Exc","Excelsa",IF(I323="Lib","Librica",IF(I323="Ara","Arabica",""))))</f>
        <v>Arabica</v>
      </c>
      <c r="O323" t="str">
        <f t="shared" ref="O323:O386" si="17">IF(J323="M","Medium",IF(J323="L","Lite",IF(J323="D","Dark")))</f>
        <v>Medium</v>
      </c>
      <c r="P323" t="str">
        <f>INDEX(customers!$I$1:$I$1001,MATCH(orders[[#This Row],[Customer ID]],customers!$A$1:$A$1001,0))</f>
        <v>Yes</v>
      </c>
    </row>
    <row r="324" spans="1:16" x14ac:dyDescent="0.25">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IF(INDEX(customers!$A$1:$I$1001,MATCH(orders!$C324,customers!$A$1:$A$1001,0),MATCH(orders!H$1,customers!$A$1:$I$1,0))=0,"",INDEX(customers!$A$1:$I$1001,MATCH(orders!$C324,customers!$A$1:$A$1001,0),MATCH(orders!H$1,customers!$A$1:$I$1,0)))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3.8849999999999998</v>
      </c>
      <c r="N324" t="str">
        <f t="shared" si="16"/>
        <v>Librica</v>
      </c>
      <c r="O324" t="str">
        <f t="shared" si="17"/>
        <v>Dark</v>
      </c>
      <c r="P324" t="str">
        <f>INDEX(customers!$I$1:$I$1001,MATCH(orders[[#This Row],[Customer ID]],customers!$A$1:$A$1001,0))</f>
        <v>No</v>
      </c>
    </row>
    <row r="325" spans="1:16" x14ac:dyDescent="0.25">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IF(INDEX(customers!$A$1:$I$1001,MATCH(orders!$C325,customers!$A$1:$A$1001,0),MATCH(orders!H$1,customers!$A$1:$I$1,0))=0,"",INDEX(customers!$A$1:$I$1001,MATCH(orders!$C325,customers!$A$1:$A$1001,0),MATCH(orders!H$1,customers!$A$1:$I$1,0)))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0.72900000000000009</v>
      </c>
      <c r="N325" t="str">
        <f t="shared" si="16"/>
        <v>Excelsa</v>
      </c>
      <c r="O325" t="str">
        <f t="shared" si="17"/>
        <v>Dark</v>
      </c>
      <c r="P325" t="str">
        <f>INDEX(customers!$I$1:$I$1001,MATCH(orders[[#This Row],[Customer ID]],customers!$A$1:$A$1001,0))</f>
        <v>Yes</v>
      </c>
    </row>
    <row r="326" spans="1:16" x14ac:dyDescent="0.25">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IF(INDEX(customers!$A$1:$I$1001,MATCH(orders!$C326,customers!$A$1:$A$1001,0),MATCH(orders!H$1,customers!$A$1:$I$1,0))=0,"",INDEX(customers!$A$1:$I$1001,MATCH(orders!$C326,customers!$A$1:$A$1001,0),MATCH(orders!H$1,customers!$A$1:$I$1,0)))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INDEX(customers!$I$1:$I$1001,MATCH(orders[[#This Row],[Customer ID]],customers!$A$1:$A$1001,0))</f>
        <v>No</v>
      </c>
    </row>
    <row r="327" spans="1:16" x14ac:dyDescent="0.25">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IF(INDEX(customers!$A$1:$I$1001,MATCH(orders!$C327,customers!$A$1:$A$1001,0),MATCH(orders!H$1,customers!$A$1:$I$1,0))=0,"",INDEX(customers!$A$1:$I$1001,MATCH(orders!$C327,customers!$A$1:$A$1001,0),MATCH(orders!H$1,customers!$A$1:$I$1,0)))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74.462499999999991</v>
      </c>
      <c r="N327" t="str">
        <f t="shared" si="16"/>
        <v>Arabica</v>
      </c>
      <c r="O327" t="str">
        <f t="shared" si="17"/>
        <v>Lite</v>
      </c>
      <c r="P327" t="str">
        <f>INDEX(customers!$I$1:$I$1001,MATCH(orders[[#This Row],[Customer ID]],customers!$A$1:$A$1001,0))</f>
        <v>Yes</v>
      </c>
    </row>
    <row r="328" spans="1:16" x14ac:dyDescent="0.25">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IF(INDEX(customers!$A$1:$I$1001,MATCH(orders!$C328,customers!$A$1:$A$1001,0),MATCH(orders!H$1,customers!$A$1:$I$1,0))=0,"",INDEX(customers!$A$1:$I$1001,MATCH(orders!$C328,customers!$A$1:$A$1001,0),MATCH(orders!H$1,customers!$A$1:$I$1,0)))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8.9499999999999993</v>
      </c>
      <c r="N328" t="str">
        <f t="shared" si="16"/>
        <v>Robusta</v>
      </c>
      <c r="O328" t="str">
        <f t="shared" si="17"/>
        <v>Dark</v>
      </c>
      <c r="P328" t="str">
        <f>INDEX(customers!$I$1:$I$1001,MATCH(orders[[#This Row],[Customer ID]],customers!$A$1:$A$1001,0))</f>
        <v>No</v>
      </c>
    </row>
    <row r="329" spans="1:16" x14ac:dyDescent="0.25">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IF(INDEX(customers!$A$1:$I$1001,MATCH(orders!$C329,customers!$A$1:$A$1001,0),MATCH(orders!H$1,customers!$A$1:$I$1,0))=0,"",INDEX(customers!$A$1:$I$1001,MATCH(orders!$C329,customers!$A$1:$A$1001,0),MATCH(orders!H$1,customers!$A$1:$I$1,0)))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8.9499999999999993</v>
      </c>
      <c r="N329" t="str">
        <f t="shared" si="16"/>
        <v>Robusta</v>
      </c>
      <c r="O329" t="str">
        <f t="shared" si="17"/>
        <v>Dark</v>
      </c>
      <c r="P329" t="str">
        <f>INDEX(customers!$I$1:$I$1001,MATCH(orders[[#This Row],[Customer ID]],customers!$A$1:$A$1001,0))</f>
        <v>Yes</v>
      </c>
    </row>
    <row r="330" spans="1:16" x14ac:dyDescent="0.25">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IF(INDEX(customers!$A$1:$I$1001,MATCH(orders!$C330,customers!$A$1:$A$1001,0),MATCH(orders!H$1,customers!$A$1:$I$1,0))=0,"",INDEX(customers!$A$1:$I$1001,MATCH(orders!$C330,customers!$A$1:$A$1001,0),MATCH(orders!H$1,customers!$A$1:$I$1,0)))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4.7549999999999999</v>
      </c>
      <c r="N330" t="str">
        <f t="shared" si="16"/>
        <v>Librica</v>
      </c>
      <c r="O330" t="str">
        <f t="shared" si="17"/>
        <v>Lite</v>
      </c>
      <c r="P330" t="str">
        <f>INDEX(customers!$I$1:$I$1001,MATCH(orders[[#This Row],[Customer ID]],customers!$A$1:$A$1001,0))</f>
        <v>Yes</v>
      </c>
    </row>
    <row r="331" spans="1:16" x14ac:dyDescent="0.25">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IF(INDEX(customers!$A$1:$I$1001,MATCH(orders!$C331,customers!$A$1:$A$1001,0),MATCH(orders!H$1,customers!$A$1:$I$1,0))=0,"",INDEX(customers!$A$1:$I$1001,MATCH(orders!$C331,customers!$A$1:$A$1001,0),MATCH(orders!H$1,customers!$A$1:$I$1,0)))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2.6849999999999996</v>
      </c>
      <c r="N331" t="str">
        <f t="shared" si="16"/>
        <v>Robusta</v>
      </c>
      <c r="O331" t="str">
        <f t="shared" si="17"/>
        <v>Dark</v>
      </c>
      <c r="P331" t="str">
        <f>INDEX(customers!$I$1:$I$1001,MATCH(orders[[#This Row],[Customer ID]],customers!$A$1:$A$1001,0))</f>
        <v>Yes</v>
      </c>
    </row>
    <row r="332" spans="1:16" x14ac:dyDescent="0.25">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IF(INDEX(customers!$A$1:$I$1001,MATCH(orders!$C332,customers!$A$1:$A$1001,0),MATCH(orders!H$1,customers!$A$1:$I$1,0))=0,"",INDEX(customers!$A$1:$I$1001,MATCH(orders!$C332,customers!$A$1:$A$1001,0),MATCH(orders!H$1,customers!$A$1:$I$1,0)))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2.6849999999999996</v>
      </c>
      <c r="N332" t="str">
        <f t="shared" si="16"/>
        <v>Robusta</v>
      </c>
      <c r="O332" t="str">
        <f t="shared" si="17"/>
        <v>Dark</v>
      </c>
      <c r="P332" t="str">
        <f>INDEX(customers!$I$1:$I$1001,MATCH(orders[[#This Row],[Customer ID]],customers!$A$1:$A$1001,0))</f>
        <v>No</v>
      </c>
    </row>
    <row r="333" spans="1:16" x14ac:dyDescent="0.25">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IF(INDEX(customers!$A$1:$I$1001,MATCH(orders!$C333,customers!$A$1:$A$1001,0),MATCH(orders!H$1,customers!$A$1:$I$1,0))=0,"",INDEX(customers!$A$1:$I$1001,MATCH(orders!$C333,customers!$A$1:$A$1001,0),MATCH(orders!H$1,customers!$A$1:$I$1,0)))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57.212499999999991</v>
      </c>
      <c r="N333" t="str">
        <f t="shared" si="16"/>
        <v>Robusta</v>
      </c>
      <c r="O333" t="str">
        <f t="shared" si="17"/>
        <v>Medium</v>
      </c>
      <c r="P333" t="str">
        <f>INDEX(customers!$I$1:$I$1001,MATCH(orders[[#This Row],[Customer ID]],customers!$A$1:$A$1001,0))</f>
        <v>Yes</v>
      </c>
    </row>
    <row r="334" spans="1:16" x14ac:dyDescent="0.25">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IF(INDEX(customers!$A$1:$I$1001,MATCH(orders!$C334,customers!$A$1:$A$1001,0),MATCH(orders!H$1,customers!$A$1:$I$1,0))=0,"",INDEX(customers!$A$1:$I$1001,MATCH(orders!$C334,customers!$A$1:$A$1001,0),MATCH(orders!H$1,customers!$A$1:$I$1,0)))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2.9849999999999999</v>
      </c>
      <c r="N334" t="str">
        <f t="shared" si="16"/>
        <v>Arabica</v>
      </c>
      <c r="O334" t="str">
        <f t="shared" si="17"/>
        <v>Dark</v>
      </c>
      <c r="P334" t="str">
        <f>INDEX(customers!$I$1:$I$1001,MATCH(orders[[#This Row],[Customer ID]],customers!$A$1:$A$1001,0))</f>
        <v>Yes</v>
      </c>
    </row>
    <row r="335" spans="1:16" x14ac:dyDescent="0.25">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IF(INDEX(customers!$A$1:$I$1001,MATCH(orders!$C335,customers!$A$1:$A$1001,0),MATCH(orders!H$1,customers!$A$1:$I$1,0))=0,"",INDEX(customers!$A$1:$I$1001,MATCH(orders!$C335,customers!$A$1:$A$1001,0),MATCH(orders!H$1,customers!$A$1:$I$1,0)))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2.9849999999999999</v>
      </c>
      <c r="N335" t="str">
        <f t="shared" si="16"/>
        <v>Robusta</v>
      </c>
      <c r="O335" t="str">
        <f t="shared" si="17"/>
        <v>Medium</v>
      </c>
      <c r="P335" t="str">
        <f>INDEX(customers!$I$1:$I$1001,MATCH(orders[[#This Row],[Customer ID]],customers!$A$1:$A$1001,0))</f>
        <v>Yes</v>
      </c>
    </row>
    <row r="336" spans="1:16" x14ac:dyDescent="0.25">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IF(INDEX(customers!$A$1:$I$1001,MATCH(orders!$C336,customers!$A$1:$A$1001,0),MATCH(orders!H$1,customers!$A$1:$I$1,0))=0,"",INDEX(customers!$A$1:$I$1001,MATCH(orders!$C336,customers!$A$1:$A$1001,0),MATCH(orders!H$1,customers!$A$1:$I$1,0)))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11.95</v>
      </c>
      <c r="N336" t="str">
        <f t="shared" si="16"/>
        <v>Robusta</v>
      </c>
      <c r="O336" t="str">
        <f t="shared" si="17"/>
        <v>Lite</v>
      </c>
      <c r="P336" t="str">
        <f>INDEX(customers!$I$1:$I$1001,MATCH(orders[[#This Row],[Customer ID]],customers!$A$1:$A$1001,0))</f>
        <v>No</v>
      </c>
    </row>
    <row r="337" spans="1:16" x14ac:dyDescent="0.25">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IF(INDEX(customers!$A$1:$I$1001,MATCH(orders!$C337,customers!$A$1:$A$1001,0),MATCH(orders!H$1,customers!$A$1:$I$1,0))=0,"",INDEX(customers!$A$1:$I$1001,MATCH(orders!$C337,customers!$A$1:$A$1001,0),MATCH(orders!H$1,customers!$A$1:$I$1,0)))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0.95100000000000007</v>
      </c>
      <c r="N337" t="str">
        <f t="shared" si="16"/>
        <v>Librica</v>
      </c>
      <c r="O337" t="str">
        <f t="shared" si="17"/>
        <v>Lite</v>
      </c>
      <c r="P337" t="str">
        <f>INDEX(customers!$I$1:$I$1001,MATCH(orders[[#This Row],[Customer ID]],customers!$A$1:$A$1001,0))</f>
        <v>Yes</v>
      </c>
    </row>
    <row r="338" spans="1:16" x14ac:dyDescent="0.25">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IF(INDEX(customers!$A$1:$I$1001,MATCH(orders!$C338,customers!$A$1:$A$1001,0),MATCH(orders!H$1,customers!$A$1:$I$1,0))=0,"",INDEX(customers!$A$1:$I$1001,MATCH(orders!$C338,customers!$A$1:$A$1001,0),MATCH(orders!H$1,customers!$A$1:$I$1,0)))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11.25</v>
      </c>
      <c r="N338" t="str">
        <f t="shared" si="16"/>
        <v>Arabica</v>
      </c>
      <c r="O338" t="str">
        <f t="shared" si="17"/>
        <v>Medium</v>
      </c>
      <c r="P338" t="str">
        <f>INDEX(customers!$I$1:$I$1001,MATCH(orders[[#This Row],[Customer ID]],customers!$A$1:$A$1001,0))</f>
        <v>No</v>
      </c>
    </row>
    <row r="339" spans="1:16" x14ac:dyDescent="0.25">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IF(INDEX(customers!$A$1:$I$1001,MATCH(orders!$C339,customers!$A$1:$A$1001,0),MATCH(orders!H$1,customers!$A$1:$I$1,0))=0,"",INDEX(customers!$A$1:$I$1001,MATCH(orders!$C339,customers!$A$1:$A$1001,0),MATCH(orders!H$1,customers!$A$1:$I$1,0)))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69.862499999999997</v>
      </c>
      <c r="N339" t="str">
        <f t="shared" si="16"/>
        <v>Excelsa</v>
      </c>
      <c r="O339" t="str">
        <f t="shared" si="17"/>
        <v>Dark</v>
      </c>
      <c r="P339" t="str">
        <f>INDEX(customers!$I$1:$I$1001,MATCH(orders[[#This Row],[Customer ID]],customers!$A$1:$A$1001,0))</f>
        <v>No</v>
      </c>
    </row>
    <row r="340" spans="1:16" x14ac:dyDescent="0.25">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IF(INDEX(customers!$A$1:$I$1001,MATCH(orders!$C340,customers!$A$1:$A$1001,0),MATCH(orders!H$1,customers!$A$1:$I$1,0))=0,"",INDEX(customers!$A$1:$I$1001,MATCH(orders!$C340,customers!$A$1:$A$1001,0),MATCH(orders!H$1,customers!$A$1:$I$1,0)))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14.85</v>
      </c>
      <c r="N340" t="str">
        <f t="shared" si="16"/>
        <v>Excelsa</v>
      </c>
      <c r="O340" t="str">
        <f t="shared" si="17"/>
        <v>Lite</v>
      </c>
      <c r="P340" t="str">
        <f>INDEX(customers!$I$1:$I$1001,MATCH(orders[[#This Row],[Customer ID]],customers!$A$1:$A$1001,0))</f>
        <v>No</v>
      </c>
    </row>
    <row r="341" spans="1:16" x14ac:dyDescent="0.25">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IF(INDEX(customers!$A$1:$I$1001,MATCH(orders!$C341,customers!$A$1:$A$1001,0),MATCH(orders!H$1,customers!$A$1:$I$1,0))=0,"",INDEX(customers!$A$1:$I$1001,MATCH(orders!$C341,customers!$A$1:$A$1001,0),MATCH(orders!H$1,customers!$A$1:$I$1,0)))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0.72900000000000009</v>
      </c>
      <c r="N341" t="str">
        <f t="shared" si="16"/>
        <v>Excelsa</v>
      </c>
      <c r="O341" t="str">
        <f t="shared" si="17"/>
        <v>Dark</v>
      </c>
      <c r="P341" t="str">
        <f>INDEX(customers!$I$1:$I$1001,MATCH(orders[[#This Row],[Customer ID]],customers!$A$1:$A$1001,0))</f>
        <v>Yes</v>
      </c>
    </row>
    <row r="342" spans="1:16" x14ac:dyDescent="0.25">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IF(INDEX(customers!$A$1:$I$1001,MATCH(orders!$C342,customers!$A$1:$A$1001,0),MATCH(orders!H$1,customers!$A$1:$I$1,0))=0,"",INDEX(customers!$A$1:$I$1001,MATCH(orders!$C342,customers!$A$1:$A$1001,0),MATCH(orders!H$1,customers!$A$1:$I$1,0)))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3.645</v>
      </c>
      <c r="N342" t="str">
        <f t="shared" si="16"/>
        <v>Excelsa</v>
      </c>
      <c r="O342" t="str">
        <f t="shared" si="17"/>
        <v>Dark</v>
      </c>
      <c r="P342" t="str">
        <f>INDEX(customers!$I$1:$I$1001,MATCH(orders[[#This Row],[Customer ID]],customers!$A$1:$A$1001,0))</f>
        <v>Yes</v>
      </c>
    </row>
    <row r="343" spans="1:16" x14ac:dyDescent="0.25">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IF(INDEX(customers!$A$1:$I$1001,MATCH(orders!$C343,customers!$A$1:$A$1001,0),MATCH(orders!H$1,customers!$A$1:$I$1,0))=0,"",INDEX(customers!$A$1:$I$1001,MATCH(orders!$C343,customers!$A$1:$A$1001,0),MATCH(orders!H$1,customers!$A$1:$I$1,0)))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4.4550000000000001</v>
      </c>
      <c r="N343" t="str">
        <f t="shared" si="16"/>
        <v>Excelsa</v>
      </c>
      <c r="O343" t="str">
        <f t="shared" si="17"/>
        <v>Lite</v>
      </c>
      <c r="P343" t="str">
        <f>INDEX(customers!$I$1:$I$1001,MATCH(orders[[#This Row],[Customer ID]],customers!$A$1:$A$1001,0))</f>
        <v>No</v>
      </c>
    </row>
    <row r="344" spans="1:16" x14ac:dyDescent="0.25">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IF(INDEX(customers!$A$1:$I$1001,MATCH(orders!$C344,customers!$A$1:$A$1001,0),MATCH(orders!H$1,customers!$A$1:$I$1,0))=0,"",INDEX(customers!$A$1:$I$1001,MATCH(orders!$C344,customers!$A$1:$A$1001,0),MATCH(orders!H$1,customers!$A$1:$I$1,0)))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3.8849999999999998</v>
      </c>
      <c r="N344" t="str">
        <f t="shared" si="16"/>
        <v>Librica</v>
      </c>
      <c r="O344" t="str">
        <f t="shared" si="17"/>
        <v>Dark</v>
      </c>
      <c r="P344" t="str">
        <f>INDEX(customers!$I$1:$I$1001,MATCH(orders[[#This Row],[Customer ID]],customers!$A$1:$A$1001,0))</f>
        <v>No</v>
      </c>
    </row>
    <row r="345" spans="1:16" x14ac:dyDescent="0.25">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IF(INDEX(customers!$A$1:$I$1001,MATCH(orders!$C345,customers!$A$1:$A$1001,0),MATCH(orders!H$1,customers!$A$1:$I$1,0))=0,"",INDEX(customers!$A$1:$I$1001,MATCH(orders!$C345,customers!$A$1:$A$1001,0),MATCH(orders!H$1,customers!$A$1:$I$1,0)))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2.6849999999999996</v>
      </c>
      <c r="N345" t="str">
        <f t="shared" si="16"/>
        <v>Robusta</v>
      </c>
      <c r="O345" t="str">
        <f t="shared" si="17"/>
        <v>Dark</v>
      </c>
      <c r="P345" t="str">
        <f>INDEX(customers!$I$1:$I$1001,MATCH(orders[[#This Row],[Customer ID]],customers!$A$1:$A$1001,0))</f>
        <v>No</v>
      </c>
    </row>
    <row r="346" spans="1:16" x14ac:dyDescent="0.25">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IF(INDEX(customers!$A$1:$I$1001,MATCH(orders!$C346,customers!$A$1:$A$1001,0),MATCH(orders!H$1,customers!$A$1:$I$1,0))=0,"",INDEX(customers!$A$1:$I$1001,MATCH(orders!$C346,customers!$A$1:$A$1001,0),MATCH(orders!H$1,customers!$A$1:$I$1,0)))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9.9499999999999993</v>
      </c>
      <c r="N346" t="str">
        <f t="shared" si="16"/>
        <v>Robusta</v>
      </c>
      <c r="O346" t="str">
        <f t="shared" si="17"/>
        <v>Medium</v>
      </c>
      <c r="P346" t="str">
        <f>INDEX(customers!$I$1:$I$1001,MATCH(orders[[#This Row],[Customer ID]],customers!$A$1:$A$1001,0))</f>
        <v>Yes</v>
      </c>
    </row>
    <row r="347" spans="1:16" x14ac:dyDescent="0.25">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IF(INDEX(customers!$A$1:$I$1001,MATCH(orders!$C347,customers!$A$1:$A$1001,0),MATCH(orders!H$1,customers!$A$1:$I$1,0))=0,"",INDEX(customers!$A$1:$I$1001,MATCH(orders!$C347,customers!$A$1:$A$1001,0),MATCH(orders!H$1,customers!$A$1:$I$1,0)))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11.95</v>
      </c>
      <c r="N347" t="str">
        <f t="shared" si="16"/>
        <v>Robusta</v>
      </c>
      <c r="O347" t="str">
        <f t="shared" si="17"/>
        <v>Lite</v>
      </c>
      <c r="P347" t="str">
        <f>INDEX(customers!$I$1:$I$1001,MATCH(orders[[#This Row],[Customer ID]],customers!$A$1:$A$1001,0))</f>
        <v>No</v>
      </c>
    </row>
    <row r="348" spans="1:16" x14ac:dyDescent="0.25">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IF(INDEX(customers!$A$1:$I$1001,MATCH(orders!$C348,customers!$A$1:$A$1001,0),MATCH(orders!H$1,customers!$A$1:$I$1,0))=0,"",INDEX(customers!$A$1:$I$1001,MATCH(orders!$C348,customers!$A$1:$A$1001,0),MATCH(orders!H$1,customers!$A$1:$I$1,0)))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3.8849999999999998</v>
      </c>
      <c r="N348" t="str">
        <f t="shared" si="16"/>
        <v>Arabica</v>
      </c>
      <c r="O348" t="str">
        <f t="shared" si="17"/>
        <v>Lite</v>
      </c>
      <c r="P348" t="str">
        <f>INDEX(customers!$I$1:$I$1001,MATCH(orders[[#This Row],[Customer ID]],customers!$A$1:$A$1001,0))</f>
        <v>Yes</v>
      </c>
    </row>
    <row r="349" spans="1:16" x14ac:dyDescent="0.25">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IF(INDEX(customers!$A$1:$I$1001,MATCH(orders!$C349,customers!$A$1:$A$1001,0),MATCH(orders!H$1,customers!$A$1:$I$1,0))=0,"",INDEX(customers!$A$1:$I$1001,MATCH(orders!$C349,customers!$A$1:$A$1001,0),MATCH(orders!H$1,customers!$A$1:$I$1,0)))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14.55</v>
      </c>
      <c r="N349" t="str">
        <f t="shared" si="16"/>
        <v>Librica</v>
      </c>
      <c r="O349" t="str">
        <f t="shared" si="17"/>
        <v>Medium</v>
      </c>
      <c r="P349" t="str">
        <f>INDEX(customers!$I$1:$I$1001,MATCH(orders[[#This Row],[Customer ID]],customers!$A$1:$A$1001,0))</f>
        <v>No</v>
      </c>
    </row>
    <row r="350" spans="1:16" x14ac:dyDescent="0.25">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IF(INDEX(customers!$A$1:$I$1001,MATCH(orders!$C350,customers!$A$1:$A$1001,0),MATCH(orders!H$1,customers!$A$1:$I$1,0))=0,"",INDEX(customers!$A$1:$I$1001,MATCH(orders!$C350,customers!$A$1:$A$1001,0),MATCH(orders!H$1,customers!$A$1:$I$1,0)))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85.387499999999989</v>
      </c>
      <c r="N350" t="str">
        <f t="shared" si="16"/>
        <v>Excelsa</v>
      </c>
      <c r="O350" t="str">
        <f t="shared" si="17"/>
        <v>Lite</v>
      </c>
      <c r="P350" t="str">
        <f>INDEX(customers!$I$1:$I$1001,MATCH(orders[[#This Row],[Customer ID]],customers!$A$1:$A$1001,0))</f>
        <v>No</v>
      </c>
    </row>
    <row r="351" spans="1:16" x14ac:dyDescent="0.25">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IF(INDEX(customers!$A$1:$I$1001,MATCH(orders!$C351,customers!$A$1:$A$1001,0),MATCH(orders!H$1,customers!$A$1:$I$1,0))=0,"",INDEX(customers!$A$1:$I$1001,MATCH(orders!$C351,customers!$A$1:$A$1001,0),MATCH(orders!H$1,customers!$A$1:$I$1,0)))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0.71699999999999997</v>
      </c>
      <c r="N351" t="str">
        <f t="shared" si="16"/>
        <v>Robusta</v>
      </c>
      <c r="O351" t="str">
        <f t="shared" si="17"/>
        <v>Lite</v>
      </c>
      <c r="P351" t="str">
        <f>INDEX(customers!$I$1:$I$1001,MATCH(orders[[#This Row],[Customer ID]],customers!$A$1:$A$1001,0))</f>
        <v>No</v>
      </c>
    </row>
    <row r="352" spans="1:16" x14ac:dyDescent="0.25">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IF(INDEX(customers!$A$1:$I$1001,MATCH(orders!$C352,customers!$A$1:$A$1001,0),MATCH(orders!H$1,customers!$A$1:$I$1,0))=0,"",INDEX(customers!$A$1:$I$1001,MATCH(orders!$C352,customers!$A$1:$A$1001,0),MATCH(orders!H$1,customers!$A$1:$I$1,0)))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2.9849999999999999</v>
      </c>
      <c r="N352" t="str">
        <f t="shared" si="16"/>
        <v>Arabica</v>
      </c>
      <c r="O352" t="str">
        <f t="shared" si="17"/>
        <v>Dark</v>
      </c>
      <c r="P352" t="str">
        <f>INDEX(customers!$I$1:$I$1001,MATCH(orders[[#This Row],[Customer ID]],customers!$A$1:$A$1001,0))</f>
        <v>No</v>
      </c>
    </row>
    <row r="353" spans="1:16" x14ac:dyDescent="0.25">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IF(INDEX(customers!$A$1:$I$1001,MATCH(orders!$C353,customers!$A$1:$A$1001,0),MATCH(orders!H$1,customers!$A$1:$I$1,0))=0,"",INDEX(customers!$A$1:$I$1001,MATCH(orders!$C353,customers!$A$1:$A$1001,0),MATCH(orders!H$1,customers!$A$1:$I$1,0)))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11.25</v>
      </c>
      <c r="N353" t="str">
        <f t="shared" si="16"/>
        <v>Arabica</v>
      </c>
      <c r="O353" t="str">
        <f t="shared" si="17"/>
        <v>Medium</v>
      </c>
      <c r="P353" t="str">
        <f>INDEX(customers!$I$1:$I$1001,MATCH(orders[[#This Row],[Customer ID]],customers!$A$1:$A$1001,0))</f>
        <v>No</v>
      </c>
    </row>
    <row r="354" spans="1:16" x14ac:dyDescent="0.25">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IF(INDEX(customers!$A$1:$I$1001,MATCH(orders!$C354,customers!$A$1:$A$1001,0),MATCH(orders!H$1,customers!$A$1:$I$1,0))=0,"",INDEX(customers!$A$1:$I$1001,MATCH(orders!$C354,customers!$A$1:$A$1001,0),MATCH(orders!H$1,customers!$A$1:$I$1,0)))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v>
      </c>
      <c r="N354" t="str">
        <f t="shared" si="16"/>
        <v>Excelsa</v>
      </c>
      <c r="O354" t="str">
        <f t="shared" si="17"/>
        <v>Dark</v>
      </c>
      <c r="P354" t="str">
        <f>INDEX(customers!$I$1:$I$1001,MATCH(orders[[#This Row],[Customer ID]],customers!$A$1:$A$1001,0))</f>
        <v>No</v>
      </c>
    </row>
    <row r="355" spans="1:16" x14ac:dyDescent="0.25">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IF(INDEX(customers!$A$1:$I$1001,MATCH(orders!$C355,customers!$A$1:$A$1001,0),MATCH(orders!H$1,customers!$A$1:$I$1,0))=0,"",INDEX(customers!$A$1:$I$1001,MATCH(orders!$C355,customers!$A$1:$A$1001,0),MATCH(orders!H$1,customers!$A$1:$I$1,0)))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3.375</v>
      </c>
      <c r="N355" t="str">
        <f t="shared" si="16"/>
        <v>Arabica</v>
      </c>
      <c r="O355" t="str">
        <f t="shared" si="17"/>
        <v>Medium</v>
      </c>
      <c r="P355" t="str">
        <f>INDEX(customers!$I$1:$I$1001,MATCH(orders[[#This Row],[Customer ID]],customers!$A$1:$A$1001,0))</f>
        <v>Yes</v>
      </c>
    </row>
    <row r="356" spans="1:16" x14ac:dyDescent="0.25">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IF(INDEX(customers!$A$1:$I$1001,MATCH(orders!$C356,customers!$A$1:$A$1001,0),MATCH(orders!H$1,customers!$A$1:$I$1,0))=0,"",INDEX(customers!$A$1:$I$1001,MATCH(orders!$C356,customers!$A$1:$A$1001,0),MATCH(orders!H$1,customers!$A$1:$I$1,0)))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64.687499999999986</v>
      </c>
      <c r="N356" t="str">
        <f t="shared" si="16"/>
        <v>Arabica</v>
      </c>
      <c r="O356" t="str">
        <f t="shared" si="17"/>
        <v>Medium</v>
      </c>
      <c r="P356" t="str">
        <f>INDEX(customers!$I$1:$I$1001,MATCH(orders[[#This Row],[Customer ID]],customers!$A$1:$A$1001,0))</f>
        <v>No</v>
      </c>
    </row>
    <row r="357" spans="1:16" x14ac:dyDescent="0.25">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IF(INDEX(customers!$A$1:$I$1001,MATCH(orders!$C357,customers!$A$1:$A$1001,0),MATCH(orders!H$1,customers!$A$1:$I$1,0))=0,"",INDEX(customers!$A$1:$I$1001,MATCH(orders!$C357,customers!$A$1:$A$1001,0),MATCH(orders!H$1,customers!$A$1:$I$1,0)))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57.212499999999991</v>
      </c>
      <c r="N357" t="str">
        <f t="shared" si="16"/>
        <v>Arabica</v>
      </c>
      <c r="O357" t="str">
        <f t="shared" si="17"/>
        <v>Dark</v>
      </c>
      <c r="P357" t="str">
        <f>INDEX(customers!$I$1:$I$1001,MATCH(orders[[#This Row],[Customer ID]],customers!$A$1:$A$1001,0))</f>
        <v>Yes</v>
      </c>
    </row>
    <row r="358" spans="1:16" x14ac:dyDescent="0.25">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IF(INDEX(customers!$A$1:$I$1001,MATCH(orders!$C358,customers!$A$1:$A$1001,0),MATCH(orders!H$1,customers!$A$1:$I$1,0))=0,"",INDEX(customers!$A$1:$I$1001,MATCH(orders!$C358,customers!$A$1:$A$1001,0),MATCH(orders!H$1,customers!$A$1:$I$1,0)))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12.95</v>
      </c>
      <c r="N358" t="str">
        <f t="shared" si="16"/>
        <v>Librica</v>
      </c>
      <c r="O358" t="str">
        <f t="shared" si="17"/>
        <v>Dark</v>
      </c>
      <c r="P358" t="str">
        <f>INDEX(customers!$I$1:$I$1001,MATCH(orders[[#This Row],[Customer ID]],customers!$A$1:$A$1001,0))</f>
        <v>Yes</v>
      </c>
    </row>
    <row r="359" spans="1:16" x14ac:dyDescent="0.25">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IF(INDEX(customers!$A$1:$I$1001,MATCH(orders!$C359,customers!$A$1:$A$1001,0),MATCH(orders!H$1,customers!$A$1:$I$1,0))=0,"",INDEX(customers!$A$1:$I$1001,MATCH(orders!$C359,customers!$A$1:$A$1001,0),MATCH(orders!H$1,customers!$A$1:$I$1,0)))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64.687499999999986</v>
      </c>
      <c r="N359" t="str">
        <f t="shared" si="16"/>
        <v>Arabica</v>
      </c>
      <c r="O359" t="str">
        <f t="shared" si="17"/>
        <v>Medium</v>
      </c>
      <c r="P359" t="str">
        <f>INDEX(customers!$I$1:$I$1001,MATCH(orders[[#This Row],[Customer ID]],customers!$A$1:$A$1001,0))</f>
        <v>No</v>
      </c>
    </row>
    <row r="360" spans="1:16" x14ac:dyDescent="0.25">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IF(INDEX(customers!$A$1:$I$1001,MATCH(orders!$C360,customers!$A$1:$A$1001,0),MATCH(orders!H$1,customers!$A$1:$I$1,0))=0,"",INDEX(customers!$A$1:$I$1001,MATCH(orders!$C360,customers!$A$1:$A$1001,0),MATCH(orders!H$1,customers!$A$1:$I$1,0)))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74.462499999999991</v>
      </c>
      <c r="N360" t="str">
        <f t="shared" si="16"/>
        <v>Arabica</v>
      </c>
      <c r="O360" t="str">
        <f t="shared" si="17"/>
        <v>Lite</v>
      </c>
      <c r="P360" t="str">
        <f>INDEX(customers!$I$1:$I$1001,MATCH(orders[[#This Row],[Customer ID]],customers!$A$1:$A$1001,0))</f>
        <v>No</v>
      </c>
    </row>
    <row r="361" spans="1:16" x14ac:dyDescent="0.25">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IF(INDEX(customers!$A$1:$I$1001,MATCH(orders!$C361,customers!$A$1:$A$1001,0),MATCH(orders!H$1,customers!$A$1:$I$1,0))=0,"",INDEX(customers!$A$1:$I$1001,MATCH(orders!$C361,customers!$A$1:$A$1001,0),MATCH(orders!H$1,customers!$A$1:$I$1,0)))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0.71699999999999997</v>
      </c>
      <c r="N361" t="str">
        <f t="shared" si="16"/>
        <v>Robusta</v>
      </c>
      <c r="O361" t="str">
        <f t="shared" si="17"/>
        <v>Lite</v>
      </c>
      <c r="P361" t="str">
        <f>INDEX(customers!$I$1:$I$1001,MATCH(orders[[#This Row],[Customer ID]],customers!$A$1:$A$1001,0))</f>
        <v>No</v>
      </c>
    </row>
    <row r="362" spans="1:16" x14ac:dyDescent="0.25">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IF(INDEX(customers!$A$1:$I$1001,MATCH(orders!$C362,customers!$A$1:$A$1001,0),MATCH(orders!H$1,customers!$A$1:$I$1,0))=0,"",INDEX(customers!$A$1:$I$1001,MATCH(orders!$C362,customers!$A$1:$A$1001,0),MATCH(orders!H$1,customers!$A$1:$I$1,0)))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51.462499999999991</v>
      </c>
      <c r="N362" t="str">
        <f t="shared" si="16"/>
        <v>Robusta</v>
      </c>
      <c r="O362" t="str">
        <f t="shared" si="17"/>
        <v>Dark</v>
      </c>
      <c r="P362" t="str">
        <f>INDEX(customers!$I$1:$I$1001,MATCH(orders[[#This Row],[Customer ID]],customers!$A$1:$A$1001,0))</f>
        <v>No</v>
      </c>
    </row>
    <row r="363" spans="1:16" x14ac:dyDescent="0.25">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IF(INDEX(customers!$A$1:$I$1001,MATCH(orders!$C363,customers!$A$1:$A$1001,0),MATCH(orders!H$1,customers!$A$1:$I$1,0))=0,"",INDEX(customers!$A$1:$I$1001,MATCH(orders!$C363,customers!$A$1:$A$1001,0),MATCH(orders!H$1,customers!$A$1:$I$1,0)))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2.9849999999999999</v>
      </c>
      <c r="N363" t="str">
        <f t="shared" si="16"/>
        <v>Robusta</v>
      </c>
      <c r="O363" t="str">
        <f t="shared" si="17"/>
        <v>Medium</v>
      </c>
      <c r="P363" t="str">
        <f>INDEX(customers!$I$1:$I$1001,MATCH(orders[[#This Row],[Customer ID]],customers!$A$1:$A$1001,0))</f>
        <v>No</v>
      </c>
    </row>
    <row r="364" spans="1:16" x14ac:dyDescent="0.25">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IF(INDEX(customers!$A$1:$I$1001,MATCH(orders!$C364,customers!$A$1:$A$1001,0),MATCH(orders!H$1,customers!$A$1:$I$1,0))=0,"",INDEX(customers!$A$1:$I$1001,MATCH(orders!$C364,customers!$A$1:$A$1001,0),MATCH(orders!H$1,customers!$A$1:$I$1,0)))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14.85</v>
      </c>
      <c r="N364" t="str">
        <f t="shared" si="16"/>
        <v>Excelsa</v>
      </c>
      <c r="O364" t="str">
        <f t="shared" si="17"/>
        <v>Lite</v>
      </c>
      <c r="P364" t="str">
        <f>INDEX(customers!$I$1:$I$1001,MATCH(orders[[#This Row],[Customer ID]],customers!$A$1:$A$1001,0))</f>
        <v>Yes</v>
      </c>
    </row>
    <row r="365" spans="1:16" x14ac:dyDescent="0.25">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IF(INDEX(customers!$A$1:$I$1001,MATCH(orders!$C365,customers!$A$1:$A$1001,0),MATCH(orders!H$1,customers!$A$1:$I$1,0))=0,"",INDEX(customers!$A$1:$I$1001,MATCH(orders!$C365,customers!$A$1:$A$1001,0),MATCH(orders!H$1,customers!$A$1:$I$1,0)))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14.55</v>
      </c>
      <c r="N365" t="str">
        <f t="shared" si="16"/>
        <v>Librica</v>
      </c>
      <c r="O365" t="str">
        <f t="shared" si="17"/>
        <v>Medium</v>
      </c>
      <c r="P365" t="str">
        <f>INDEX(customers!$I$1:$I$1001,MATCH(orders[[#This Row],[Customer ID]],customers!$A$1:$A$1001,0))</f>
        <v>No</v>
      </c>
    </row>
    <row r="366" spans="1:16" x14ac:dyDescent="0.25">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IF(INDEX(customers!$A$1:$I$1001,MATCH(orders!$C366,customers!$A$1:$A$1001,0),MATCH(orders!H$1,customers!$A$1:$I$1,0))=0,"",INDEX(customers!$A$1:$I$1001,MATCH(orders!$C366,customers!$A$1:$A$1001,0),MATCH(orders!H$1,customers!$A$1:$I$1,0)))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12.15</v>
      </c>
      <c r="N366" t="str">
        <f t="shared" si="16"/>
        <v>Excelsa</v>
      </c>
      <c r="O366" t="str">
        <f t="shared" si="17"/>
        <v>Dark</v>
      </c>
      <c r="P366" t="str">
        <f>INDEX(customers!$I$1:$I$1001,MATCH(orders[[#This Row],[Customer ID]],customers!$A$1:$A$1001,0))</f>
        <v>Yes</v>
      </c>
    </row>
    <row r="367" spans="1:16" x14ac:dyDescent="0.25">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IF(INDEX(customers!$A$1:$I$1001,MATCH(orders!$C367,customers!$A$1:$A$1001,0),MATCH(orders!H$1,customers!$A$1:$I$1,0))=0,"",INDEX(customers!$A$1:$I$1001,MATCH(orders!$C367,customers!$A$1:$A$1001,0),MATCH(orders!H$1,customers!$A$1:$I$1,0)))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3.8849999999999998</v>
      </c>
      <c r="N367" t="str">
        <f t="shared" si="16"/>
        <v>Librica</v>
      </c>
      <c r="O367" t="str">
        <f t="shared" si="17"/>
        <v>Dark</v>
      </c>
      <c r="P367" t="str">
        <f>INDEX(customers!$I$1:$I$1001,MATCH(orders[[#This Row],[Customer ID]],customers!$A$1:$A$1001,0))</f>
        <v>No</v>
      </c>
    </row>
    <row r="368" spans="1:16" x14ac:dyDescent="0.25">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IF(INDEX(customers!$A$1:$I$1001,MATCH(orders!$C368,customers!$A$1:$A$1001,0),MATCH(orders!H$1,customers!$A$1:$I$1,0))=0,"",INDEX(customers!$A$1:$I$1001,MATCH(orders!$C368,customers!$A$1:$A$1001,0),MATCH(orders!H$1,customers!$A$1:$I$1,0)))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3.645</v>
      </c>
      <c r="N368" t="str">
        <f t="shared" si="16"/>
        <v>Excelsa</v>
      </c>
      <c r="O368" t="str">
        <f t="shared" si="17"/>
        <v>Dark</v>
      </c>
      <c r="P368" t="str">
        <f>INDEX(customers!$I$1:$I$1001,MATCH(orders[[#This Row],[Customer ID]],customers!$A$1:$A$1001,0))</f>
        <v>No</v>
      </c>
    </row>
    <row r="369" spans="1:16" x14ac:dyDescent="0.25">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IF(INDEX(customers!$A$1:$I$1001,MATCH(orders!$C369,customers!$A$1:$A$1001,0),MATCH(orders!H$1,customers!$A$1:$I$1,0))=0,"",INDEX(customers!$A$1:$I$1001,MATCH(orders!$C369,customers!$A$1:$A$1001,0),MATCH(orders!H$1,customers!$A$1:$I$1,0)))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0.87300000000000011</v>
      </c>
      <c r="N369" t="str">
        <f t="shared" si="16"/>
        <v>Librica</v>
      </c>
      <c r="O369" t="str">
        <f t="shared" si="17"/>
        <v>Medium</v>
      </c>
      <c r="P369" t="str">
        <f>INDEX(customers!$I$1:$I$1001,MATCH(orders[[#This Row],[Customer ID]],customers!$A$1:$A$1001,0))</f>
        <v>Yes</v>
      </c>
    </row>
    <row r="370" spans="1:16" x14ac:dyDescent="0.25">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IF(INDEX(customers!$A$1:$I$1001,MATCH(orders!$C370,customers!$A$1:$A$1001,0),MATCH(orders!H$1,customers!$A$1:$I$1,0))=0,"",INDEX(customers!$A$1:$I$1001,MATCH(orders!$C370,customers!$A$1:$A$1001,0),MATCH(orders!H$1,customers!$A$1:$I$1,0)))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79.062499999999986</v>
      </c>
      <c r="N370" t="str">
        <f t="shared" si="16"/>
        <v>Excelsa</v>
      </c>
      <c r="O370" t="str">
        <f t="shared" si="17"/>
        <v>Medium</v>
      </c>
      <c r="P370" t="str">
        <f>INDEX(customers!$I$1:$I$1001,MATCH(orders[[#This Row],[Customer ID]],customers!$A$1:$A$1001,0))</f>
        <v>No</v>
      </c>
    </row>
    <row r="371" spans="1:16" x14ac:dyDescent="0.25">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IF(INDEX(customers!$A$1:$I$1001,MATCH(orders!$C371,customers!$A$1:$A$1001,0),MATCH(orders!H$1,customers!$A$1:$I$1,0))=0,"",INDEX(customers!$A$1:$I$1001,MATCH(orders!$C371,customers!$A$1:$A$1001,0),MATCH(orders!H$1,customers!$A$1:$I$1,0)))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4.4550000000000001</v>
      </c>
      <c r="N371" t="str">
        <f t="shared" si="16"/>
        <v>Excelsa</v>
      </c>
      <c r="O371" t="str">
        <f t="shared" si="17"/>
        <v>Lite</v>
      </c>
      <c r="P371" t="str">
        <f>INDEX(customers!$I$1:$I$1001,MATCH(orders[[#This Row],[Customer ID]],customers!$A$1:$A$1001,0))</f>
        <v>Yes</v>
      </c>
    </row>
    <row r="372" spans="1:16" x14ac:dyDescent="0.25">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IF(INDEX(customers!$A$1:$I$1001,MATCH(orders!$C372,customers!$A$1:$A$1001,0),MATCH(orders!H$1,customers!$A$1:$I$1,0))=0,"",INDEX(customers!$A$1:$I$1001,MATCH(orders!$C372,customers!$A$1:$A$1001,0),MATCH(orders!H$1,customers!$A$1:$I$1,0)))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12.15</v>
      </c>
      <c r="N372" t="str">
        <f t="shared" si="16"/>
        <v>Excelsa</v>
      </c>
      <c r="O372" t="str">
        <f t="shared" si="17"/>
        <v>Dark</v>
      </c>
      <c r="P372" t="str">
        <f>INDEX(customers!$I$1:$I$1001,MATCH(orders[[#This Row],[Customer ID]],customers!$A$1:$A$1001,0))</f>
        <v>Yes</v>
      </c>
    </row>
    <row r="373" spans="1:16" x14ac:dyDescent="0.25">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IF(INDEX(customers!$A$1:$I$1001,MATCH(orders!$C373,customers!$A$1:$A$1001,0),MATCH(orders!H$1,customers!$A$1:$I$1,0))=0,"",INDEX(customers!$A$1:$I$1001,MATCH(orders!$C373,customers!$A$1:$A$1001,0),MATCH(orders!H$1,customers!$A$1:$I$1,0)))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3.8849999999999998</v>
      </c>
      <c r="N373" t="str">
        <f t="shared" si="16"/>
        <v>Arabica</v>
      </c>
      <c r="O373" t="str">
        <f t="shared" si="17"/>
        <v>Lite</v>
      </c>
      <c r="P373" t="str">
        <f>INDEX(customers!$I$1:$I$1001,MATCH(orders[[#This Row],[Customer ID]],customers!$A$1:$A$1001,0))</f>
        <v>Yes</v>
      </c>
    </row>
    <row r="374" spans="1:16" x14ac:dyDescent="0.25">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IF(INDEX(customers!$A$1:$I$1001,MATCH(orders!$C374,customers!$A$1:$A$1001,0),MATCH(orders!H$1,customers!$A$1:$I$1,0))=0,"",INDEX(customers!$A$1:$I$1001,MATCH(orders!$C374,customers!$A$1:$A$1001,0),MATCH(orders!H$1,customers!$A$1:$I$1,0)))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3.5849999999999995</v>
      </c>
      <c r="N374" t="str">
        <f t="shared" si="16"/>
        <v>Robusta</v>
      </c>
      <c r="O374" t="str">
        <f t="shared" si="17"/>
        <v>Lite</v>
      </c>
      <c r="P374" t="str">
        <f>INDEX(customers!$I$1:$I$1001,MATCH(orders[[#This Row],[Customer ID]],customers!$A$1:$A$1001,0))</f>
        <v>No</v>
      </c>
    </row>
    <row r="375" spans="1:16" x14ac:dyDescent="0.25">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IF(INDEX(customers!$A$1:$I$1001,MATCH(orders!$C375,customers!$A$1:$A$1001,0),MATCH(orders!H$1,customers!$A$1:$I$1,0))=0,"",INDEX(customers!$A$1:$I$1001,MATCH(orders!$C375,customers!$A$1:$A$1001,0),MATCH(orders!H$1,customers!$A$1:$I$1,0)))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2.9849999999999999</v>
      </c>
      <c r="N375" t="str">
        <f t="shared" si="16"/>
        <v>Arabica</v>
      </c>
      <c r="O375" t="str">
        <f t="shared" si="17"/>
        <v>Dark</v>
      </c>
      <c r="P375" t="str">
        <f>INDEX(customers!$I$1:$I$1001,MATCH(orders[[#This Row],[Customer ID]],customers!$A$1:$A$1001,0))</f>
        <v>Yes</v>
      </c>
    </row>
    <row r="376" spans="1:16" x14ac:dyDescent="0.25">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IF(INDEX(customers!$A$1:$I$1001,MATCH(orders!$C376,customers!$A$1:$A$1001,0),MATCH(orders!H$1,customers!$A$1:$I$1,0))=0,"",INDEX(customers!$A$1:$I$1001,MATCH(orders!$C376,customers!$A$1:$A$1001,0),MATCH(orders!H$1,customers!$A$1:$I$1,0)))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4.7549999999999999</v>
      </c>
      <c r="N376" t="str">
        <f t="shared" si="16"/>
        <v>Librica</v>
      </c>
      <c r="O376" t="str">
        <f t="shared" si="17"/>
        <v>Lite</v>
      </c>
      <c r="P376" t="str">
        <f>INDEX(customers!$I$1:$I$1001,MATCH(orders[[#This Row],[Customer ID]],customers!$A$1:$A$1001,0))</f>
        <v>Yes</v>
      </c>
    </row>
    <row r="377" spans="1:16" x14ac:dyDescent="0.25">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IF(INDEX(customers!$A$1:$I$1001,MATCH(orders!$C377,customers!$A$1:$A$1001,0),MATCH(orders!H$1,customers!$A$1:$I$1,0))=0,"",INDEX(customers!$A$1:$I$1001,MATCH(orders!$C377,customers!$A$1:$A$1001,0),MATCH(orders!H$1,customers!$A$1:$I$1,0)))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0.67500000000000004</v>
      </c>
      <c r="N377" t="str">
        <f t="shared" si="16"/>
        <v>Arabica</v>
      </c>
      <c r="O377" t="str">
        <f t="shared" si="17"/>
        <v>Medium</v>
      </c>
      <c r="P377" t="str">
        <f>INDEX(customers!$I$1:$I$1001,MATCH(orders[[#This Row],[Customer ID]],customers!$A$1:$A$1001,0))</f>
        <v>Yes</v>
      </c>
    </row>
    <row r="378" spans="1:16" x14ac:dyDescent="0.25">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IF(INDEX(customers!$A$1:$I$1001,MATCH(orders!$C378,customers!$A$1:$A$1001,0),MATCH(orders!H$1,customers!$A$1:$I$1,0))=0,"",INDEX(customers!$A$1:$I$1001,MATCH(orders!$C378,customers!$A$1:$A$1001,0),MATCH(orders!H$1,customers!$A$1:$I$1,0)))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2.9849999999999999</v>
      </c>
      <c r="N378" t="str">
        <f t="shared" si="16"/>
        <v>Robusta</v>
      </c>
      <c r="O378" t="str">
        <f t="shared" si="17"/>
        <v>Medium</v>
      </c>
      <c r="P378" t="str">
        <f>INDEX(customers!$I$1:$I$1001,MATCH(orders[[#This Row],[Customer ID]],customers!$A$1:$A$1001,0))</f>
        <v>Yes</v>
      </c>
    </row>
    <row r="379" spans="1:16" x14ac:dyDescent="0.25">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IF(INDEX(customers!$A$1:$I$1001,MATCH(orders!$C379,customers!$A$1:$A$1001,0),MATCH(orders!H$1,customers!$A$1:$I$1,0))=0,"",INDEX(customers!$A$1:$I$1001,MATCH(orders!$C379,customers!$A$1:$A$1001,0),MATCH(orders!H$1,customers!$A$1:$I$1,0)))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0.53699999999999992</v>
      </c>
      <c r="N379" t="str">
        <f t="shared" si="16"/>
        <v>Robusta</v>
      </c>
      <c r="O379" t="str">
        <f t="shared" si="17"/>
        <v>Dark</v>
      </c>
      <c r="P379" t="str">
        <f>INDEX(customers!$I$1:$I$1001,MATCH(orders[[#This Row],[Customer ID]],customers!$A$1:$A$1001,0))</f>
        <v>No</v>
      </c>
    </row>
    <row r="380" spans="1:16" x14ac:dyDescent="0.25">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IF(INDEX(customers!$A$1:$I$1001,MATCH(orders!$C380,customers!$A$1:$A$1001,0),MATCH(orders!H$1,customers!$A$1:$I$1,0))=0,"",INDEX(customers!$A$1:$I$1001,MATCH(orders!$C380,customers!$A$1:$A$1001,0),MATCH(orders!H$1,customers!$A$1:$I$1,0)))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3.8849999999999998</v>
      </c>
      <c r="N380" t="str">
        <f t="shared" si="16"/>
        <v>Arabica</v>
      </c>
      <c r="O380" t="str">
        <f t="shared" si="17"/>
        <v>Lite</v>
      </c>
      <c r="P380" t="str">
        <f>INDEX(customers!$I$1:$I$1001,MATCH(orders[[#This Row],[Customer ID]],customers!$A$1:$A$1001,0))</f>
        <v>Yes</v>
      </c>
    </row>
    <row r="381" spans="1:16" x14ac:dyDescent="0.25">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IF(INDEX(customers!$A$1:$I$1001,MATCH(orders!$C381,customers!$A$1:$A$1001,0),MATCH(orders!H$1,customers!$A$1:$I$1,0))=0,"",INDEX(customers!$A$1:$I$1001,MATCH(orders!$C381,customers!$A$1:$A$1001,0),MATCH(orders!H$1,customers!$A$1:$I$1,0)))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3.5849999999999995</v>
      </c>
      <c r="N381" t="str">
        <f t="shared" si="16"/>
        <v>Robusta</v>
      </c>
      <c r="O381" t="str">
        <f t="shared" si="17"/>
        <v>Lite</v>
      </c>
      <c r="P381" t="str">
        <f>INDEX(customers!$I$1:$I$1001,MATCH(orders[[#This Row],[Customer ID]],customers!$A$1:$A$1001,0))</f>
        <v>Yes</v>
      </c>
    </row>
    <row r="382" spans="1:16" x14ac:dyDescent="0.25">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IF(INDEX(customers!$A$1:$I$1001,MATCH(orders!$C382,customers!$A$1:$A$1001,0),MATCH(orders!H$1,customers!$A$1:$I$1,0))=0,"",INDEX(customers!$A$1:$I$1001,MATCH(orders!$C382,customers!$A$1:$A$1001,0),MATCH(orders!H$1,customers!$A$1:$I$1,0)))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3.8849999999999998</v>
      </c>
      <c r="N382" t="str">
        <f t="shared" si="16"/>
        <v>Librica</v>
      </c>
      <c r="O382" t="str">
        <f t="shared" si="17"/>
        <v>Dark</v>
      </c>
      <c r="P382" t="str">
        <f>INDEX(customers!$I$1:$I$1001,MATCH(orders[[#This Row],[Customer ID]],customers!$A$1:$A$1001,0))</f>
        <v>No</v>
      </c>
    </row>
    <row r="383" spans="1:16" x14ac:dyDescent="0.25">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IF(INDEX(customers!$A$1:$I$1001,MATCH(orders!$C383,customers!$A$1:$A$1001,0),MATCH(orders!H$1,customers!$A$1:$I$1,0))=0,"",INDEX(customers!$A$1:$I$1001,MATCH(orders!$C383,customers!$A$1:$A$1001,0),MATCH(orders!H$1,customers!$A$1:$I$1,0)))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0.59699999999999998</v>
      </c>
      <c r="N383" t="str">
        <f t="shared" si="16"/>
        <v>Arabica</v>
      </c>
      <c r="O383" t="str">
        <f t="shared" si="17"/>
        <v>Dark</v>
      </c>
      <c r="P383" t="str">
        <f>INDEX(customers!$I$1:$I$1001,MATCH(orders[[#This Row],[Customer ID]],customers!$A$1:$A$1001,0))</f>
        <v>Yes</v>
      </c>
    </row>
    <row r="384" spans="1:16" x14ac:dyDescent="0.25">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IF(INDEX(customers!$A$1:$I$1001,MATCH(orders!$C384,customers!$A$1:$A$1001,0),MATCH(orders!H$1,customers!$A$1:$I$1,0))=0,"",INDEX(customers!$A$1:$I$1001,MATCH(orders!$C384,customers!$A$1:$A$1001,0),MATCH(orders!H$1,customers!$A$1:$I$1,0)))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3.645</v>
      </c>
      <c r="N384" t="str">
        <f t="shared" si="16"/>
        <v>Excelsa</v>
      </c>
      <c r="O384" t="str">
        <f t="shared" si="17"/>
        <v>Dark</v>
      </c>
      <c r="P384" t="str">
        <f>INDEX(customers!$I$1:$I$1001,MATCH(orders[[#This Row],[Customer ID]],customers!$A$1:$A$1001,0))</f>
        <v>No</v>
      </c>
    </row>
    <row r="385" spans="1:16" x14ac:dyDescent="0.25">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IF(INDEX(customers!$A$1:$I$1001,MATCH(orders!$C385,customers!$A$1:$A$1001,0),MATCH(orders!H$1,customers!$A$1:$I$1,0))=0,"",INDEX(customers!$A$1:$I$1001,MATCH(orders!$C385,customers!$A$1:$A$1001,0),MATCH(orders!H$1,customers!$A$1:$I$1,0)))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4.4550000000000001</v>
      </c>
      <c r="N385" t="str">
        <f t="shared" si="16"/>
        <v>Excelsa</v>
      </c>
      <c r="O385" t="str">
        <f t="shared" si="17"/>
        <v>Lite</v>
      </c>
      <c r="P385" t="str">
        <f>INDEX(customers!$I$1:$I$1001,MATCH(orders[[#This Row],[Customer ID]],customers!$A$1:$A$1001,0))</f>
        <v>Yes</v>
      </c>
    </row>
    <row r="386" spans="1:16" x14ac:dyDescent="0.25">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IF(INDEX(customers!$A$1:$I$1001,MATCH(orders!$C386,customers!$A$1:$A$1001,0),MATCH(orders!H$1,customers!$A$1:$I$1,0))=0,"",INDEX(customers!$A$1:$I$1001,MATCH(orders!$C386,customers!$A$1:$A$1001,0),MATCH(orders!H$1,customers!$A$1:$I$1,0)))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74.462499999999991</v>
      </c>
      <c r="N386" t="str">
        <f t="shared" si="16"/>
        <v>Arabica</v>
      </c>
      <c r="O386" t="str">
        <f t="shared" si="17"/>
        <v>Lite</v>
      </c>
      <c r="P386" t="str">
        <f>INDEX(customers!$I$1:$I$1001,MATCH(orders[[#This Row],[Customer ID]],customers!$A$1:$A$1001,0))</f>
        <v>No</v>
      </c>
    </row>
    <row r="387" spans="1:16" x14ac:dyDescent="0.25">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IF(INDEX(customers!$A$1:$I$1001,MATCH(orders!$C387,customers!$A$1:$A$1001,0),MATCH(orders!H$1,customers!$A$1:$I$1,0))=0,"",INDEX(customers!$A$1:$I$1001,MATCH(orders!$C387,customers!$A$1:$A$1001,0),MATCH(orders!H$1,customers!$A$1:$I$1,0)))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L387*K387</f>
        <v>4.3650000000000002</v>
      </c>
      <c r="N387" t="str">
        <f t="shared" ref="N387:N450" si="19">IF(I387="Rob","Robusta",IF(I387="Exc","Excelsa",IF(I387="Lib","Librica",IF(I387="Ara","Arabica",""))))</f>
        <v>Librica</v>
      </c>
      <c r="O387" t="str">
        <f t="shared" ref="O387:O450" si="20">IF(J387="M","Medium",IF(J387="L","Lite",IF(J387="D","Dark")))</f>
        <v>Medium</v>
      </c>
      <c r="P387" t="str">
        <f>INDEX(customers!$I$1:$I$1001,MATCH(orders[[#This Row],[Customer ID]],customers!$A$1:$A$1001,0))</f>
        <v>Yes</v>
      </c>
    </row>
    <row r="388" spans="1:16" x14ac:dyDescent="0.25">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IF(INDEX(customers!$A$1:$I$1001,MATCH(orders!$C388,customers!$A$1:$A$1001,0),MATCH(orders!H$1,customers!$A$1:$I$1,0))=0,"",INDEX(customers!$A$1:$I$1001,MATCH(orders!$C388,customers!$A$1:$A$1001,0),MATCH(orders!H$1,customers!$A$1:$I$1,0)))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0.59699999999999998</v>
      </c>
      <c r="N388" t="str">
        <f t="shared" si="19"/>
        <v>Arabica</v>
      </c>
      <c r="O388" t="str">
        <f t="shared" si="20"/>
        <v>Dark</v>
      </c>
      <c r="P388" t="str">
        <f>INDEX(customers!$I$1:$I$1001,MATCH(orders[[#This Row],[Customer ID]],customers!$A$1:$A$1001,0))</f>
        <v>Yes</v>
      </c>
    </row>
    <row r="389" spans="1:16" x14ac:dyDescent="0.25">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IF(INDEX(customers!$A$1:$I$1001,MATCH(orders!$C389,customers!$A$1:$A$1001,0),MATCH(orders!H$1,customers!$A$1:$I$1,0))=0,"",INDEX(customers!$A$1:$I$1001,MATCH(orders!$C389,customers!$A$1:$A$1001,0),MATCH(orders!H$1,customers!$A$1:$I$1,0)))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14.85</v>
      </c>
      <c r="N389" t="str">
        <f t="shared" si="19"/>
        <v>Excelsa</v>
      </c>
      <c r="O389" t="str">
        <f t="shared" si="20"/>
        <v>Lite</v>
      </c>
      <c r="P389" t="str">
        <f>INDEX(customers!$I$1:$I$1001,MATCH(orders[[#This Row],[Customer ID]],customers!$A$1:$A$1001,0))</f>
        <v>Yes</v>
      </c>
    </row>
    <row r="390" spans="1:16" x14ac:dyDescent="0.25">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IF(INDEX(customers!$A$1:$I$1001,MATCH(orders!$C390,customers!$A$1:$A$1001,0),MATCH(orders!H$1,customers!$A$1:$I$1,0))=0,"",INDEX(customers!$A$1:$I$1001,MATCH(orders!$C390,customers!$A$1:$A$1001,0),MATCH(orders!H$1,customers!$A$1:$I$1,0)))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0.77700000000000002</v>
      </c>
      <c r="N390" t="str">
        <f t="shared" si="19"/>
        <v>Librica</v>
      </c>
      <c r="O390" t="str">
        <f t="shared" si="20"/>
        <v>Dark</v>
      </c>
      <c r="P390" t="str">
        <f>INDEX(customers!$I$1:$I$1001,MATCH(orders[[#This Row],[Customer ID]],customers!$A$1:$A$1001,0))</f>
        <v>Yes</v>
      </c>
    </row>
    <row r="391" spans="1:16" x14ac:dyDescent="0.25">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IF(INDEX(customers!$A$1:$I$1001,MATCH(orders!$C391,customers!$A$1:$A$1001,0),MATCH(orders!H$1,customers!$A$1:$I$1,0))=0,"",INDEX(customers!$A$1:$I$1001,MATCH(orders!$C391,customers!$A$1:$A$1001,0),MATCH(orders!H$1,customers!$A$1:$I$1,0)))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3.8849999999999998</v>
      </c>
      <c r="N391" t="str">
        <f t="shared" si="19"/>
        <v>Librica</v>
      </c>
      <c r="O391" t="str">
        <f t="shared" si="20"/>
        <v>Dark</v>
      </c>
      <c r="P391" t="str">
        <f>INDEX(customers!$I$1:$I$1001,MATCH(orders[[#This Row],[Customer ID]],customers!$A$1:$A$1001,0))</f>
        <v>Yes</v>
      </c>
    </row>
    <row r="392" spans="1:16" x14ac:dyDescent="0.25">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IF(INDEX(customers!$A$1:$I$1001,MATCH(orders!$C392,customers!$A$1:$A$1001,0),MATCH(orders!H$1,customers!$A$1:$I$1,0))=0,"",INDEX(customers!$A$1:$I$1001,MATCH(orders!$C392,customers!$A$1:$A$1001,0),MATCH(orders!H$1,customers!$A$1:$I$1,0)))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3.645</v>
      </c>
      <c r="N392" t="str">
        <f t="shared" si="19"/>
        <v>Excelsa</v>
      </c>
      <c r="O392" t="str">
        <f t="shared" si="20"/>
        <v>Dark</v>
      </c>
      <c r="P392" t="str">
        <f>INDEX(customers!$I$1:$I$1001,MATCH(orders[[#This Row],[Customer ID]],customers!$A$1:$A$1001,0))</f>
        <v>Yes</v>
      </c>
    </row>
    <row r="393" spans="1:16" x14ac:dyDescent="0.25">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IF(INDEX(customers!$A$1:$I$1001,MATCH(orders!$C393,customers!$A$1:$A$1001,0),MATCH(orders!H$1,customers!$A$1:$I$1,0))=0,"",INDEX(customers!$A$1:$I$1001,MATCH(orders!$C393,customers!$A$1:$A$1001,0),MATCH(orders!H$1,customers!$A$1:$I$1,0)))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3.375</v>
      </c>
      <c r="N393" t="str">
        <f t="shared" si="19"/>
        <v>Arabica</v>
      </c>
      <c r="O393" t="str">
        <f t="shared" si="20"/>
        <v>Medium</v>
      </c>
      <c r="P393" t="str">
        <f>INDEX(customers!$I$1:$I$1001,MATCH(orders[[#This Row],[Customer ID]],customers!$A$1:$A$1001,0))</f>
        <v>No</v>
      </c>
    </row>
    <row r="394" spans="1:16" x14ac:dyDescent="0.25">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IF(INDEX(customers!$A$1:$I$1001,MATCH(orders!$C394,customers!$A$1:$A$1001,0),MATCH(orders!H$1,customers!$A$1:$I$1,0))=0,"",INDEX(customers!$A$1:$I$1001,MATCH(orders!$C394,customers!$A$1:$A$1001,0),MATCH(orders!H$1,customers!$A$1:$I$1,0)))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14.85</v>
      </c>
      <c r="N394" t="str">
        <f t="shared" si="19"/>
        <v>Excelsa</v>
      </c>
      <c r="O394" t="str">
        <f t="shared" si="20"/>
        <v>Lite</v>
      </c>
      <c r="P394" t="str">
        <f>INDEX(customers!$I$1:$I$1001,MATCH(orders[[#This Row],[Customer ID]],customers!$A$1:$A$1001,0))</f>
        <v>No</v>
      </c>
    </row>
    <row r="395" spans="1:16" x14ac:dyDescent="0.25">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IF(INDEX(customers!$A$1:$I$1001,MATCH(orders!$C395,customers!$A$1:$A$1001,0),MATCH(orders!H$1,customers!$A$1:$I$1,0))=0,"",INDEX(customers!$A$1:$I$1001,MATCH(orders!$C395,customers!$A$1:$A$1001,0),MATCH(orders!H$1,customers!$A$1:$I$1,0)))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0.77700000000000002</v>
      </c>
      <c r="N395" t="str">
        <f t="shared" si="19"/>
        <v>Arabica</v>
      </c>
      <c r="O395" t="str">
        <f t="shared" si="20"/>
        <v>Lite</v>
      </c>
      <c r="P395" t="str">
        <f>INDEX(customers!$I$1:$I$1001,MATCH(orders[[#This Row],[Customer ID]],customers!$A$1:$A$1001,0))</f>
        <v>No</v>
      </c>
    </row>
    <row r="396" spans="1:16" x14ac:dyDescent="0.25">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IF(INDEX(customers!$A$1:$I$1001,MATCH(orders!$C396,customers!$A$1:$A$1001,0),MATCH(orders!H$1,customers!$A$1:$I$1,0))=0,"",INDEX(customers!$A$1:$I$1001,MATCH(orders!$C396,customers!$A$1:$A$1001,0),MATCH(orders!H$1,customers!$A$1:$I$1,0)))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68.712499999999991</v>
      </c>
      <c r="N396" t="str">
        <f t="shared" si="19"/>
        <v>Robusta</v>
      </c>
      <c r="O396" t="str">
        <f t="shared" si="20"/>
        <v>Lite</v>
      </c>
      <c r="P396" t="str">
        <f>INDEX(customers!$I$1:$I$1001,MATCH(orders[[#This Row],[Customer ID]],customers!$A$1:$A$1001,0))</f>
        <v>No</v>
      </c>
    </row>
    <row r="397" spans="1:16" x14ac:dyDescent="0.25">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IF(INDEX(customers!$A$1:$I$1001,MATCH(orders!$C397,customers!$A$1:$A$1001,0),MATCH(orders!H$1,customers!$A$1:$I$1,0))=0,"",INDEX(customers!$A$1:$I$1001,MATCH(orders!$C397,customers!$A$1:$A$1001,0),MATCH(orders!H$1,customers!$A$1:$I$1,0)))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3.8849999999999998</v>
      </c>
      <c r="N397" t="str">
        <f t="shared" si="19"/>
        <v>Librica</v>
      </c>
      <c r="O397" t="str">
        <f t="shared" si="20"/>
        <v>Dark</v>
      </c>
      <c r="P397" t="str">
        <f>INDEX(customers!$I$1:$I$1001,MATCH(orders[[#This Row],[Customer ID]],customers!$A$1:$A$1001,0))</f>
        <v>Yes</v>
      </c>
    </row>
    <row r="398" spans="1:16" x14ac:dyDescent="0.25">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IF(INDEX(customers!$A$1:$I$1001,MATCH(orders!$C398,customers!$A$1:$A$1001,0),MATCH(orders!H$1,customers!$A$1:$I$1,0))=0,"",INDEX(customers!$A$1:$I$1001,MATCH(orders!$C398,customers!$A$1:$A$1001,0),MATCH(orders!H$1,customers!$A$1:$I$1,0)))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3.8849999999999998</v>
      </c>
      <c r="N398" t="str">
        <f t="shared" si="19"/>
        <v>Arabica</v>
      </c>
      <c r="O398" t="str">
        <f t="shared" si="20"/>
        <v>Lite</v>
      </c>
      <c r="P398" t="str">
        <f>INDEX(customers!$I$1:$I$1001,MATCH(orders[[#This Row],[Customer ID]],customers!$A$1:$A$1001,0))</f>
        <v>No</v>
      </c>
    </row>
    <row r="399" spans="1:16" x14ac:dyDescent="0.25">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IF(INDEX(customers!$A$1:$I$1001,MATCH(orders!$C399,customers!$A$1:$A$1001,0),MATCH(orders!H$1,customers!$A$1:$I$1,0))=0,"",INDEX(customers!$A$1:$I$1001,MATCH(orders!$C399,customers!$A$1:$A$1001,0),MATCH(orders!H$1,customers!$A$1:$I$1,0)))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3.8849999999999998</v>
      </c>
      <c r="N399" t="str">
        <f t="shared" si="19"/>
        <v>Librica</v>
      </c>
      <c r="O399" t="str">
        <f t="shared" si="20"/>
        <v>Dark</v>
      </c>
      <c r="P399" t="str">
        <f>INDEX(customers!$I$1:$I$1001,MATCH(orders[[#This Row],[Customer ID]],customers!$A$1:$A$1001,0))</f>
        <v>Yes</v>
      </c>
    </row>
    <row r="400" spans="1:16" x14ac:dyDescent="0.25">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IF(INDEX(customers!$A$1:$I$1001,MATCH(orders!$C400,customers!$A$1:$A$1001,0),MATCH(orders!H$1,customers!$A$1:$I$1,0))=0,"",INDEX(customers!$A$1:$I$1001,MATCH(orders!$C400,customers!$A$1:$A$1001,0),MATCH(orders!H$1,customers!$A$1:$I$1,0)))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0.59699999999999998</v>
      </c>
      <c r="N400" t="str">
        <f t="shared" si="19"/>
        <v>Arabica</v>
      </c>
      <c r="O400" t="str">
        <f t="shared" si="20"/>
        <v>Dark</v>
      </c>
      <c r="P400" t="str">
        <f>INDEX(customers!$I$1:$I$1001,MATCH(orders[[#This Row],[Customer ID]],customers!$A$1:$A$1001,0))</f>
        <v>Yes</v>
      </c>
    </row>
    <row r="401" spans="1:16" x14ac:dyDescent="0.25">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IF(INDEX(customers!$A$1:$I$1001,MATCH(orders!$C401,customers!$A$1:$A$1001,0),MATCH(orders!H$1,customers!$A$1:$I$1,0))=0,"",INDEX(customers!$A$1:$I$1001,MATCH(orders!$C401,customers!$A$1:$A$1001,0),MATCH(orders!H$1,customers!$A$1:$I$1,0)))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69.862499999999997</v>
      </c>
      <c r="N401" t="str">
        <f t="shared" si="19"/>
        <v>Excelsa</v>
      </c>
      <c r="O401" t="str">
        <f t="shared" si="20"/>
        <v>Dark</v>
      </c>
      <c r="P401" t="str">
        <f>INDEX(customers!$I$1:$I$1001,MATCH(orders[[#This Row],[Customer ID]],customers!$A$1:$A$1001,0))</f>
        <v>No</v>
      </c>
    </row>
    <row r="402" spans="1:16" x14ac:dyDescent="0.25">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IF(INDEX(customers!$A$1:$I$1001,MATCH(orders!$C402,customers!$A$1:$A$1001,0),MATCH(orders!H$1,customers!$A$1:$I$1,0))=0,"",INDEX(customers!$A$1:$I$1001,MATCH(orders!$C402,customers!$A$1:$A$1001,0),MATCH(orders!H$1,customers!$A$1:$I$1,0)))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15.85</v>
      </c>
      <c r="N402" t="str">
        <f t="shared" si="19"/>
        <v>Librica</v>
      </c>
      <c r="O402" t="str">
        <f t="shared" si="20"/>
        <v>Lite</v>
      </c>
      <c r="P402" t="str">
        <f>INDEX(customers!$I$1:$I$1001,MATCH(orders[[#This Row],[Customer ID]],customers!$A$1:$A$1001,0))</f>
        <v>No</v>
      </c>
    </row>
    <row r="403" spans="1:16" x14ac:dyDescent="0.25">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IF(INDEX(customers!$A$1:$I$1001,MATCH(orders!$C403,customers!$A$1:$A$1001,0),MATCH(orders!H$1,customers!$A$1:$I$1,0))=0,"",INDEX(customers!$A$1:$I$1001,MATCH(orders!$C403,customers!$A$1:$A$1001,0),MATCH(orders!H$1,customers!$A$1:$I$1,0)))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0.87300000000000011</v>
      </c>
      <c r="N403" t="str">
        <f t="shared" si="19"/>
        <v>Librica</v>
      </c>
      <c r="O403" t="str">
        <f t="shared" si="20"/>
        <v>Medium</v>
      </c>
      <c r="P403" t="str">
        <f>INDEX(customers!$I$1:$I$1001,MATCH(orders[[#This Row],[Customer ID]],customers!$A$1:$A$1001,0))</f>
        <v>Yes</v>
      </c>
    </row>
    <row r="404" spans="1:16" x14ac:dyDescent="0.25">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IF(INDEX(customers!$A$1:$I$1001,MATCH(orders!$C404,customers!$A$1:$A$1001,0),MATCH(orders!H$1,customers!$A$1:$I$1,0))=0,"",INDEX(customers!$A$1:$I$1001,MATCH(orders!$C404,customers!$A$1:$A$1001,0),MATCH(orders!H$1,customers!$A$1:$I$1,0)))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8.9499999999999993</v>
      </c>
      <c r="N404" t="str">
        <f t="shared" si="19"/>
        <v>Robusta</v>
      </c>
      <c r="O404" t="str">
        <f t="shared" si="20"/>
        <v>Dark</v>
      </c>
      <c r="P404" t="str">
        <f>INDEX(customers!$I$1:$I$1001,MATCH(orders[[#This Row],[Customer ID]],customers!$A$1:$A$1001,0))</f>
        <v>Yes</v>
      </c>
    </row>
    <row r="405" spans="1:16" x14ac:dyDescent="0.25">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IF(INDEX(customers!$A$1:$I$1001,MATCH(orders!$C405,customers!$A$1:$A$1001,0),MATCH(orders!H$1,customers!$A$1:$I$1,0))=0,"",INDEX(customers!$A$1:$I$1001,MATCH(orders!$C405,customers!$A$1:$A$1001,0),MATCH(orders!H$1,customers!$A$1:$I$1,0)))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0.95100000000000007</v>
      </c>
      <c r="N405" t="str">
        <f t="shared" si="19"/>
        <v>Librica</v>
      </c>
      <c r="O405" t="str">
        <f t="shared" si="20"/>
        <v>Lite</v>
      </c>
      <c r="P405" t="str">
        <f>INDEX(customers!$I$1:$I$1001,MATCH(orders[[#This Row],[Customer ID]],customers!$A$1:$A$1001,0))</f>
        <v>No</v>
      </c>
    </row>
    <row r="406" spans="1:16" x14ac:dyDescent="0.25">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IF(INDEX(customers!$A$1:$I$1001,MATCH(orders!$C406,customers!$A$1:$A$1001,0),MATCH(orders!H$1,customers!$A$1:$I$1,0))=0,"",INDEX(customers!$A$1:$I$1001,MATCH(orders!$C406,customers!$A$1:$A$1001,0),MATCH(orders!H$1,customers!$A$1:$I$1,0)))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9.9499999999999993</v>
      </c>
      <c r="N406" t="str">
        <f t="shared" si="19"/>
        <v>Arabica</v>
      </c>
      <c r="O406" t="str">
        <f t="shared" si="20"/>
        <v>Dark</v>
      </c>
      <c r="P406" t="str">
        <f>INDEX(customers!$I$1:$I$1001,MATCH(orders[[#This Row],[Customer ID]],customers!$A$1:$A$1001,0))</f>
        <v>No</v>
      </c>
    </row>
    <row r="407" spans="1:16" x14ac:dyDescent="0.25">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IF(INDEX(customers!$A$1:$I$1001,MATCH(orders!$C407,customers!$A$1:$A$1001,0),MATCH(orders!H$1,customers!$A$1:$I$1,0))=0,"",INDEX(customers!$A$1:$I$1001,MATCH(orders!$C407,customers!$A$1:$A$1001,0),MATCH(orders!H$1,customers!$A$1:$I$1,0)))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4.125</v>
      </c>
      <c r="N407" t="str">
        <f t="shared" si="19"/>
        <v>Excelsa</v>
      </c>
      <c r="O407" t="str">
        <f t="shared" si="20"/>
        <v>Medium</v>
      </c>
      <c r="P407" t="str">
        <f>INDEX(customers!$I$1:$I$1001,MATCH(orders[[#This Row],[Customer ID]],customers!$A$1:$A$1001,0))</f>
        <v>Yes</v>
      </c>
    </row>
    <row r="408" spans="1:16" x14ac:dyDescent="0.25">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IF(INDEX(customers!$A$1:$I$1001,MATCH(orders!$C408,customers!$A$1:$A$1001,0),MATCH(orders!H$1,customers!$A$1:$I$1,0))=0,"",INDEX(customers!$A$1:$I$1001,MATCH(orders!$C408,customers!$A$1:$A$1001,0),MATCH(orders!H$1,customers!$A$1:$I$1,0)))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13.75</v>
      </c>
      <c r="N408" t="str">
        <f t="shared" si="19"/>
        <v>Excelsa</v>
      </c>
      <c r="O408" t="str">
        <f t="shared" si="20"/>
        <v>Medium</v>
      </c>
      <c r="P408" t="str">
        <f>INDEX(customers!$I$1:$I$1001,MATCH(orders[[#This Row],[Customer ID]],customers!$A$1:$A$1001,0))</f>
        <v>Yes</v>
      </c>
    </row>
    <row r="409" spans="1:16" x14ac:dyDescent="0.25">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IF(INDEX(customers!$A$1:$I$1001,MATCH(orders!$C409,customers!$A$1:$A$1001,0),MATCH(orders!H$1,customers!$A$1:$I$1,0))=0,"",INDEX(customers!$A$1:$I$1001,MATCH(orders!$C409,customers!$A$1:$A$1001,0),MATCH(orders!H$1,customers!$A$1:$I$1,0)))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4.125</v>
      </c>
      <c r="N409" t="str">
        <f t="shared" si="19"/>
        <v>Excelsa</v>
      </c>
      <c r="O409" t="str">
        <f t="shared" si="20"/>
        <v>Medium</v>
      </c>
      <c r="P409" t="str">
        <f>INDEX(customers!$I$1:$I$1001,MATCH(orders[[#This Row],[Customer ID]],customers!$A$1:$A$1001,0))</f>
        <v>No</v>
      </c>
    </row>
    <row r="410" spans="1:16" x14ac:dyDescent="0.25">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IF(INDEX(customers!$A$1:$I$1001,MATCH(orders!$C410,customers!$A$1:$A$1001,0),MATCH(orders!H$1,customers!$A$1:$I$1,0))=0,"",INDEX(customers!$A$1:$I$1001,MATCH(orders!$C410,customers!$A$1:$A$1001,0),MATCH(orders!H$1,customers!$A$1:$I$1,0)))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64.687499999999986</v>
      </c>
      <c r="N410" t="str">
        <f t="shared" si="19"/>
        <v>Arabica</v>
      </c>
      <c r="O410" t="str">
        <f t="shared" si="20"/>
        <v>Medium</v>
      </c>
      <c r="P410" t="str">
        <f>INDEX(customers!$I$1:$I$1001,MATCH(orders[[#This Row],[Customer ID]],customers!$A$1:$A$1001,0))</f>
        <v>Yes</v>
      </c>
    </row>
    <row r="411" spans="1:16" x14ac:dyDescent="0.25">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IF(INDEX(customers!$A$1:$I$1001,MATCH(orders!$C411,customers!$A$1:$A$1001,0),MATCH(orders!H$1,customers!$A$1:$I$1,0))=0,"",INDEX(customers!$A$1:$I$1001,MATCH(orders!$C411,customers!$A$1:$A$1001,0),MATCH(orders!H$1,customers!$A$1:$I$1,0)))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15.85</v>
      </c>
      <c r="N411" t="str">
        <f t="shared" si="19"/>
        <v>Librica</v>
      </c>
      <c r="O411" t="str">
        <f t="shared" si="20"/>
        <v>Lite</v>
      </c>
      <c r="P411" t="str">
        <f>INDEX(customers!$I$1:$I$1001,MATCH(orders[[#This Row],[Customer ID]],customers!$A$1:$A$1001,0))</f>
        <v>Yes</v>
      </c>
    </row>
    <row r="412" spans="1:16" x14ac:dyDescent="0.25">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IF(INDEX(customers!$A$1:$I$1001,MATCH(orders!$C412,customers!$A$1:$A$1001,0),MATCH(orders!H$1,customers!$A$1:$I$1,0))=0,"",INDEX(customers!$A$1:$I$1001,MATCH(orders!$C412,customers!$A$1:$A$1001,0),MATCH(orders!H$1,customers!$A$1:$I$1,0)))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0.77700000000000002</v>
      </c>
      <c r="N412" t="str">
        <f t="shared" si="19"/>
        <v>Arabica</v>
      </c>
      <c r="O412" t="str">
        <f t="shared" si="20"/>
        <v>Lite</v>
      </c>
      <c r="P412" t="str">
        <f>INDEX(customers!$I$1:$I$1001,MATCH(orders[[#This Row],[Customer ID]],customers!$A$1:$A$1001,0))</f>
        <v>No</v>
      </c>
    </row>
    <row r="413" spans="1:16" x14ac:dyDescent="0.25">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IF(INDEX(customers!$A$1:$I$1001,MATCH(orders!$C413,customers!$A$1:$A$1001,0),MATCH(orders!H$1,customers!$A$1:$I$1,0))=0,"",INDEX(customers!$A$1:$I$1001,MATCH(orders!$C413,customers!$A$1:$A$1001,0),MATCH(orders!H$1,customers!$A$1:$I$1,0)))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14.55</v>
      </c>
      <c r="N413" t="str">
        <f t="shared" si="19"/>
        <v>Librica</v>
      </c>
      <c r="O413" t="str">
        <f t="shared" si="20"/>
        <v>Medium</v>
      </c>
      <c r="P413" t="str">
        <f>INDEX(customers!$I$1:$I$1001,MATCH(orders[[#This Row],[Customer ID]],customers!$A$1:$A$1001,0))</f>
        <v>Yes</v>
      </c>
    </row>
    <row r="414" spans="1:16" x14ac:dyDescent="0.25">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IF(INDEX(customers!$A$1:$I$1001,MATCH(orders!$C414,customers!$A$1:$A$1001,0),MATCH(orders!H$1,customers!$A$1:$I$1,0))=0,"",INDEX(customers!$A$1:$I$1001,MATCH(orders!$C414,customers!$A$1:$A$1001,0),MATCH(orders!H$1,customers!$A$1:$I$1,0)))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11.25</v>
      </c>
      <c r="N414" t="str">
        <f t="shared" si="19"/>
        <v>Arabica</v>
      </c>
      <c r="O414" t="str">
        <f t="shared" si="20"/>
        <v>Medium</v>
      </c>
      <c r="P414" t="str">
        <f>INDEX(customers!$I$1:$I$1001,MATCH(orders[[#This Row],[Customer ID]],customers!$A$1:$A$1001,0))</f>
        <v>Yes</v>
      </c>
    </row>
    <row r="415" spans="1:16" x14ac:dyDescent="0.25">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IF(INDEX(customers!$A$1:$I$1001,MATCH(orders!$C415,customers!$A$1:$A$1001,0),MATCH(orders!H$1,customers!$A$1:$I$1,0))=0,"",INDEX(customers!$A$1:$I$1001,MATCH(orders!$C415,customers!$A$1:$A$1001,0),MATCH(orders!H$1,customers!$A$1:$I$1,0)))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91.137499999999989</v>
      </c>
      <c r="N415" t="str">
        <f t="shared" si="19"/>
        <v>Librica</v>
      </c>
      <c r="O415" t="str">
        <f t="shared" si="20"/>
        <v>Lite</v>
      </c>
      <c r="P415" t="str">
        <f>INDEX(customers!$I$1:$I$1001,MATCH(orders[[#This Row],[Customer ID]],customers!$A$1:$A$1001,0))</f>
        <v>Yes</v>
      </c>
    </row>
    <row r="416" spans="1:16" x14ac:dyDescent="0.25">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IF(INDEX(customers!$A$1:$I$1001,MATCH(orders!$C416,customers!$A$1:$A$1001,0),MATCH(orders!H$1,customers!$A$1:$I$1,0))=0,"",INDEX(customers!$A$1:$I$1001,MATCH(orders!$C416,customers!$A$1:$A$1001,0),MATCH(orders!H$1,customers!$A$1:$I$1,0)))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0.71699999999999997</v>
      </c>
      <c r="N416" t="str">
        <f t="shared" si="19"/>
        <v>Robusta</v>
      </c>
      <c r="O416" t="str">
        <f t="shared" si="20"/>
        <v>Lite</v>
      </c>
      <c r="P416" t="str">
        <f>INDEX(customers!$I$1:$I$1001,MATCH(orders[[#This Row],[Customer ID]],customers!$A$1:$A$1001,0))</f>
        <v>Yes</v>
      </c>
    </row>
    <row r="417" spans="1:16" x14ac:dyDescent="0.25">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IF(INDEX(customers!$A$1:$I$1001,MATCH(orders!$C417,customers!$A$1:$A$1001,0),MATCH(orders!H$1,customers!$A$1:$I$1,0))=0,"",INDEX(customers!$A$1:$I$1001,MATCH(orders!$C417,customers!$A$1:$A$1001,0),MATCH(orders!H$1,customers!$A$1:$I$1,0)))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0.59699999999999998</v>
      </c>
      <c r="N417" t="str">
        <f t="shared" si="19"/>
        <v>Robusta</v>
      </c>
      <c r="O417" t="str">
        <f t="shared" si="20"/>
        <v>Medium</v>
      </c>
      <c r="P417" t="str">
        <f>INDEX(customers!$I$1:$I$1001,MATCH(orders[[#This Row],[Customer ID]],customers!$A$1:$A$1001,0))</f>
        <v>No</v>
      </c>
    </row>
    <row r="418" spans="1:16" x14ac:dyDescent="0.25">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IF(INDEX(customers!$A$1:$I$1001,MATCH(orders!$C418,customers!$A$1:$A$1001,0),MATCH(orders!H$1,customers!$A$1:$I$1,0))=0,"",INDEX(customers!$A$1:$I$1001,MATCH(orders!$C418,customers!$A$1:$A$1001,0),MATCH(orders!H$1,customers!$A$1:$I$1,0)))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3.8849999999999998</v>
      </c>
      <c r="N418" t="str">
        <f t="shared" si="19"/>
        <v>Arabica</v>
      </c>
      <c r="O418" t="str">
        <f t="shared" si="20"/>
        <v>Lite</v>
      </c>
      <c r="P418" t="str">
        <f>INDEX(customers!$I$1:$I$1001,MATCH(orders[[#This Row],[Customer ID]],customers!$A$1:$A$1001,0))</f>
        <v>Yes</v>
      </c>
    </row>
    <row r="419" spans="1:16" x14ac:dyDescent="0.25">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IF(INDEX(customers!$A$1:$I$1001,MATCH(orders!$C419,customers!$A$1:$A$1001,0),MATCH(orders!H$1,customers!$A$1:$I$1,0))=0,"",INDEX(customers!$A$1:$I$1001,MATCH(orders!$C419,customers!$A$1:$A$1001,0),MATCH(orders!H$1,customers!$A$1:$I$1,0)))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74.462499999999991</v>
      </c>
      <c r="N419" t="str">
        <f t="shared" si="19"/>
        <v>Arabica</v>
      </c>
      <c r="O419" t="str">
        <f t="shared" si="20"/>
        <v>Lite</v>
      </c>
      <c r="P419" t="str">
        <f>INDEX(customers!$I$1:$I$1001,MATCH(orders[[#This Row],[Customer ID]],customers!$A$1:$A$1001,0))</f>
        <v>Yes</v>
      </c>
    </row>
    <row r="420" spans="1:16" x14ac:dyDescent="0.25">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IF(INDEX(customers!$A$1:$I$1001,MATCH(orders!$C420,customers!$A$1:$A$1001,0),MATCH(orders!H$1,customers!$A$1:$I$1,0))=0,"",INDEX(customers!$A$1:$I$1001,MATCH(orders!$C420,customers!$A$1:$A$1001,0),MATCH(orders!H$1,customers!$A$1:$I$1,0)))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74.462499999999991</v>
      </c>
      <c r="N420" t="str">
        <f t="shared" si="19"/>
        <v>Arabica</v>
      </c>
      <c r="O420" t="str">
        <f t="shared" si="20"/>
        <v>Lite</v>
      </c>
      <c r="P420" t="str">
        <f>INDEX(customers!$I$1:$I$1001,MATCH(orders[[#This Row],[Customer ID]],customers!$A$1:$A$1001,0))</f>
        <v>Yes</v>
      </c>
    </row>
    <row r="421" spans="1:16" x14ac:dyDescent="0.25">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IF(INDEX(customers!$A$1:$I$1001,MATCH(orders!$C421,customers!$A$1:$A$1001,0),MATCH(orders!H$1,customers!$A$1:$I$1,0))=0,"",INDEX(customers!$A$1:$I$1001,MATCH(orders!$C421,customers!$A$1:$A$1001,0),MATCH(orders!H$1,customers!$A$1:$I$1,0)))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4.3650000000000002</v>
      </c>
      <c r="N421" t="str">
        <f t="shared" si="19"/>
        <v>Librica</v>
      </c>
      <c r="O421" t="str">
        <f t="shared" si="20"/>
        <v>Medium</v>
      </c>
      <c r="P421" t="str">
        <f>INDEX(customers!$I$1:$I$1001,MATCH(orders[[#This Row],[Customer ID]],customers!$A$1:$A$1001,0))</f>
        <v>Yes</v>
      </c>
    </row>
    <row r="422" spans="1:16" x14ac:dyDescent="0.25">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IF(INDEX(customers!$A$1:$I$1001,MATCH(orders!$C422,customers!$A$1:$A$1001,0),MATCH(orders!H$1,customers!$A$1:$I$1,0))=0,"",INDEX(customers!$A$1:$I$1001,MATCH(orders!$C422,customers!$A$1:$A$1001,0),MATCH(orders!H$1,customers!$A$1:$I$1,0)))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3.8849999999999998</v>
      </c>
      <c r="N422" t="str">
        <f t="shared" si="19"/>
        <v>Librica</v>
      </c>
      <c r="O422" t="str">
        <f t="shared" si="20"/>
        <v>Dark</v>
      </c>
      <c r="P422" t="str">
        <f>INDEX(customers!$I$1:$I$1001,MATCH(orders[[#This Row],[Customer ID]],customers!$A$1:$A$1001,0))</f>
        <v>No</v>
      </c>
    </row>
    <row r="423" spans="1:16" x14ac:dyDescent="0.25">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IF(INDEX(customers!$A$1:$I$1001,MATCH(orders!$C423,customers!$A$1:$A$1001,0),MATCH(orders!H$1,customers!$A$1:$I$1,0))=0,"",INDEX(customers!$A$1:$I$1001,MATCH(orders!$C423,customers!$A$1:$A$1001,0),MATCH(orders!H$1,customers!$A$1:$I$1,0)))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57.212499999999991</v>
      </c>
      <c r="N423" t="str">
        <f t="shared" si="19"/>
        <v>Arabica</v>
      </c>
      <c r="O423" t="str">
        <f t="shared" si="20"/>
        <v>Dark</v>
      </c>
      <c r="P423" t="str">
        <f>INDEX(customers!$I$1:$I$1001,MATCH(orders[[#This Row],[Customer ID]],customers!$A$1:$A$1001,0))</f>
        <v>No</v>
      </c>
    </row>
    <row r="424" spans="1:16" x14ac:dyDescent="0.25">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IF(INDEX(customers!$A$1:$I$1001,MATCH(orders!$C424,customers!$A$1:$A$1001,0),MATCH(orders!H$1,customers!$A$1:$I$1,0))=0,"",INDEX(customers!$A$1:$I$1001,MATCH(orders!$C424,customers!$A$1:$A$1001,0),MATCH(orders!H$1,customers!$A$1:$I$1,0)))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2.9849999999999999</v>
      </c>
      <c r="N424" t="str">
        <f t="shared" si="19"/>
        <v>Arabica</v>
      </c>
      <c r="O424" t="str">
        <f t="shared" si="20"/>
        <v>Dark</v>
      </c>
      <c r="P424" t="str">
        <f>INDEX(customers!$I$1:$I$1001,MATCH(orders[[#This Row],[Customer ID]],customers!$A$1:$A$1001,0))</f>
        <v>No</v>
      </c>
    </row>
    <row r="425" spans="1:16" x14ac:dyDescent="0.25">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IF(INDEX(customers!$A$1:$I$1001,MATCH(orders!$C425,customers!$A$1:$A$1001,0),MATCH(orders!H$1,customers!$A$1:$I$1,0))=0,"",INDEX(customers!$A$1:$I$1001,MATCH(orders!$C425,customers!$A$1:$A$1001,0),MATCH(orders!H$1,customers!$A$1:$I$1,0)))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2.9849999999999999</v>
      </c>
      <c r="N425" t="str">
        <f t="shared" si="19"/>
        <v>Robusta</v>
      </c>
      <c r="O425" t="str">
        <f t="shared" si="20"/>
        <v>Medium</v>
      </c>
      <c r="P425" t="str">
        <f>INDEX(customers!$I$1:$I$1001,MATCH(orders[[#This Row],[Customer ID]],customers!$A$1:$A$1001,0))</f>
        <v>No</v>
      </c>
    </row>
    <row r="426" spans="1:16" x14ac:dyDescent="0.25">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IF(INDEX(customers!$A$1:$I$1001,MATCH(orders!$C426,customers!$A$1:$A$1001,0),MATCH(orders!H$1,customers!$A$1:$I$1,0))=0,"",INDEX(customers!$A$1:$I$1001,MATCH(orders!$C426,customers!$A$1:$A$1001,0),MATCH(orders!H$1,customers!$A$1:$I$1,0)))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4.4550000000000001</v>
      </c>
      <c r="N426" t="str">
        <f t="shared" si="19"/>
        <v>Excelsa</v>
      </c>
      <c r="O426" t="str">
        <f t="shared" si="20"/>
        <v>Lite</v>
      </c>
      <c r="P426" t="str">
        <f>INDEX(customers!$I$1:$I$1001,MATCH(orders[[#This Row],[Customer ID]],customers!$A$1:$A$1001,0))</f>
        <v>Yes</v>
      </c>
    </row>
    <row r="427" spans="1:16" x14ac:dyDescent="0.25">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IF(INDEX(customers!$A$1:$I$1001,MATCH(orders!$C427,customers!$A$1:$A$1001,0),MATCH(orders!H$1,customers!$A$1:$I$1,0))=0,"",INDEX(customers!$A$1:$I$1001,MATCH(orders!$C427,customers!$A$1:$A$1001,0),MATCH(orders!H$1,customers!$A$1:$I$1,0)))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8.9499999999999993</v>
      </c>
      <c r="N427" t="str">
        <f t="shared" si="19"/>
        <v>Robusta</v>
      </c>
      <c r="O427" t="str">
        <f t="shared" si="20"/>
        <v>Dark</v>
      </c>
      <c r="P427" t="str">
        <f>INDEX(customers!$I$1:$I$1001,MATCH(orders[[#This Row],[Customer ID]],customers!$A$1:$A$1001,0))</f>
        <v>No</v>
      </c>
    </row>
    <row r="428" spans="1:16" x14ac:dyDescent="0.25">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IF(INDEX(customers!$A$1:$I$1001,MATCH(orders!$C428,customers!$A$1:$A$1001,0),MATCH(orders!H$1,customers!$A$1:$I$1,0))=0,"",INDEX(customers!$A$1:$I$1001,MATCH(orders!$C428,customers!$A$1:$A$1001,0),MATCH(orders!H$1,customers!$A$1:$I$1,0)))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0.71699999999999997</v>
      </c>
      <c r="N428" t="str">
        <f t="shared" si="19"/>
        <v>Robusta</v>
      </c>
      <c r="O428" t="str">
        <f t="shared" si="20"/>
        <v>Lite</v>
      </c>
      <c r="P428" t="str">
        <f>INDEX(customers!$I$1:$I$1001,MATCH(orders[[#This Row],[Customer ID]],customers!$A$1:$A$1001,0))</f>
        <v>Yes</v>
      </c>
    </row>
    <row r="429" spans="1:16" x14ac:dyDescent="0.25">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IF(INDEX(customers!$A$1:$I$1001,MATCH(orders!$C429,customers!$A$1:$A$1001,0),MATCH(orders!H$1,customers!$A$1:$I$1,0))=0,"",INDEX(customers!$A$1:$I$1001,MATCH(orders!$C429,customers!$A$1:$A$1001,0),MATCH(orders!H$1,customers!$A$1:$I$1,0)))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64.687499999999986</v>
      </c>
      <c r="N429" t="str">
        <f t="shared" si="19"/>
        <v>Arabica</v>
      </c>
      <c r="O429" t="str">
        <f t="shared" si="20"/>
        <v>Medium</v>
      </c>
      <c r="P429" t="str">
        <f>INDEX(customers!$I$1:$I$1001,MATCH(orders[[#This Row],[Customer ID]],customers!$A$1:$A$1001,0))</f>
        <v>Yes</v>
      </c>
    </row>
    <row r="430" spans="1:16" x14ac:dyDescent="0.25">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IF(INDEX(customers!$A$1:$I$1001,MATCH(orders!$C430,customers!$A$1:$A$1001,0),MATCH(orders!H$1,customers!$A$1:$I$1,0))=0,"",INDEX(customers!$A$1:$I$1001,MATCH(orders!$C430,customers!$A$1:$A$1001,0),MATCH(orders!H$1,customers!$A$1:$I$1,0)))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11.95</v>
      </c>
      <c r="N430" t="str">
        <f t="shared" si="19"/>
        <v>Robusta</v>
      </c>
      <c r="O430" t="str">
        <f t="shared" si="20"/>
        <v>Lite</v>
      </c>
      <c r="P430" t="str">
        <f>INDEX(customers!$I$1:$I$1001,MATCH(orders[[#This Row],[Customer ID]],customers!$A$1:$A$1001,0))</f>
        <v>No</v>
      </c>
    </row>
    <row r="431" spans="1:16" x14ac:dyDescent="0.25">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IF(INDEX(customers!$A$1:$I$1001,MATCH(orders!$C431,customers!$A$1:$A$1001,0),MATCH(orders!H$1,customers!$A$1:$I$1,0))=0,"",INDEX(customers!$A$1:$I$1001,MATCH(orders!$C431,customers!$A$1:$A$1001,0),MATCH(orders!H$1,customers!$A$1:$I$1,0)))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12.95</v>
      </c>
      <c r="N431" t="str">
        <f t="shared" si="19"/>
        <v>Arabica</v>
      </c>
      <c r="O431" t="str">
        <f t="shared" si="20"/>
        <v>Lite</v>
      </c>
      <c r="P431" t="str">
        <f>INDEX(customers!$I$1:$I$1001,MATCH(orders[[#This Row],[Customer ID]],customers!$A$1:$A$1001,0))</f>
        <v>No</v>
      </c>
    </row>
    <row r="432" spans="1:16" x14ac:dyDescent="0.25">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IF(INDEX(customers!$A$1:$I$1001,MATCH(orders!$C432,customers!$A$1:$A$1001,0),MATCH(orders!H$1,customers!$A$1:$I$1,0))=0,"",INDEX(customers!$A$1:$I$1001,MATCH(orders!$C432,customers!$A$1:$A$1001,0),MATCH(orders!H$1,customers!$A$1:$I$1,0)))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0.53699999999999992</v>
      </c>
      <c r="N432" t="str">
        <f t="shared" si="19"/>
        <v>Robusta</v>
      </c>
      <c r="O432" t="str">
        <f t="shared" si="20"/>
        <v>Dark</v>
      </c>
      <c r="P432" t="str">
        <f>INDEX(customers!$I$1:$I$1001,MATCH(orders[[#This Row],[Customer ID]],customers!$A$1:$A$1001,0))</f>
        <v>Yes</v>
      </c>
    </row>
    <row r="433" spans="1:16" x14ac:dyDescent="0.25">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IF(INDEX(customers!$A$1:$I$1001,MATCH(orders!$C433,customers!$A$1:$A$1001,0),MATCH(orders!H$1,customers!$A$1:$I$1,0))=0,"",INDEX(customers!$A$1:$I$1001,MATCH(orders!$C433,customers!$A$1:$A$1001,0),MATCH(orders!H$1,customers!$A$1:$I$1,0)))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69.862499999999997</v>
      </c>
      <c r="N433" t="str">
        <f t="shared" si="19"/>
        <v>Excelsa</v>
      </c>
      <c r="O433" t="str">
        <f t="shared" si="20"/>
        <v>Dark</v>
      </c>
      <c r="P433" t="str">
        <f>INDEX(customers!$I$1:$I$1001,MATCH(orders[[#This Row],[Customer ID]],customers!$A$1:$A$1001,0))</f>
        <v>Yes</v>
      </c>
    </row>
    <row r="434" spans="1:16" x14ac:dyDescent="0.25">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IF(INDEX(customers!$A$1:$I$1001,MATCH(orders!$C434,customers!$A$1:$A$1001,0),MATCH(orders!H$1,customers!$A$1:$I$1,0))=0,"",INDEX(customers!$A$1:$I$1001,MATCH(orders!$C434,customers!$A$1:$A$1001,0),MATCH(orders!H$1,customers!$A$1:$I$1,0)))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11.25</v>
      </c>
      <c r="N434" t="str">
        <f t="shared" si="19"/>
        <v>Arabica</v>
      </c>
      <c r="O434" t="str">
        <f t="shared" si="20"/>
        <v>Medium</v>
      </c>
      <c r="P434" t="str">
        <f>INDEX(customers!$I$1:$I$1001,MATCH(orders[[#This Row],[Customer ID]],customers!$A$1:$A$1001,0))</f>
        <v>No</v>
      </c>
    </row>
    <row r="435" spans="1:16" x14ac:dyDescent="0.25">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IF(INDEX(customers!$A$1:$I$1001,MATCH(orders!$C435,customers!$A$1:$A$1001,0),MATCH(orders!H$1,customers!$A$1:$I$1,0))=0,"",INDEX(customers!$A$1:$I$1001,MATCH(orders!$C435,customers!$A$1:$A$1001,0),MATCH(orders!H$1,customers!$A$1:$I$1,0)))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83.662499999999994</v>
      </c>
      <c r="N435" t="str">
        <f t="shared" si="19"/>
        <v>Librica</v>
      </c>
      <c r="O435" t="str">
        <f t="shared" si="20"/>
        <v>Medium</v>
      </c>
      <c r="P435" t="str">
        <f>INDEX(customers!$I$1:$I$1001,MATCH(orders[[#This Row],[Customer ID]],customers!$A$1:$A$1001,0))</f>
        <v>Yes</v>
      </c>
    </row>
    <row r="436" spans="1:16" x14ac:dyDescent="0.25">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IF(INDEX(customers!$A$1:$I$1001,MATCH(orders!$C436,customers!$A$1:$A$1001,0),MATCH(orders!H$1,customers!$A$1:$I$1,0))=0,"",INDEX(customers!$A$1:$I$1001,MATCH(orders!$C436,customers!$A$1:$A$1001,0),MATCH(orders!H$1,customers!$A$1:$I$1,0)))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11.25</v>
      </c>
      <c r="N436" t="str">
        <f t="shared" si="19"/>
        <v>Arabica</v>
      </c>
      <c r="O436" t="str">
        <f t="shared" si="20"/>
        <v>Medium</v>
      </c>
      <c r="P436" t="str">
        <f>INDEX(customers!$I$1:$I$1001,MATCH(orders[[#This Row],[Customer ID]],customers!$A$1:$A$1001,0))</f>
        <v>No</v>
      </c>
    </row>
    <row r="437" spans="1:16" x14ac:dyDescent="0.25">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IF(INDEX(customers!$A$1:$I$1001,MATCH(orders!$C437,customers!$A$1:$A$1001,0),MATCH(orders!H$1,customers!$A$1:$I$1,0))=0,"",INDEX(customers!$A$1:$I$1001,MATCH(orders!$C437,customers!$A$1:$A$1001,0),MATCH(orders!H$1,customers!$A$1:$I$1,0)))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4.125</v>
      </c>
      <c r="N437" t="str">
        <f t="shared" si="19"/>
        <v>Excelsa</v>
      </c>
      <c r="O437" t="str">
        <f t="shared" si="20"/>
        <v>Medium</v>
      </c>
      <c r="P437" t="str">
        <f>INDEX(customers!$I$1:$I$1001,MATCH(orders[[#This Row],[Customer ID]],customers!$A$1:$A$1001,0))</f>
        <v>No</v>
      </c>
    </row>
    <row r="438" spans="1:16" x14ac:dyDescent="0.25">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IF(INDEX(customers!$A$1:$I$1001,MATCH(orders!$C438,customers!$A$1:$A$1001,0),MATCH(orders!H$1,customers!$A$1:$I$1,0))=0,"",INDEX(customers!$A$1:$I$1001,MATCH(orders!$C438,customers!$A$1:$A$1001,0),MATCH(orders!H$1,customers!$A$1:$I$1,0)))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0.95100000000000007</v>
      </c>
      <c r="N438" t="str">
        <f t="shared" si="19"/>
        <v>Librica</v>
      </c>
      <c r="O438" t="str">
        <f t="shared" si="20"/>
        <v>Lite</v>
      </c>
      <c r="P438" t="str">
        <f>INDEX(customers!$I$1:$I$1001,MATCH(orders[[#This Row],[Customer ID]],customers!$A$1:$A$1001,0))</f>
        <v>Yes</v>
      </c>
    </row>
    <row r="439" spans="1:16" x14ac:dyDescent="0.25">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IF(INDEX(customers!$A$1:$I$1001,MATCH(orders!$C439,customers!$A$1:$A$1001,0),MATCH(orders!H$1,customers!$A$1:$I$1,0))=0,"",INDEX(customers!$A$1:$I$1001,MATCH(orders!$C439,customers!$A$1:$A$1001,0),MATCH(orders!H$1,customers!$A$1:$I$1,0)))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74.462499999999991</v>
      </c>
      <c r="N439" t="str">
        <f t="shared" si="19"/>
        <v>Librica</v>
      </c>
      <c r="O439" t="str">
        <f t="shared" si="20"/>
        <v>Dark</v>
      </c>
      <c r="P439" t="str">
        <f>INDEX(customers!$I$1:$I$1001,MATCH(orders[[#This Row],[Customer ID]],customers!$A$1:$A$1001,0))</f>
        <v>No</v>
      </c>
    </row>
    <row r="440" spans="1:16" x14ac:dyDescent="0.25">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IF(INDEX(customers!$A$1:$I$1001,MATCH(orders!$C440,customers!$A$1:$A$1001,0),MATCH(orders!H$1,customers!$A$1:$I$1,0))=0,"",INDEX(customers!$A$1:$I$1001,MATCH(orders!$C440,customers!$A$1:$A$1001,0),MATCH(orders!H$1,customers!$A$1:$I$1,0)))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3.8849999999999998</v>
      </c>
      <c r="N440" t="str">
        <f t="shared" si="19"/>
        <v>Librica</v>
      </c>
      <c r="O440" t="str">
        <f t="shared" si="20"/>
        <v>Dark</v>
      </c>
      <c r="P440" t="str">
        <f>INDEX(customers!$I$1:$I$1001,MATCH(orders[[#This Row],[Customer ID]],customers!$A$1:$A$1001,0))</f>
        <v>No</v>
      </c>
    </row>
    <row r="441" spans="1:16" x14ac:dyDescent="0.25">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IF(INDEX(customers!$A$1:$I$1001,MATCH(orders!$C441,customers!$A$1:$A$1001,0),MATCH(orders!H$1,customers!$A$1:$I$1,0))=0,"",INDEX(customers!$A$1:$I$1001,MATCH(orders!$C441,customers!$A$1:$A$1001,0),MATCH(orders!H$1,customers!$A$1:$I$1,0)))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4.4550000000000001</v>
      </c>
      <c r="N441" t="str">
        <f t="shared" si="19"/>
        <v>Excelsa</v>
      </c>
      <c r="O441" t="str">
        <f t="shared" si="20"/>
        <v>Lite</v>
      </c>
      <c r="P441" t="str">
        <f>INDEX(customers!$I$1:$I$1001,MATCH(orders[[#This Row],[Customer ID]],customers!$A$1:$A$1001,0))</f>
        <v>No</v>
      </c>
    </row>
    <row r="442" spans="1:16" x14ac:dyDescent="0.25">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IF(INDEX(customers!$A$1:$I$1001,MATCH(orders!$C442,customers!$A$1:$A$1001,0),MATCH(orders!H$1,customers!$A$1:$I$1,0))=0,"",INDEX(customers!$A$1:$I$1001,MATCH(orders!$C442,customers!$A$1:$A$1001,0),MATCH(orders!H$1,customers!$A$1:$I$1,0)))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64.687499999999986</v>
      </c>
      <c r="N442" t="str">
        <f t="shared" si="19"/>
        <v>Arabica</v>
      </c>
      <c r="O442" t="str">
        <f t="shared" si="20"/>
        <v>Medium</v>
      </c>
      <c r="P442" t="str">
        <f>INDEX(customers!$I$1:$I$1001,MATCH(orders[[#This Row],[Customer ID]],customers!$A$1:$A$1001,0))</f>
        <v>Yes</v>
      </c>
    </row>
    <row r="443" spans="1:16" x14ac:dyDescent="0.25">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IF(INDEX(customers!$A$1:$I$1001,MATCH(orders!$C443,customers!$A$1:$A$1001,0),MATCH(orders!H$1,customers!$A$1:$I$1,0))=0,"",INDEX(customers!$A$1:$I$1001,MATCH(orders!$C443,customers!$A$1:$A$1001,0),MATCH(orders!H$1,customers!$A$1:$I$1,0)))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12.15</v>
      </c>
      <c r="N443" t="str">
        <f t="shared" si="19"/>
        <v>Excelsa</v>
      </c>
      <c r="O443" t="str">
        <f t="shared" si="20"/>
        <v>Dark</v>
      </c>
      <c r="P443" t="str">
        <f>INDEX(customers!$I$1:$I$1001,MATCH(orders[[#This Row],[Customer ID]],customers!$A$1:$A$1001,0))</f>
        <v>Yes</v>
      </c>
    </row>
    <row r="444" spans="1:16" x14ac:dyDescent="0.25">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IF(INDEX(customers!$A$1:$I$1001,MATCH(orders!$C444,customers!$A$1:$A$1001,0),MATCH(orders!H$1,customers!$A$1:$I$1,0))=0,"",INDEX(customers!$A$1:$I$1001,MATCH(orders!$C444,customers!$A$1:$A$1001,0),MATCH(orders!H$1,customers!$A$1:$I$1,0)))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3.5849999999999995</v>
      </c>
      <c r="N444" t="str">
        <f t="shared" si="19"/>
        <v>Robusta</v>
      </c>
      <c r="O444" t="str">
        <f t="shared" si="20"/>
        <v>Lite</v>
      </c>
      <c r="P444" t="str">
        <f>INDEX(customers!$I$1:$I$1001,MATCH(orders[[#This Row],[Customer ID]],customers!$A$1:$A$1001,0))</f>
        <v>No</v>
      </c>
    </row>
    <row r="445" spans="1:16" x14ac:dyDescent="0.25">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IF(INDEX(customers!$A$1:$I$1001,MATCH(orders!$C445,customers!$A$1:$A$1001,0),MATCH(orders!H$1,customers!$A$1:$I$1,0))=0,"",INDEX(customers!$A$1:$I$1001,MATCH(orders!$C445,customers!$A$1:$A$1001,0),MATCH(orders!H$1,customers!$A$1:$I$1,0)))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0.89100000000000001</v>
      </c>
      <c r="N445" t="str">
        <f t="shared" si="19"/>
        <v>Excelsa</v>
      </c>
      <c r="O445" t="str">
        <f t="shared" si="20"/>
        <v>Lite</v>
      </c>
      <c r="P445" t="str">
        <f>INDEX(customers!$I$1:$I$1001,MATCH(orders[[#This Row],[Customer ID]],customers!$A$1:$A$1001,0))</f>
        <v>Yes</v>
      </c>
    </row>
    <row r="446" spans="1:16" x14ac:dyDescent="0.25">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IF(INDEX(customers!$A$1:$I$1001,MATCH(orders!$C446,customers!$A$1:$A$1001,0),MATCH(orders!H$1,customers!$A$1:$I$1,0))=0,"",INDEX(customers!$A$1:$I$1001,MATCH(orders!$C446,customers!$A$1:$A$1001,0),MATCH(orders!H$1,customers!$A$1:$I$1,0)))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0.82500000000000007</v>
      </c>
      <c r="N446" t="str">
        <f t="shared" si="19"/>
        <v>Excelsa</v>
      </c>
      <c r="O446" t="str">
        <f t="shared" si="20"/>
        <v>Medium</v>
      </c>
      <c r="P446" t="str">
        <f>INDEX(customers!$I$1:$I$1001,MATCH(orders[[#This Row],[Customer ID]],customers!$A$1:$A$1001,0))</f>
        <v>No</v>
      </c>
    </row>
    <row r="447" spans="1:16" x14ac:dyDescent="0.25">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IF(INDEX(customers!$A$1:$I$1001,MATCH(orders!$C447,customers!$A$1:$A$1001,0),MATCH(orders!H$1,customers!$A$1:$I$1,0))=0,"",INDEX(customers!$A$1:$I$1001,MATCH(orders!$C447,customers!$A$1:$A$1001,0),MATCH(orders!H$1,customers!$A$1:$I$1,0)))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83.662499999999994</v>
      </c>
      <c r="N447" t="str">
        <f t="shared" si="19"/>
        <v>Librica</v>
      </c>
      <c r="O447" t="str">
        <f t="shared" si="20"/>
        <v>Medium</v>
      </c>
      <c r="P447" t="str">
        <f>INDEX(customers!$I$1:$I$1001,MATCH(orders[[#This Row],[Customer ID]],customers!$A$1:$A$1001,0))</f>
        <v>Yes</v>
      </c>
    </row>
    <row r="448" spans="1:16" x14ac:dyDescent="0.25">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IF(INDEX(customers!$A$1:$I$1001,MATCH(orders!$C448,customers!$A$1:$A$1001,0),MATCH(orders!H$1,customers!$A$1:$I$1,0))=0,"",INDEX(customers!$A$1:$I$1001,MATCH(orders!$C448,customers!$A$1:$A$1001,0),MATCH(orders!H$1,customers!$A$1:$I$1,0)))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4.3650000000000002</v>
      </c>
      <c r="N448" t="str">
        <f t="shared" si="19"/>
        <v>Librica</v>
      </c>
      <c r="O448" t="str">
        <f t="shared" si="20"/>
        <v>Medium</v>
      </c>
      <c r="P448" t="str">
        <f>INDEX(customers!$I$1:$I$1001,MATCH(orders[[#This Row],[Customer ID]],customers!$A$1:$A$1001,0))</f>
        <v>Yes</v>
      </c>
    </row>
    <row r="449" spans="1:16" x14ac:dyDescent="0.25">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IF(INDEX(customers!$A$1:$I$1001,MATCH(orders!$C449,customers!$A$1:$A$1001,0),MATCH(orders!H$1,customers!$A$1:$I$1,0))=0,"",INDEX(customers!$A$1:$I$1001,MATCH(orders!$C449,customers!$A$1:$A$1001,0),MATCH(orders!H$1,customers!$A$1:$I$1,0)))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2.9849999999999999</v>
      </c>
      <c r="N449" t="str">
        <f t="shared" si="19"/>
        <v>Robusta</v>
      </c>
      <c r="O449" t="str">
        <f t="shared" si="20"/>
        <v>Medium</v>
      </c>
      <c r="P449" t="str">
        <f>INDEX(customers!$I$1:$I$1001,MATCH(orders[[#This Row],[Customer ID]],customers!$A$1:$A$1001,0))</f>
        <v>No</v>
      </c>
    </row>
    <row r="450" spans="1:16" x14ac:dyDescent="0.25">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IF(INDEX(customers!$A$1:$I$1001,MATCH(orders!$C450,customers!$A$1:$A$1001,0),MATCH(orders!H$1,customers!$A$1:$I$1,0))=0,"",INDEX(customers!$A$1:$I$1001,MATCH(orders!$C450,customers!$A$1:$A$1001,0),MATCH(orders!H$1,customers!$A$1:$I$1,0)))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3.5849999999999995</v>
      </c>
      <c r="N450" t="str">
        <f t="shared" si="19"/>
        <v>Robusta</v>
      </c>
      <c r="O450" t="str">
        <f t="shared" si="20"/>
        <v>Lite</v>
      </c>
      <c r="P450" t="str">
        <f>INDEX(customers!$I$1:$I$1001,MATCH(orders[[#This Row],[Customer ID]],customers!$A$1:$A$1001,0))</f>
        <v>No</v>
      </c>
    </row>
    <row r="451" spans="1:16" x14ac:dyDescent="0.25">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IF(INDEX(customers!$A$1:$I$1001,MATCH(orders!$C451,customers!$A$1:$A$1001,0),MATCH(orders!H$1,customers!$A$1:$I$1,0))=0,"",INDEX(customers!$A$1:$I$1001,MATCH(orders!$C451,customers!$A$1:$A$1001,0),MATCH(orders!H$1,customers!$A$1:$I$1,0)))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L451*K451</f>
        <v>0.53699999999999992</v>
      </c>
      <c r="N451" t="str">
        <f t="shared" ref="N451:N514" si="22">IF(I451="Rob","Robusta",IF(I451="Exc","Excelsa",IF(I451="Lib","Librica",IF(I451="Ara","Arabica",""))))</f>
        <v>Robusta</v>
      </c>
      <c r="O451" t="str">
        <f t="shared" ref="O451:O514" si="23">IF(J451="M","Medium",IF(J451="L","Lite",IF(J451="D","Dark")))</f>
        <v>Dark</v>
      </c>
      <c r="P451" t="str">
        <f>INDEX(customers!$I$1:$I$1001,MATCH(orders[[#This Row],[Customer ID]],customers!$A$1:$A$1001,0))</f>
        <v>No</v>
      </c>
    </row>
    <row r="452" spans="1:16" x14ac:dyDescent="0.25">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IF(INDEX(customers!$A$1:$I$1001,MATCH(orders!$C452,customers!$A$1:$A$1001,0),MATCH(orders!H$1,customers!$A$1:$I$1,0))=0,"",INDEX(customers!$A$1:$I$1001,MATCH(orders!$C452,customers!$A$1:$A$1001,0),MATCH(orders!H$1,customers!$A$1:$I$1,0)))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0.95100000000000007</v>
      </c>
      <c r="N452" t="str">
        <f t="shared" si="22"/>
        <v>Librica</v>
      </c>
      <c r="O452" t="str">
        <f t="shared" si="23"/>
        <v>Lite</v>
      </c>
      <c r="P452" t="str">
        <f>INDEX(customers!$I$1:$I$1001,MATCH(orders[[#This Row],[Customer ID]],customers!$A$1:$A$1001,0))</f>
        <v>No</v>
      </c>
    </row>
    <row r="453" spans="1:16" x14ac:dyDescent="0.25">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IF(INDEX(customers!$A$1:$I$1001,MATCH(orders!$C453,customers!$A$1:$A$1001,0),MATCH(orders!H$1,customers!$A$1:$I$1,0))=0,"",INDEX(customers!$A$1:$I$1001,MATCH(orders!$C453,customers!$A$1:$A$1001,0),MATCH(orders!H$1,customers!$A$1:$I$1,0)))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51.462499999999991</v>
      </c>
      <c r="N453" t="str">
        <f t="shared" si="22"/>
        <v>Robusta</v>
      </c>
      <c r="O453" t="str">
        <f t="shared" si="23"/>
        <v>Dark</v>
      </c>
      <c r="P453" t="str">
        <f>INDEX(customers!$I$1:$I$1001,MATCH(orders[[#This Row],[Customer ID]],customers!$A$1:$A$1001,0))</f>
        <v>Yes</v>
      </c>
    </row>
    <row r="454" spans="1:16" x14ac:dyDescent="0.25">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IF(INDEX(customers!$A$1:$I$1001,MATCH(orders!$C454,customers!$A$1:$A$1001,0),MATCH(orders!H$1,customers!$A$1:$I$1,0))=0,"",INDEX(customers!$A$1:$I$1001,MATCH(orders!$C454,customers!$A$1:$A$1001,0),MATCH(orders!H$1,customers!$A$1:$I$1,0)))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0.77700000000000002</v>
      </c>
      <c r="N454" t="str">
        <f t="shared" si="22"/>
        <v>Arabica</v>
      </c>
      <c r="O454" t="str">
        <f t="shared" si="23"/>
        <v>Lite</v>
      </c>
      <c r="P454" t="str">
        <f>INDEX(customers!$I$1:$I$1001,MATCH(orders[[#This Row],[Customer ID]],customers!$A$1:$A$1001,0))</f>
        <v>No</v>
      </c>
    </row>
    <row r="455" spans="1:16" x14ac:dyDescent="0.25">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IF(INDEX(customers!$A$1:$I$1001,MATCH(orders!$C455,customers!$A$1:$A$1001,0),MATCH(orders!H$1,customers!$A$1:$I$1,0))=0,"",INDEX(customers!$A$1:$I$1001,MATCH(orders!$C455,customers!$A$1:$A$1001,0),MATCH(orders!H$1,customers!$A$1:$I$1,0)))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4.7549999999999999</v>
      </c>
      <c r="N455" t="str">
        <f t="shared" si="22"/>
        <v>Librica</v>
      </c>
      <c r="O455" t="str">
        <f t="shared" si="23"/>
        <v>Lite</v>
      </c>
      <c r="P455" t="str">
        <f>INDEX(customers!$I$1:$I$1001,MATCH(orders[[#This Row],[Customer ID]],customers!$A$1:$A$1001,0))</f>
        <v>No</v>
      </c>
    </row>
    <row r="456" spans="1:16" x14ac:dyDescent="0.25">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IF(INDEX(customers!$A$1:$I$1001,MATCH(orders!$C456,customers!$A$1:$A$1001,0),MATCH(orders!H$1,customers!$A$1:$I$1,0))=0,"",INDEX(customers!$A$1:$I$1001,MATCH(orders!$C456,customers!$A$1:$A$1001,0),MATCH(orders!H$1,customers!$A$1:$I$1,0)))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51.462499999999991</v>
      </c>
      <c r="N456" t="str">
        <f t="shared" si="22"/>
        <v>Robusta</v>
      </c>
      <c r="O456" t="str">
        <f t="shared" si="23"/>
        <v>Dark</v>
      </c>
      <c r="P456" t="str">
        <f>INDEX(customers!$I$1:$I$1001,MATCH(orders[[#This Row],[Customer ID]],customers!$A$1:$A$1001,0))</f>
        <v>Yes</v>
      </c>
    </row>
    <row r="457" spans="1:16" x14ac:dyDescent="0.25">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IF(INDEX(customers!$A$1:$I$1001,MATCH(orders!$C457,customers!$A$1:$A$1001,0),MATCH(orders!H$1,customers!$A$1:$I$1,0))=0,"",INDEX(customers!$A$1:$I$1001,MATCH(orders!$C457,customers!$A$1:$A$1001,0),MATCH(orders!H$1,customers!$A$1:$I$1,0)))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0.95100000000000007</v>
      </c>
      <c r="N457" t="str">
        <f t="shared" si="22"/>
        <v>Librica</v>
      </c>
      <c r="O457" t="str">
        <f t="shared" si="23"/>
        <v>Lite</v>
      </c>
      <c r="P457" t="str">
        <f>INDEX(customers!$I$1:$I$1001,MATCH(orders[[#This Row],[Customer ID]],customers!$A$1:$A$1001,0))</f>
        <v>Yes</v>
      </c>
    </row>
    <row r="458" spans="1:16" x14ac:dyDescent="0.25">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IF(INDEX(customers!$A$1:$I$1001,MATCH(orders!$C458,customers!$A$1:$A$1001,0),MATCH(orders!H$1,customers!$A$1:$I$1,0))=0,"",INDEX(customers!$A$1:$I$1001,MATCH(orders!$C458,customers!$A$1:$A$1001,0),MATCH(orders!H$1,customers!$A$1:$I$1,0)))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51.462499999999991</v>
      </c>
      <c r="N458" t="str">
        <f t="shared" si="22"/>
        <v>Robusta</v>
      </c>
      <c r="O458" t="str">
        <f t="shared" si="23"/>
        <v>Dark</v>
      </c>
      <c r="P458" t="str">
        <f>INDEX(customers!$I$1:$I$1001,MATCH(orders[[#This Row],[Customer ID]],customers!$A$1:$A$1001,0))</f>
        <v>No</v>
      </c>
    </row>
    <row r="459" spans="1:16" x14ac:dyDescent="0.25">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IF(INDEX(customers!$A$1:$I$1001,MATCH(orders!$C459,customers!$A$1:$A$1001,0),MATCH(orders!H$1,customers!$A$1:$I$1,0))=0,"",INDEX(customers!$A$1:$I$1001,MATCH(orders!$C459,customers!$A$1:$A$1001,0),MATCH(orders!H$1,customers!$A$1:$I$1,0)))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4.7549999999999999</v>
      </c>
      <c r="N459" t="str">
        <f t="shared" si="22"/>
        <v>Librica</v>
      </c>
      <c r="O459" t="str">
        <f t="shared" si="23"/>
        <v>Lite</v>
      </c>
      <c r="P459" t="str">
        <f>INDEX(customers!$I$1:$I$1001,MATCH(orders[[#This Row],[Customer ID]],customers!$A$1:$A$1001,0))</f>
        <v>No</v>
      </c>
    </row>
    <row r="460" spans="1:16" x14ac:dyDescent="0.25">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IF(INDEX(customers!$A$1:$I$1001,MATCH(orders!$C460,customers!$A$1:$A$1001,0),MATCH(orders!H$1,customers!$A$1:$I$1,0))=0,"",INDEX(customers!$A$1:$I$1001,MATCH(orders!$C460,customers!$A$1:$A$1001,0),MATCH(orders!H$1,customers!$A$1:$I$1,0)))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11.25</v>
      </c>
      <c r="N460" t="str">
        <f t="shared" si="22"/>
        <v>Arabica</v>
      </c>
      <c r="O460" t="str">
        <f t="shared" si="23"/>
        <v>Medium</v>
      </c>
      <c r="P460" t="str">
        <f>INDEX(customers!$I$1:$I$1001,MATCH(orders[[#This Row],[Customer ID]],customers!$A$1:$A$1001,0))</f>
        <v>No</v>
      </c>
    </row>
    <row r="461" spans="1:16" x14ac:dyDescent="0.25">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IF(INDEX(customers!$A$1:$I$1001,MATCH(orders!$C461,customers!$A$1:$A$1001,0),MATCH(orders!H$1,customers!$A$1:$I$1,0))=0,"",INDEX(customers!$A$1:$I$1001,MATCH(orders!$C461,customers!$A$1:$A$1001,0),MATCH(orders!H$1,customers!$A$1:$I$1,0)))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0.95100000000000007</v>
      </c>
      <c r="N461" t="str">
        <f t="shared" si="22"/>
        <v>Librica</v>
      </c>
      <c r="O461" t="str">
        <f t="shared" si="23"/>
        <v>Lite</v>
      </c>
      <c r="P461" t="str">
        <f>INDEX(customers!$I$1:$I$1001,MATCH(orders[[#This Row],[Customer ID]],customers!$A$1:$A$1001,0))</f>
        <v>No</v>
      </c>
    </row>
    <row r="462" spans="1:16" x14ac:dyDescent="0.25">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IF(INDEX(customers!$A$1:$I$1001,MATCH(orders!$C462,customers!$A$1:$A$1001,0),MATCH(orders!H$1,customers!$A$1:$I$1,0))=0,"",INDEX(customers!$A$1:$I$1001,MATCH(orders!$C462,customers!$A$1:$A$1001,0),MATCH(orders!H$1,customers!$A$1:$I$1,0)))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2.6849999999999996</v>
      </c>
      <c r="N462" t="str">
        <f t="shared" si="22"/>
        <v>Robusta</v>
      </c>
      <c r="O462" t="str">
        <f t="shared" si="23"/>
        <v>Dark</v>
      </c>
      <c r="P462" t="str">
        <f>INDEX(customers!$I$1:$I$1001,MATCH(orders[[#This Row],[Customer ID]],customers!$A$1:$A$1001,0))</f>
        <v>Yes</v>
      </c>
    </row>
    <row r="463" spans="1:16" x14ac:dyDescent="0.25">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IF(INDEX(customers!$A$1:$I$1001,MATCH(orders!$C463,customers!$A$1:$A$1001,0),MATCH(orders!H$1,customers!$A$1:$I$1,0))=0,"",INDEX(customers!$A$1:$I$1001,MATCH(orders!$C463,customers!$A$1:$A$1001,0),MATCH(orders!H$1,customers!$A$1:$I$1,0)))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0.53699999999999992</v>
      </c>
      <c r="N463" t="str">
        <f t="shared" si="22"/>
        <v>Robusta</v>
      </c>
      <c r="O463" t="str">
        <f t="shared" si="23"/>
        <v>Dark</v>
      </c>
      <c r="P463" t="str">
        <f>INDEX(customers!$I$1:$I$1001,MATCH(orders[[#This Row],[Customer ID]],customers!$A$1:$A$1001,0))</f>
        <v>Yes</v>
      </c>
    </row>
    <row r="464" spans="1:16" x14ac:dyDescent="0.25">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IF(INDEX(customers!$A$1:$I$1001,MATCH(orders!$C464,customers!$A$1:$A$1001,0),MATCH(orders!H$1,customers!$A$1:$I$1,0))=0,"",INDEX(customers!$A$1:$I$1001,MATCH(orders!$C464,customers!$A$1:$A$1001,0),MATCH(orders!H$1,customers!$A$1:$I$1,0)))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9.9499999999999993</v>
      </c>
      <c r="N464" t="str">
        <f t="shared" si="22"/>
        <v>Arabica</v>
      </c>
      <c r="O464" t="str">
        <f t="shared" si="23"/>
        <v>Dark</v>
      </c>
      <c r="P464" t="str">
        <f>INDEX(customers!$I$1:$I$1001,MATCH(orders[[#This Row],[Customer ID]],customers!$A$1:$A$1001,0))</f>
        <v>Yes</v>
      </c>
    </row>
    <row r="465" spans="1:16" x14ac:dyDescent="0.25">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IF(INDEX(customers!$A$1:$I$1001,MATCH(orders!$C465,customers!$A$1:$A$1001,0),MATCH(orders!H$1,customers!$A$1:$I$1,0))=0,"",INDEX(customers!$A$1:$I$1001,MATCH(orders!$C465,customers!$A$1:$A$1001,0),MATCH(orders!H$1,customers!$A$1:$I$1,0)))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13.75</v>
      </c>
      <c r="N465" t="str">
        <f t="shared" si="22"/>
        <v>Excelsa</v>
      </c>
      <c r="O465" t="str">
        <f t="shared" si="23"/>
        <v>Medium</v>
      </c>
      <c r="P465" t="str">
        <f>INDEX(customers!$I$1:$I$1001,MATCH(orders[[#This Row],[Customer ID]],customers!$A$1:$A$1001,0))</f>
        <v>No</v>
      </c>
    </row>
    <row r="466" spans="1:16" x14ac:dyDescent="0.25">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IF(INDEX(customers!$A$1:$I$1001,MATCH(orders!$C466,customers!$A$1:$A$1001,0),MATCH(orders!H$1,customers!$A$1:$I$1,0))=0,"",INDEX(customers!$A$1:$I$1001,MATCH(orders!$C466,customers!$A$1:$A$1001,0),MATCH(orders!H$1,customers!$A$1:$I$1,0)))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74.462499999999991</v>
      </c>
      <c r="N466" t="str">
        <f t="shared" si="22"/>
        <v>Librica</v>
      </c>
      <c r="O466" t="str">
        <f t="shared" si="23"/>
        <v>Dark</v>
      </c>
      <c r="P466" t="str">
        <f>INDEX(customers!$I$1:$I$1001,MATCH(orders[[#This Row],[Customer ID]],customers!$A$1:$A$1001,0))</f>
        <v>No</v>
      </c>
    </row>
    <row r="467" spans="1:16" x14ac:dyDescent="0.25">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IF(INDEX(customers!$A$1:$I$1001,MATCH(orders!$C467,customers!$A$1:$A$1001,0),MATCH(orders!H$1,customers!$A$1:$I$1,0))=0,"",INDEX(customers!$A$1:$I$1001,MATCH(orders!$C467,customers!$A$1:$A$1001,0),MATCH(orders!H$1,customers!$A$1:$I$1,0)))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51.462499999999991</v>
      </c>
      <c r="N467" t="str">
        <f t="shared" si="22"/>
        <v>Robusta</v>
      </c>
      <c r="O467" t="str">
        <f t="shared" si="23"/>
        <v>Dark</v>
      </c>
      <c r="P467" t="str">
        <f>INDEX(customers!$I$1:$I$1001,MATCH(orders[[#This Row],[Customer ID]],customers!$A$1:$A$1001,0))</f>
        <v>Yes</v>
      </c>
    </row>
    <row r="468" spans="1:16" x14ac:dyDescent="0.25">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IF(INDEX(customers!$A$1:$I$1001,MATCH(orders!$C468,customers!$A$1:$A$1001,0),MATCH(orders!H$1,customers!$A$1:$I$1,0))=0,"",INDEX(customers!$A$1:$I$1001,MATCH(orders!$C468,customers!$A$1:$A$1001,0),MATCH(orders!H$1,customers!$A$1:$I$1,0)))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0.59699999999999998</v>
      </c>
      <c r="N468" t="str">
        <f t="shared" si="22"/>
        <v>Arabica</v>
      </c>
      <c r="O468" t="str">
        <f t="shared" si="23"/>
        <v>Dark</v>
      </c>
      <c r="P468" t="str">
        <f>INDEX(customers!$I$1:$I$1001,MATCH(orders[[#This Row],[Customer ID]],customers!$A$1:$A$1001,0))</f>
        <v>Yes</v>
      </c>
    </row>
    <row r="469" spans="1:16" x14ac:dyDescent="0.25">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IF(INDEX(customers!$A$1:$I$1001,MATCH(orders!$C469,customers!$A$1:$A$1001,0),MATCH(orders!H$1,customers!$A$1:$I$1,0))=0,"",INDEX(customers!$A$1:$I$1001,MATCH(orders!$C469,customers!$A$1:$A$1001,0),MATCH(orders!H$1,customers!$A$1:$I$1,0)))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2.9849999999999999</v>
      </c>
      <c r="N469" t="str">
        <f t="shared" si="22"/>
        <v>Arabica</v>
      </c>
      <c r="O469" t="str">
        <f t="shared" si="23"/>
        <v>Dark</v>
      </c>
      <c r="P469" t="str">
        <f>INDEX(customers!$I$1:$I$1001,MATCH(orders[[#This Row],[Customer ID]],customers!$A$1:$A$1001,0))</f>
        <v>No</v>
      </c>
    </row>
    <row r="470" spans="1:16" x14ac:dyDescent="0.25">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IF(INDEX(customers!$A$1:$I$1001,MATCH(orders!$C470,customers!$A$1:$A$1001,0),MATCH(orders!H$1,customers!$A$1:$I$1,0))=0,"",INDEX(customers!$A$1:$I$1001,MATCH(orders!$C470,customers!$A$1:$A$1001,0),MATCH(orders!H$1,customers!$A$1:$I$1,0)))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13.75</v>
      </c>
      <c r="N470" t="str">
        <f t="shared" si="22"/>
        <v>Excelsa</v>
      </c>
      <c r="O470" t="str">
        <f t="shared" si="23"/>
        <v>Medium</v>
      </c>
      <c r="P470" t="str">
        <f>INDEX(customers!$I$1:$I$1001,MATCH(orders[[#This Row],[Customer ID]],customers!$A$1:$A$1001,0))</f>
        <v>Yes</v>
      </c>
    </row>
    <row r="471" spans="1:16" x14ac:dyDescent="0.25">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IF(INDEX(customers!$A$1:$I$1001,MATCH(orders!$C471,customers!$A$1:$A$1001,0),MATCH(orders!H$1,customers!$A$1:$I$1,0))=0,"",INDEX(customers!$A$1:$I$1001,MATCH(orders!$C471,customers!$A$1:$A$1001,0),MATCH(orders!H$1,customers!$A$1:$I$1,0)))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0.89100000000000001</v>
      </c>
      <c r="N471" t="str">
        <f t="shared" si="22"/>
        <v>Excelsa</v>
      </c>
      <c r="O471" t="str">
        <f t="shared" si="23"/>
        <v>Lite</v>
      </c>
      <c r="P471" t="str">
        <f>INDEX(customers!$I$1:$I$1001,MATCH(orders[[#This Row],[Customer ID]],customers!$A$1:$A$1001,0))</f>
        <v>Yes</v>
      </c>
    </row>
    <row r="472" spans="1:16" x14ac:dyDescent="0.25">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IF(INDEX(customers!$A$1:$I$1001,MATCH(orders!$C472,customers!$A$1:$A$1001,0),MATCH(orders!H$1,customers!$A$1:$I$1,0))=0,"",INDEX(customers!$A$1:$I$1001,MATCH(orders!$C472,customers!$A$1:$A$1001,0),MATCH(orders!H$1,customers!$A$1:$I$1,0)))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3.375</v>
      </c>
      <c r="N472" t="str">
        <f t="shared" si="22"/>
        <v>Arabica</v>
      </c>
      <c r="O472" t="str">
        <f t="shared" si="23"/>
        <v>Medium</v>
      </c>
      <c r="P472" t="str">
        <f>INDEX(customers!$I$1:$I$1001,MATCH(orders[[#This Row],[Customer ID]],customers!$A$1:$A$1001,0))</f>
        <v>Yes</v>
      </c>
    </row>
    <row r="473" spans="1:16" x14ac:dyDescent="0.25">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IF(INDEX(customers!$A$1:$I$1001,MATCH(orders!$C473,customers!$A$1:$A$1001,0),MATCH(orders!H$1,customers!$A$1:$I$1,0))=0,"",INDEX(customers!$A$1:$I$1001,MATCH(orders!$C473,customers!$A$1:$A$1001,0),MATCH(orders!H$1,customers!$A$1:$I$1,0)))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83.662499999999994</v>
      </c>
      <c r="N473" t="str">
        <f t="shared" si="22"/>
        <v>Librica</v>
      </c>
      <c r="O473" t="str">
        <f t="shared" si="23"/>
        <v>Medium</v>
      </c>
      <c r="P473" t="str">
        <f>INDEX(customers!$I$1:$I$1001,MATCH(orders[[#This Row],[Customer ID]],customers!$A$1:$A$1001,0))</f>
        <v>Yes</v>
      </c>
    </row>
    <row r="474" spans="1:16" x14ac:dyDescent="0.25">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IF(INDEX(customers!$A$1:$I$1001,MATCH(orders!$C474,customers!$A$1:$A$1001,0),MATCH(orders!H$1,customers!$A$1:$I$1,0))=0,"",INDEX(customers!$A$1:$I$1001,MATCH(orders!$C474,customers!$A$1:$A$1001,0),MATCH(orders!H$1,customers!$A$1:$I$1,0)))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0.59699999999999998</v>
      </c>
      <c r="N474" t="str">
        <f t="shared" si="22"/>
        <v>Arabica</v>
      </c>
      <c r="O474" t="str">
        <f t="shared" si="23"/>
        <v>Dark</v>
      </c>
      <c r="P474" t="str">
        <f>INDEX(customers!$I$1:$I$1001,MATCH(orders[[#This Row],[Customer ID]],customers!$A$1:$A$1001,0))</f>
        <v>No</v>
      </c>
    </row>
    <row r="475" spans="1:16" x14ac:dyDescent="0.25">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IF(INDEX(customers!$A$1:$I$1001,MATCH(orders!$C475,customers!$A$1:$A$1001,0),MATCH(orders!H$1,customers!$A$1:$I$1,0))=0,"",INDEX(customers!$A$1:$I$1001,MATCH(orders!$C475,customers!$A$1:$A$1001,0),MATCH(orders!H$1,customers!$A$1:$I$1,0)))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12.95</v>
      </c>
      <c r="N475" t="str">
        <f t="shared" si="22"/>
        <v>Arabica</v>
      </c>
      <c r="O475" t="str">
        <f t="shared" si="23"/>
        <v>Lite</v>
      </c>
      <c r="P475" t="str">
        <f>INDEX(customers!$I$1:$I$1001,MATCH(orders[[#This Row],[Customer ID]],customers!$A$1:$A$1001,0))</f>
        <v>No</v>
      </c>
    </row>
    <row r="476" spans="1:16" x14ac:dyDescent="0.25">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IF(INDEX(customers!$A$1:$I$1001,MATCH(orders!$C476,customers!$A$1:$A$1001,0),MATCH(orders!H$1,customers!$A$1:$I$1,0))=0,"",INDEX(customers!$A$1:$I$1001,MATCH(orders!$C476,customers!$A$1:$A$1001,0),MATCH(orders!H$1,customers!$A$1:$I$1,0)))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79.062499999999986</v>
      </c>
      <c r="N476" t="str">
        <f t="shared" si="22"/>
        <v>Excelsa</v>
      </c>
      <c r="O476" t="str">
        <f t="shared" si="23"/>
        <v>Medium</v>
      </c>
      <c r="P476" t="str">
        <f>INDEX(customers!$I$1:$I$1001,MATCH(orders[[#This Row],[Customer ID]],customers!$A$1:$A$1001,0))</f>
        <v>Yes</v>
      </c>
    </row>
    <row r="477" spans="1:16" x14ac:dyDescent="0.25">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IF(INDEX(customers!$A$1:$I$1001,MATCH(orders!$C477,customers!$A$1:$A$1001,0),MATCH(orders!H$1,customers!$A$1:$I$1,0))=0,"",INDEX(customers!$A$1:$I$1001,MATCH(orders!$C477,customers!$A$1:$A$1001,0),MATCH(orders!H$1,customers!$A$1:$I$1,0)))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0.87300000000000011</v>
      </c>
      <c r="N477" t="str">
        <f t="shared" si="22"/>
        <v>Librica</v>
      </c>
      <c r="O477" t="str">
        <f t="shared" si="23"/>
        <v>Medium</v>
      </c>
      <c r="P477" t="str">
        <f>INDEX(customers!$I$1:$I$1001,MATCH(orders[[#This Row],[Customer ID]],customers!$A$1:$A$1001,0))</f>
        <v>No</v>
      </c>
    </row>
    <row r="478" spans="1:16" x14ac:dyDescent="0.25">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IF(INDEX(customers!$A$1:$I$1001,MATCH(orders!$C478,customers!$A$1:$A$1001,0),MATCH(orders!H$1,customers!$A$1:$I$1,0))=0,"",INDEX(customers!$A$1:$I$1001,MATCH(orders!$C478,customers!$A$1:$A$1001,0),MATCH(orders!H$1,customers!$A$1:$I$1,0)))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0.89100000000000001</v>
      </c>
      <c r="N478" t="str">
        <f t="shared" si="22"/>
        <v>Excelsa</v>
      </c>
      <c r="O478" t="str">
        <f t="shared" si="23"/>
        <v>Lite</v>
      </c>
      <c r="P478" t="str">
        <f>INDEX(customers!$I$1:$I$1001,MATCH(orders[[#This Row],[Customer ID]],customers!$A$1:$A$1001,0))</f>
        <v>Yes</v>
      </c>
    </row>
    <row r="479" spans="1:16" x14ac:dyDescent="0.25">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IF(INDEX(customers!$A$1:$I$1001,MATCH(orders!$C479,customers!$A$1:$A$1001,0),MATCH(orders!H$1,customers!$A$1:$I$1,0))=0,"",INDEX(customers!$A$1:$I$1001,MATCH(orders!$C479,customers!$A$1:$A$1001,0),MATCH(orders!H$1,customers!$A$1:$I$1,0)))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0.87300000000000011</v>
      </c>
      <c r="N479" t="str">
        <f t="shared" si="22"/>
        <v>Librica</v>
      </c>
      <c r="O479" t="str">
        <f t="shared" si="23"/>
        <v>Medium</v>
      </c>
      <c r="P479" t="str">
        <f>INDEX(customers!$I$1:$I$1001,MATCH(orders[[#This Row],[Customer ID]],customers!$A$1:$A$1001,0))</f>
        <v>No</v>
      </c>
    </row>
    <row r="480" spans="1:16" x14ac:dyDescent="0.25">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IF(INDEX(customers!$A$1:$I$1001,MATCH(orders!$C480,customers!$A$1:$A$1001,0),MATCH(orders!H$1,customers!$A$1:$I$1,0))=0,"",INDEX(customers!$A$1:$I$1001,MATCH(orders!$C480,customers!$A$1:$A$1001,0),MATCH(orders!H$1,customers!$A$1:$I$1,0)))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8.9499999999999993</v>
      </c>
      <c r="N480" t="str">
        <f t="shared" si="22"/>
        <v>Robusta</v>
      </c>
      <c r="O480" t="str">
        <f t="shared" si="23"/>
        <v>Dark</v>
      </c>
      <c r="P480" t="str">
        <f>INDEX(customers!$I$1:$I$1001,MATCH(orders[[#This Row],[Customer ID]],customers!$A$1:$A$1001,0))</f>
        <v>Yes</v>
      </c>
    </row>
    <row r="481" spans="1:16" x14ac:dyDescent="0.25">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IF(INDEX(customers!$A$1:$I$1001,MATCH(orders!$C481,customers!$A$1:$A$1001,0),MATCH(orders!H$1,customers!$A$1:$I$1,0))=0,"",INDEX(customers!$A$1:$I$1001,MATCH(orders!$C481,customers!$A$1:$A$1001,0),MATCH(orders!H$1,customers!$A$1:$I$1,0)))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79.062499999999986</v>
      </c>
      <c r="N481" t="str">
        <f t="shared" si="22"/>
        <v>Excelsa</v>
      </c>
      <c r="O481" t="str">
        <f t="shared" si="23"/>
        <v>Medium</v>
      </c>
      <c r="P481" t="str">
        <f>INDEX(customers!$I$1:$I$1001,MATCH(orders[[#This Row],[Customer ID]],customers!$A$1:$A$1001,0))</f>
        <v>Yes</v>
      </c>
    </row>
    <row r="482" spans="1:16" x14ac:dyDescent="0.25">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IF(INDEX(customers!$A$1:$I$1001,MATCH(orders!$C482,customers!$A$1:$A$1001,0),MATCH(orders!H$1,customers!$A$1:$I$1,0))=0,"",INDEX(customers!$A$1:$I$1001,MATCH(orders!$C482,customers!$A$1:$A$1001,0),MATCH(orders!H$1,customers!$A$1:$I$1,0)))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0.82500000000000007</v>
      </c>
      <c r="N482" t="str">
        <f t="shared" si="22"/>
        <v>Excelsa</v>
      </c>
      <c r="O482" t="str">
        <f t="shared" si="23"/>
        <v>Medium</v>
      </c>
      <c r="P482" t="str">
        <f>INDEX(customers!$I$1:$I$1001,MATCH(orders[[#This Row],[Customer ID]],customers!$A$1:$A$1001,0))</f>
        <v>Yes</v>
      </c>
    </row>
    <row r="483" spans="1:16" x14ac:dyDescent="0.25">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IF(INDEX(customers!$A$1:$I$1001,MATCH(orders!$C483,customers!$A$1:$A$1001,0),MATCH(orders!H$1,customers!$A$1:$I$1,0))=0,"",INDEX(customers!$A$1:$I$1001,MATCH(orders!$C483,customers!$A$1:$A$1001,0),MATCH(orders!H$1,customers!$A$1:$I$1,0)))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11.95</v>
      </c>
      <c r="N483" t="str">
        <f t="shared" si="22"/>
        <v>Robusta</v>
      </c>
      <c r="O483" t="str">
        <f t="shared" si="23"/>
        <v>Lite</v>
      </c>
      <c r="P483" t="str">
        <f>INDEX(customers!$I$1:$I$1001,MATCH(orders[[#This Row],[Customer ID]],customers!$A$1:$A$1001,0))</f>
        <v>No</v>
      </c>
    </row>
    <row r="484" spans="1:16" x14ac:dyDescent="0.25">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IF(INDEX(customers!$A$1:$I$1001,MATCH(orders!$C484,customers!$A$1:$A$1001,0),MATCH(orders!H$1,customers!$A$1:$I$1,0))=0,"",INDEX(customers!$A$1:$I$1001,MATCH(orders!$C484,customers!$A$1:$A$1001,0),MATCH(orders!H$1,customers!$A$1:$I$1,0)))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69.862499999999997</v>
      </c>
      <c r="N484" t="str">
        <f t="shared" si="22"/>
        <v>Excelsa</v>
      </c>
      <c r="O484" t="str">
        <f t="shared" si="23"/>
        <v>Dark</v>
      </c>
      <c r="P484" t="str">
        <f>INDEX(customers!$I$1:$I$1001,MATCH(orders[[#This Row],[Customer ID]],customers!$A$1:$A$1001,0))</f>
        <v>Yes</v>
      </c>
    </row>
    <row r="485" spans="1:16" x14ac:dyDescent="0.25">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IF(INDEX(customers!$A$1:$I$1001,MATCH(orders!$C485,customers!$A$1:$A$1001,0),MATCH(orders!H$1,customers!$A$1:$I$1,0))=0,"",INDEX(customers!$A$1:$I$1001,MATCH(orders!$C485,customers!$A$1:$A$1001,0),MATCH(orders!H$1,customers!$A$1:$I$1,0)))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74.462499999999991</v>
      </c>
      <c r="N485" t="str">
        <f t="shared" si="22"/>
        <v>Librica</v>
      </c>
      <c r="O485" t="str">
        <f t="shared" si="23"/>
        <v>Dark</v>
      </c>
      <c r="P485" t="str">
        <f>INDEX(customers!$I$1:$I$1001,MATCH(orders[[#This Row],[Customer ID]],customers!$A$1:$A$1001,0))</f>
        <v>Yes</v>
      </c>
    </row>
    <row r="486" spans="1:16" x14ac:dyDescent="0.25">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IF(INDEX(customers!$A$1:$I$1001,MATCH(orders!$C486,customers!$A$1:$A$1001,0),MATCH(orders!H$1,customers!$A$1:$I$1,0))=0,"",INDEX(customers!$A$1:$I$1001,MATCH(orders!$C486,customers!$A$1:$A$1001,0),MATCH(orders!H$1,customers!$A$1:$I$1,0)))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4.7549999999999999</v>
      </c>
      <c r="N486" t="str">
        <f t="shared" si="22"/>
        <v>Librica</v>
      </c>
      <c r="O486" t="str">
        <f t="shared" si="23"/>
        <v>Lite</v>
      </c>
      <c r="P486" t="str">
        <f>INDEX(customers!$I$1:$I$1001,MATCH(orders[[#This Row],[Customer ID]],customers!$A$1:$A$1001,0))</f>
        <v>No</v>
      </c>
    </row>
    <row r="487" spans="1:16" x14ac:dyDescent="0.25">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IF(INDEX(customers!$A$1:$I$1001,MATCH(orders!$C487,customers!$A$1:$A$1001,0),MATCH(orders!H$1,customers!$A$1:$I$1,0))=0,"",INDEX(customers!$A$1:$I$1001,MATCH(orders!$C487,customers!$A$1:$A$1001,0),MATCH(orders!H$1,customers!$A$1:$I$1,0)))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0.71699999999999997</v>
      </c>
      <c r="N487" t="str">
        <f t="shared" si="22"/>
        <v>Robusta</v>
      </c>
      <c r="O487" t="str">
        <f t="shared" si="23"/>
        <v>Lite</v>
      </c>
      <c r="P487" t="str">
        <f>INDEX(customers!$I$1:$I$1001,MATCH(orders[[#This Row],[Customer ID]],customers!$A$1:$A$1001,0))</f>
        <v>Yes</v>
      </c>
    </row>
    <row r="488" spans="1:16" x14ac:dyDescent="0.25">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IF(INDEX(customers!$A$1:$I$1001,MATCH(orders!$C488,customers!$A$1:$A$1001,0),MATCH(orders!H$1,customers!$A$1:$I$1,0))=0,"",INDEX(customers!$A$1:$I$1001,MATCH(orders!$C488,customers!$A$1:$A$1001,0),MATCH(orders!H$1,customers!$A$1:$I$1,0)))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4.3650000000000002</v>
      </c>
      <c r="N488" t="str">
        <f t="shared" si="22"/>
        <v>Librica</v>
      </c>
      <c r="O488" t="str">
        <f t="shared" si="23"/>
        <v>Medium</v>
      </c>
      <c r="P488" t="str">
        <f>INDEX(customers!$I$1:$I$1001,MATCH(orders[[#This Row],[Customer ID]],customers!$A$1:$A$1001,0))</f>
        <v>Yes</v>
      </c>
    </row>
    <row r="489" spans="1:16" x14ac:dyDescent="0.25">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IF(INDEX(customers!$A$1:$I$1001,MATCH(orders!$C489,customers!$A$1:$A$1001,0),MATCH(orders!H$1,customers!$A$1:$I$1,0))=0,"",INDEX(customers!$A$1:$I$1001,MATCH(orders!$C489,customers!$A$1:$A$1001,0),MATCH(orders!H$1,customers!$A$1:$I$1,0)))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12.15</v>
      </c>
      <c r="N489" t="str">
        <f t="shared" si="22"/>
        <v>Excelsa</v>
      </c>
      <c r="O489" t="str">
        <f t="shared" si="23"/>
        <v>Dark</v>
      </c>
      <c r="P489" t="str">
        <f>INDEX(customers!$I$1:$I$1001,MATCH(orders[[#This Row],[Customer ID]],customers!$A$1:$A$1001,0))</f>
        <v>No</v>
      </c>
    </row>
    <row r="490" spans="1:16" x14ac:dyDescent="0.25">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IF(INDEX(customers!$A$1:$I$1001,MATCH(orders!$C490,customers!$A$1:$A$1001,0),MATCH(orders!H$1,customers!$A$1:$I$1,0))=0,"",INDEX(customers!$A$1:$I$1001,MATCH(orders!$C490,customers!$A$1:$A$1001,0),MATCH(orders!H$1,customers!$A$1:$I$1,0)))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0.59699999999999998</v>
      </c>
      <c r="N490" t="str">
        <f t="shared" si="22"/>
        <v>Robusta</v>
      </c>
      <c r="O490" t="str">
        <f t="shared" si="23"/>
        <v>Medium</v>
      </c>
      <c r="P490" t="str">
        <f>INDEX(customers!$I$1:$I$1001,MATCH(orders[[#This Row],[Customer ID]],customers!$A$1:$A$1001,0))</f>
        <v>Yes</v>
      </c>
    </row>
    <row r="491" spans="1:16" x14ac:dyDescent="0.25">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IF(INDEX(customers!$A$1:$I$1001,MATCH(orders!$C491,customers!$A$1:$A$1001,0),MATCH(orders!H$1,customers!$A$1:$I$1,0))=0,"",INDEX(customers!$A$1:$I$1001,MATCH(orders!$C491,customers!$A$1:$A$1001,0),MATCH(orders!H$1,customers!$A$1:$I$1,0)))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15.85</v>
      </c>
      <c r="N491" t="str">
        <f t="shared" si="22"/>
        <v>Librica</v>
      </c>
      <c r="O491" t="str">
        <f t="shared" si="23"/>
        <v>Lite</v>
      </c>
      <c r="P491" t="str">
        <f>INDEX(customers!$I$1:$I$1001,MATCH(orders[[#This Row],[Customer ID]],customers!$A$1:$A$1001,0))</f>
        <v>No</v>
      </c>
    </row>
    <row r="492" spans="1:16" x14ac:dyDescent="0.25">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IF(INDEX(customers!$A$1:$I$1001,MATCH(orders!$C492,customers!$A$1:$A$1001,0),MATCH(orders!H$1,customers!$A$1:$I$1,0))=0,"",INDEX(customers!$A$1:$I$1001,MATCH(orders!$C492,customers!$A$1:$A$1001,0),MATCH(orders!H$1,customers!$A$1:$I$1,0)))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3.8849999999999998</v>
      </c>
      <c r="N492" t="str">
        <f t="shared" si="22"/>
        <v>Librica</v>
      </c>
      <c r="O492" t="str">
        <f t="shared" si="23"/>
        <v>Dark</v>
      </c>
      <c r="P492" t="str">
        <f>INDEX(customers!$I$1:$I$1001,MATCH(orders[[#This Row],[Customer ID]],customers!$A$1:$A$1001,0))</f>
        <v>No</v>
      </c>
    </row>
    <row r="493" spans="1:16" x14ac:dyDescent="0.25">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IF(INDEX(customers!$A$1:$I$1001,MATCH(orders!$C493,customers!$A$1:$A$1001,0),MATCH(orders!H$1,customers!$A$1:$I$1,0))=0,"",INDEX(customers!$A$1:$I$1001,MATCH(orders!$C493,customers!$A$1:$A$1001,0),MATCH(orders!H$1,customers!$A$1:$I$1,0)))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0.77700000000000002</v>
      </c>
      <c r="N493" t="str">
        <f t="shared" si="22"/>
        <v>Librica</v>
      </c>
      <c r="O493" t="str">
        <f t="shared" si="23"/>
        <v>Dark</v>
      </c>
      <c r="P493" t="str">
        <f>INDEX(customers!$I$1:$I$1001,MATCH(orders[[#This Row],[Customer ID]],customers!$A$1:$A$1001,0))</f>
        <v>No</v>
      </c>
    </row>
    <row r="494" spans="1:16" x14ac:dyDescent="0.25">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IF(INDEX(customers!$A$1:$I$1001,MATCH(orders!$C494,customers!$A$1:$A$1001,0),MATCH(orders!H$1,customers!$A$1:$I$1,0))=0,"",INDEX(customers!$A$1:$I$1001,MATCH(orders!$C494,customers!$A$1:$A$1001,0),MATCH(orders!H$1,customers!$A$1:$I$1,0)))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0.82500000000000007</v>
      </c>
      <c r="N494" t="str">
        <f t="shared" si="22"/>
        <v>Excelsa</v>
      </c>
      <c r="O494" t="str">
        <f t="shared" si="23"/>
        <v>Medium</v>
      </c>
      <c r="P494" t="str">
        <f>INDEX(customers!$I$1:$I$1001,MATCH(orders[[#This Row],[Customer ID]],customers!$A$1:$A$1001,0))</f>
        <v>Yes</v>
      </c>
    </row>
    <row r="495" spans="1:16" x14ac:dyDescent="0.25">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IF(INDEX(customers!$A$1:$I$1001,MATCH(orders!$C495,customers!$A$1:$A$1001,0),MATCH(orders!H$1,customers!$A$1:$I$1,0))=0,"",INDEX(customers!$A$1:$I$1001,MATCH(orders!$C495,customers!$A$1:$A$1001,0),MATCH(orders!H$1,customers!$A$1:$I$1,0)))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2.9849999999999999</v>
      </c>
      <c r="N495" t="str">
        <f t="shared" si="22"/>
        <v>Robusta</v>
      </c>
      <c r="O495" t="str">
        <f t="shared" si="23"/>
        <v>Medium</v>
      </c>
      <c r="P495" t="str">
        <f>INDEX(customers!$I$1:$I$1001,MATCH(orders[[#This Row],[Customer ID]],customers!$A$1:$A$1001,0))</f>
        <v>No</v>
      </c>
    </row>
    <row r="496" spans="1:16" x14ac:dyDescent="0.25">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IF(INDEX(customers!$A$1:$I$1001,MATCH(orders!$C496,customers!$A$1:$A$1001,0),MATCH(orders!H$1,customers!$A$1:$I$1,0))=0,"",INDEX(customers!$A$1:$I$1001,MATCH(orders!$C496,customers!$A$1:$A$1001,0),MATCH(orders!H$1,customers!$A$1:$I$1,0)))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15.85</v>
      </c>
      <c r="N496" t="str">
        <f t="shared" si="22"/>
        <v>Librica</v>
      </c>
      <c r="O496" t="str">
        <f t="shared" si="23"/>
        <v>Lite</v>
      </c>
      <c r="P496" t="str">
        <f>INDEX(customers!$I$1:$I$1001,MATCH(orders[[#This Row],[Customer ID]],customers!$A$1:$A$1001,0))</f>
        <v>No</v>
      </c>
    </row>
    <row r="497" spans="1:16" x14ac:dyDescent="0.25">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IF(INDEX(customers!$A$1:$I$1001,MATCH(orders!$C497,customers!$A$1:$A$1001,0),MATCH(orders!H$1,customers!$A$1:$I$1,0))=0,"",INDEX(customers!$A$1:$I$1001,MATCH(orders!$C497,customers!$A$1:$A$1001,0),MATCH(orders!H$1,customers!$A$1:$I$1,0)))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15.85</v>
      </c>
      <c r="N497" t="str">
        <f t="shared" si="22"/>
        <v>Librica</v>
      </c>
      <c r="O497" t="str">
        <f t="shared" si="23"/>
        <v>Lite</v>
      </c>
      <c r="P497" t="str">
        <f>INDEX(customers!$I$1:$I$1001,MATCH(orders[[#This Row],[Customer ID]],customers!$A$1:$A$1001,0))</f>
        <v>Yes</v>
      </c>
    </row>
    <row r="498" spans="1:16" x14ac:dyDescent="0.25">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IF(INDEX(customers!$A$1:$I$1001,MATCH(orders!$C498,customers!$A$1:$A$1001,0),MATCH(orders!H$1,customers!$A$1:$I$1,0))=0,"",INDEX(customers!$A$1:$I$1001,MATCH(orders!$C498,customers!$A$1:$A$1001,0),MATCH(orders!H$1,customers!$A$1:$I$1,0)))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0.72900000000000009</v>
      </c>
      <c r="N498" t="str">
        <f t="shared" si="22"/>
        <v>Excelsa</v>
      </c>
      <c r="O498" t="str">
        <f t="shared" si="23"/>
        <v>Dark</v>
      </c>
      <c r="P498" t="str">
        <f>INDEX(customers!$I$1:$I$1001,MATCH(orders[[#This Row],[Customer ID]],customers!$A$1:$A$1001,0))</f>
        <v>No</v>
      </c>
    </row>
    <row r="499" spans="1:16" x14ac:dyDescent="0.25">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IF(INDEX(customers!$A$1:$I$1001,MATCH(orders!$C499,customers!$A$1:$A$1001,0),MATCH(orders!H$1,customers!$A$1:$I$1,0))=0,"",INDEX(customers!$A$1:$I$1001,MATCH(orders!$C499,customers!$A$1:$A$1001,0),MATCH(orders!H$1,customers!$A$1:$I$1,0)))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9.9499999999999993</v>
      </c>
      <c r="N499" t="str">
        <f t="shared" si="22"/>
        <v>Arabica</v>
      </c>
      <c r="O499" t="str">
        <f t="shared" si="23"/>
        <v>Dark</v>
      </c>
      <c r="P499" t="str">
        <f>INDEX(customers!$I$1:$I$1001,MATCH(orders[[#This Row],[Customer ID]],customers!$A$1:$A$1001,0))</f>
        <v>No</v>
      </c>
    </row>
    <row r="500" spans="1:16" x14ac:dyDescent="0.25">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IF(INDEX(customers!$A$1:$I$1001,MATCH(orders!$C500,customers!$A$1:$A$1001,0),MATCH(orders!H$1,customers!$A$1:$I$1,0))=0,"",INDEX(customers!$A$1:$I$1001,MATCH(orders!$C500,customers!$A$1:$A$1001,0),MATCH(orders!H$1,customers!$A$1:$I$1,0)))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9.9499999999999993</v>
      </c>
      <c r="N500" t="str">
        <f t="shared" si="22"/>
        <v>Robusta</v>
      </c>
      <c r="O500" t="str">
        <f t="shared" si="23"/>
        <v>Medium</v>
      </c>
      <c r="P500" t="str">
        <f>INDEX(customers!$I$1:$I$1001,MATCH(orders[[#This Row],[Customer ID]],customers!$A$1:$A$1001,0))</f>
        <v>Yes</v>
      </c>
    </row>
    <row r="501" spans="1:16" x14ac:dyDescent="0.25">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IF(INDEX(customers!$A$1:$I$1001,MATCH(orders!$C501,customers!$A$1:$A$1001,0),MATCH(orders!H$1,customers!$A$1:$I$1,0))=0,"",INDEX(customers!$A$1:$I$1001,MATCH(orders!$C501,customers!$A$1:$A$1001,0),MATCH(orders!H$1,customers!$A$1:$I$1,0)))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0.53699999999999992</v>
      </c>
      <c r="N501" t="str">
        <f t="shared" si="22"/>
        <v>Robusta</v>
      </c>
      <c r="O501" t="str">
        <f t="shared" si="23"/>
        <v>Dark</v>
      </c>
      <c r="P501" t="str">
        <f>INDEX(customers!$I$1:$I$1001,MATCH(orders[[#This Row],[Customer ID]],customers!$A$1:$A$1001,0))</f>
        <v>Yes</v>
      </c>
    </row>
    <row r="502" spans="1:16" x14ac:dyDescent="0.25">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IF(INDEX(customers!$A$1:$I$1001,MATCH(orders!$C502,customers!$A$1:$A$1001,0),MATCH(orders!H$1,customers!$A$1:$I$1,0))=0,"",INDEX(customers!$A$1:$I$1001,MATCH(orders!$C502,customers!$A$1:$A$1001,0),MATCH(orders!H$1,customers!$A$1:$I$1,0)))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11.95</v>
      </c>
      <c r="N502" t="str">
        <f t="shared" si="22"/>
        <v>Robusta</v>
      </c>
      <c r="O502" t="str">
        <f t="shared" si="23"/>
        <v>Lite</v>
      </c>
      <c r="P502" t="str">
        <f>INDEX(customers!$I$1:$I$1001,MATCH(orders[[#This Row],[Customer ID]],customers!$A$1:$A$1001,0))</f>
        <v>No</v>
      </c>
    </row>
    <row r="503" spans="1:16" x14ac:dyDescent="0.25">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IF(INDEX(customers!$A$1:$I$1001,MATCH(orders!$C503,customers!$A$1:$A$1001,0),MATCH(orders!H$1,customers!$A$1:$I$1,0))=0,"",INDEX(customers!$A$1:$I$1001,MATCH(orders!$C503,customers!$A$1:$A$1001,0),MATCH(orders!H$1,customers!$A$1:$I$1,0)))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0.59699999999999998</v>
      </c>
      <c r="N503" t="str">
        <f t="shared" si="22"/>
        <v>Robusta</v>
      </c>
      <c r="O503" t="str">
        <f t="shared" si="23"/>
        <v>Medium</v>
      </c>
      <c r="P503" t="str">
        <f>INDEX(customers!$I$1:$I$1001,MATCH(orders[[#This Row],[Customer ID]],customers!$A$1:$A$1001,0))</f>
        <v>No</v>
      </c>
    </row>
    <row r="504" spans="1:16" x14ac:dyDescent="0.25">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IF(INDEX(customers!$A$1:$I$1001,MATCH(orders!$C504,customers!$A$1:$A$1001,0),MATCH(orders!H$1,customers!$A$1:$I$1,0))=0,"",INDEX(customers!$A$1:$I$1001,MATCH(orders!$C504,customers!$A$1:$A$1001,0),MATCH(orders!H$1,customers!$A$1:$I$1,0)))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0.82500000000000007</v>
      </c>
      <c r="N504" t="str">
        <f t="shared" si="22"/>
        <v>Excelsa</v>
      </c>
      <c r="O504" t="str">
        <f t="shared" si="23"/>
        <v>Medium</v>
      </c>
      <c r="P504" t="str">
        <f>INDEX(customers!$I$1:$I$1001,MATCH(orders[[#This Row],[Customer ID]],customers!$A$1:$A$1001,0))</f>
        <v>No</v>
      </c>
    </row>
    <row r="505" spans="1:16" x14ac:dyDescent="0.25">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IF(INDEX(customers!$A$1:$I$1001,MATCH(orders!$C505,customers!$A$1:$A$1001,0),MATCH(orders!H$1,customers!$A$1:$I$1,0))=0,"",INDEX(customers!$A$1:$I$1001,MATCH(orders!$C505,customers!$A$1:$A$1001,0),MATCH(orders!H$1,customers!$A$1:$I$1,0)))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12.95</v>
      </c>
      <c r="N505" t="str">
        <f t="shared" si="22"/>
        <v>Librica</v>
      </c>
      <c r="O505" t="str">
        <f t="shared" si="23"/>
        <v>Dark</v>
      </c>
      <c r="P505" t="str">
        <f>INDEX(customers!$I$1:$I$1001,MATCH(orders[[#This Row],[Customer ID]],customers!$A$1:$A$1001,0))</f>
        <v>No</v>
      </c>
    </row>
    <row r="506" spans="1:16" x14ac:dyDescent="0.25">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IF(INDEX(customers!$A$1:$I$1001,MATCH(orders!$C506,customers!$A$1:$A$1001,0),MATCH(orders!H$1,customers!$A$1:$I$1,0))=0,"",INDEX(customers!$A$1:$I$1001,MATCH(orders!$C506,customers!$A$1:$A$1001,0),MATCH(orders!H$1,customers!$A$1:$I$1,0)))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0.95100000000000007</v>
      </c>
      <c r="N506" t="str">
        <f t="shared" si="22"/>
        <v>Librica</v>
      </c>
      <c r="O506" t="str">
        <f t="shared" si="23"/>
        <v>Lite</v>
      </c>
      <c r="P506" t="str">
        <f>INDEX(customers!$I$1:$I$1001,MATCH(orders[[#This Row],[Customer ID]],customers!$A$1:$A$1001,0))</f>
        <v>No</v>
      </c>
    </row>
    <row r="507" spans="1:16" x14ac:dyDescent="0.25">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IF(INDEX(customers!$A$1:$I$1001,MATCH(orders!$C507,customers!$A$1:$A$1001,0),MATCH(orders!H$1,customers!$A$1:$I$1,0))=0,"",INDEX(customers!$A$1:$I$1001,MATCH(orders!$C507,customers!$A$1:$A$1001,0),MATCH(orders!H$1,customers!$A$1:$I$1,0)))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0.87300000000000011</v>
      </c>
      <c r="N507" t="str">
        <f t="shared" si="22"/>
        <v>Librica</v>
      </c>
      <c r="O507" t="str">
        <f t="shared" si="23"/>
        <v>Medium</v>
      </c>
      <c r="P507" t="str">
        <f>INDEX(customers!$I$1:$I$1001,MATCH(orders[[#This Row],[Customer ID]],customers!$A$1:$A$1001,0))</f>
        <v>No</v>
      </c>
    </row>
    <row r="508" spans="1:16" x14ac:dyDescent="0.25">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IF(INDEX(customers!$A$1:$I$1001,MATCH(orders!$C508,customers!$A$1:$A$1001,0),MATCH(orders!H$1,customers!$A$1:$I$1,0))=0,"",INDEX(customers!$A$1:$I$1001,MATCH(orders!$C508,customers!$A$1:$A$1001,0),MATCH(orders!H$1,customers!$A$1:$I$1,0)))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12.95</v>
      </c>
      <c r="N508" t="str">
        <f t="shared" si="22"/>
        <v>Arabica</v>
      </c>
      <c r="O508" t="str">
        <f t="shared" si="23"/>
        <v>Lite</v>
      </c>
      <c r="P508" t="str">
        <f>INDEX(customers!$I$1:$I$1001,MATCH(orders[[#This Row],[Customer ID]],customers!$A$1:$A$1001,0))</f>
        <v>Yes</v>
      </c>
    </row>
    <row r="509" spans="1:16" x14ac:dyDescent="0.25">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IF(INDEX(customers!$A$1:$I$1001,MATCH(orders!$C509,customers!$A$1:$A$1001,0),MATCH(orders!H$1,customers!$A$1:$I$1,0))=0,"",INDEX(customers!$A$1:$I$1001,MATCH(orders!$C509,customers!$A$1:$A$1001,0),MATCH(orders!H$1,customers!$A$1:$I$1,0)))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74.462499999999991</v>
      </c>
      <c r="N509" t="str">
        <f t="shared" si="22"/>
        <v>Arabica</v>
      </c>
      <c r="O509" t="str">
        <f t="shared" si="23"/>
        <v>Lite</v>
      </c>
      <c r="P509" t="str">
        <f>INDEX(customers!$I$1:$I$1001,MATCH(orders[[#This Row],[Customer ID]],customers!$A$1:$A$1001,0))</f>
        <v>Yes</v>
      </c>
    </row>
    <row r="510" spans="1:16" x14ac:dyDescent="0.25">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IF(INDEX(customers!$A$1:$I$1001,MATCH(orders!$C510,customers!$A$1:$A$1001,0),MATCH(orders!H$1,customers!$A$1:$I$1,0))=0,"",INDEX(customers!$A$1:$I$1001,MATCH(orders!$C510,customers!$A$1:$A$1001,0),MATCH(orders!H$1,customers!$A$1:$I$1,0)))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3.8849999999999998</v>
      </c>
      <c r="N510" t="str">
        <f t="shared" si="22"/>
        <v>Librica</v>
      </c>
      <c r="O510" t="str">
        <f t="shared" si="23"/>
        <v>Dark</v>
      </c>
      <c r="P510" t="str">
        <f>INDEX(customers!$I$1:$I$1001,MATCH(orders[[#This Row],[Customer ID]],customers!$A$1:$A$1001,0))</f>
        <v>No</v>
      </c>
    </row>
    <row r="511" spans="1:16" x14ac:dyDescent="0.25">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IF(INDEX(customers!$A$1:$I$1001,MATCH(orders!$C511,customers!$A$1:$A$1001,0),MATCH(orders!H$1,customers!$A$1:$I$1,0))=0,"",INDEX(customers!$A$1:$I$1001,MATCH(orders!$C511,customers!$A$1:$A$1001,0),MATCH(orders!H$1,customers!$A$1:$I$1,0)))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9.9499999999999993</v>
      </c>
      <c r="N511" t="str">
        <f t="shared" si="22"/>
        <v>Arabica</v>
      </c>
      <c r="O511" t="str">
        <f t="shared" si="23"/>
        <v>Dark</v>
      </c>
      <c r="P511" t="str">
        <f>INDEX(customers!$I$1:$I$1001,MATCH(orders[[#This Row],[Customer ID]],customers!$A$1:$A$1001,0))</f>
        <v>Yes</v>
      </c>
    </row>
    <row r="512" spans="1:16" x14ac:dyDescent="0.25">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IF(INDEX(customers!$A$1:$I$1001,MATCH(orders!$C512,customers!$A$1:$A$1001,0),MATCH(orders!H$1,customers!$A$1:$I$1,0))=0,"",INDEX(customers!$A$1:$I$1001,MATCH(orders!$C512,customers!$A$1:$A$1001,0),MATCH(orders!H$1,customers!$A$1:$I$1,0)))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0.71699999999999997</v>
      </c>
      <c r="N512" t="str">
        <f t="shared" si="22"/>
        <v>Robusta</v>
      </c>
      <c r="O512" t="str">
        <f t="shared" si="23"/>
        <v>Lite</v>
      </c>
      <c r="P512" t="str">
        <f>INDEX(customers!$I$1:$I$1001,MATCH(orders[[#This Row],[Customer ID]],customers!$A$1:$A$1001,0))</f>
        <v>Yes</v>
      </c>
    </row>
    <row r="513" spans="1:16" x14ac:dyDescent="0.25">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IF(INDEX(customers!$A$1:$I$1001,MATCH(orders!$C513,customers!$A$1:$A$1001,0),MATCH(orders!H$1,customers!$A$1:$I$1,0))=0,"",INDEX(customers!$A$1:$I$1001,MATCH(orders!$C513,customers!$A$1:$A$1001,0),MATCH(orders!H$1,customers!$A$1:$I$1,0)))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0.67500000000000004</v>
      </c>
      <c r="N513" t="str">
        <f t="shared" si="22"/>
        <v>Arabica</v>
      </c>
      <c r="O513" t="str">
        <f t="shared" si="23"/>
        <v>Medium</v>
      </c>
      <c r="P513" t="str">
        <f>INDEX(customers!$I$1:$I$1001,MATCH(orders[[#This Row],[Customer ID]],customers!$A$1:$A$1001,0))</f>
        <v>Yes</v>
      </c>
    </row>
    <row r="514" spans="1:16" x14ac:dyDescent="0.25">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IF(INDEX(customers!$A$1:$I$1001,MATCH(orders!$C514,customers!$A$1:$A$1001,0),MATCH(orders!H$1,customers!$A$1:$I$1,0))=0,"",INDEX(customers!$A$1:$I$1001,MATCH(orders!$C514,customers!$A$1:$A$1001,0),MATCH(orders!H$1,customers!$A$1:$I$1,0)))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15.85</v>
      </c>
      <c r="N514" t="str">
        <f t="shared" si="22"/>
        <v>Librica</v>
      </c>
      <c r="O514" t="str">
        <f t="shared" si="23"/>
        <v>Lite</v>
      </c>
      <c r="P514" t="str">
        <f>INDEX(customers!$I$1:$I$1001,MATCH(orders[[#This Row],[Customer ID]],customers!$A$1:$A$1001,0))</f>
        <v>No</v>
      </c>
    </row>
    <row r="515" spans="1:16" x14ac:dyDescent="0.25">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IF(INDEX(customers!$A$1:$I$1001,MATCH(orders!$C515,customers!$A$1:$A$1001,0),MATCH(orders!H$1,customers!$A$1:$I$1,0))=0,"",INDEX(customers!$A$1:$I$1001,MATCH(orders!$C515,customers!$A$1:$A$1001,0),MATCH(orders!H$1,customers!$A$1:$I$1,0)))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L515*K515</f>
        <v>15.85</v>
      </c>
      <c r="N515" t="str">
        <f t="shared" ref="N515:N578" si="25">IF(I515="Rob","Robusta",IF(I515="Exc","Excelsa",IF(I515="Lib","Librica",IF(I515="Ara","Arabica",""))))</f>
        <v>Librica</v>
      </c>
      <c r="O515" t="str">
        <f t="shared" ref="O515:O578" si="26">IF(J515="M","Medium",IF(J515="L","Lite",IF(J515="D","Dark")))</f>
        <v>Lite</v>
      </c>
      <c r="P515" t="str">
        <f>INDEX(customers!$I$1:$I$1001,MATCH(orders[[#This Row],[Customer ID]],customers!$A$1:$A$1001,0))</f>
        <v>No</v>
      </c>
    </row>
    <row r="516" spans="1:16" x14ac:dyDescent="0.25">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IF(INDEX(customers!$A$1:$I$1001,MATCH(orders!$C516,customers!$A$1:$A$1001,0),MATCH(orders!H$1,customers!$A$1:$I$1,0))=0,"",INDEX(customers!$A$1:$I$1001,MATCH(orders!$C516,customers!$A$1:$A$1001,0),MATCH(orders!H$1,customers!$A$1:$I$1,0)))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0.87300000000000011</v>
      </c>
      <c r="N516" t="str">
        <f t="shared" si="25"/>
        <v>Librica</v>
      </c>
      <c r="O516" t="str">
        <f t="shared" si="26"/>
        <v>Medium</v>
      </c>
      <c r="P516" t="str">
        <f>INDEX(customers!$I$1:$I$1001,MATCH(orders[[#This Row],[Customer ID]],customers!$A$1:$A$1001,0))</f>
        <v>Yes</v>
      </c>
    </row>
    <row r="517" spans="1:16" x14ac:dyDescent="0.25">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IF(INDEX(customers!$A$1:$I$1001,MATCH(orders!$C517,customers!$A$1:$A$1001,0),MATCH(orders!H$1,customers!$A$1:$I$1,0))=0,"",INDEX(customers!$A$1:$I$1001,MATCH(orders!$C517,customers!$A$1:$A$1001,0),MATCH(orders!H$1,customers!$A$1:$I$1,0)))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3.5849999999999995</v>
      </c>
      <c r="N517" t="str">
        <f t="shared" si="25"/>
        <v>Robusta</v>
      </c>
      <c r="O517" t="str">
        <f t="shared" si="26"/>
        <v>Lite</v>
      </c>
      <c r="P517" t="str">
        <f>INDEX(customers!$I$1:$I$1001,MATCH(orders[[#This Row],[Customer ID]],customers!$A$1:$A$1001,0))</f>
        <v>No</v>
      </c>
    </row>
    <row r="518" spans="1:16" x14ac:dyDescent="0.25">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IF(INDEX(customers!$A$1:$I$1001,MATCH(orders!$C518,customers!$A$1:$A$1001,0),MATCH(orders!H$1,customers!$A$1:$I$1,0))=0,"",INDEX(customers!$A$1:$I$1001,MATCH(orders!$C518,customers!$A$1:$A$1001,0),MATCH(orders!H$1,customers!$A$1:$I$1,0)))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51.462499999999991</v>
      </c>
      <c r="N518" t="str">
        <f t="shared" si="25"/>
        <v>Robusta</v>
      </c>
      <c r="O518" t="str">
        <f t="shared" si="26"/>
        <v>Dark</v>
      </c>
      <c r="P518" t="str">
        <f>INDEX(customers!$I$1:$I$1001,MATCH(orders[[#This Row],[Customer ID]],customers!$A$1:$A$1001,0))</f>
        <v>Yes</v>
      </c>
    </row>
    <row r="519" spans="1:16" x14ac:dyDescent="0.25">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IF(INDEX(customers!$A$1:$I$1001,MATCH(orders!$C519,customers!$A$1:$A$1001,0),MATCH(orders!H$1,customers!$A$1:$I$1,0))=0,"",INDEX(customers!$A$1:$I$1001,MATCH(orders!$C519,customers!$A$1:$A$1001,0),MATCH(orders!H$1,customers!$A$1:$I$1,0)))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0.77700000000000002</v>
      </c>
      <c r="N519" t="str">
        <f t="shared" si="25"/>
        <v>Librica</v>
      </c>
      <c r="O519" t="str">
        <f t="shared" si="26"/>
        <v>Dark</v>
      </c>
      <c r="P519" t="str">
        <f>INDEX(customers!$I$1:$I$1001,MATCH(orders[[#This Row],[Customer ID]],customers!$A$1:$A$1001,0))</f>
        <v>No</v>
      </c>
    </row>
    <row r="520" spans="1:16" x14ac:dyDescent="0.25">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IF(INDEX(customers!$A$1:$I$1001,MATCH(orders!$C520,customers!$A$1:$A$1001,0),MATCH(orders!H$1,customers!$A$1:$I$1,0))=0,"",INDEX(customers!$A$1:$I$1001,MATCH(orders!$C520,customers!$A$1:$A$1001,0),MATCH(orders!H$1,customers!$A$1:$I$1,0)))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69.862499999999997</v>
      </c>
      <c r="N520" t="str">
        <f t="shared" si="25"/>
        <v>Excelsa</v>
      </c>
      <c r="O520" t="str">
        <f t="shared" si="26"/>
        <v>Dark</v>
      </c>
      <c r="P520" t="str">
        <f>INDEX(customers!$I$1:$I$1001,MATCH(orders[[#This Row],[Customer ID]],customers!$A$1:$A$1001,0))</f>
        <v>No</v>
      </c>
    </row>
    <row r="521" spans="1:16" x14ac:dyDescent="0.25">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IF(INDEX(customers!$A$1:$I$1001,MATCH(orders!$C521,customers!$A$1:$A$1001,0),MATCH(orders!H$1,customers!$A$1:$I$1,0))=0,"",INDEX(customers!$A$1:$I$1001,MATCH(orders!$C521,customers!$A$1:$A$1001,0),MATCH(orders!H$1,customers!$A$1:$I$1,0)))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2.9849999999999999</v>
      </c>
      <c r="N521" t="str">
        <f t="shared" si="25"/>
        <v>Arabica</v>
      </c>
      <c r="O521" t="str">
        <f t="shared" si="26"/>
        <v>Dark</v>
      </c>
      <c r="P521" t="str">
        <f>INDEX(customers!$I$1:$I$1001,MATCH(orders[[#This Row],[Customer ID]],customers!$A$1:$A$1001,0))</f>
        <v>Yes</v>
      </c>
    </row>
    <row r="522" spans="1:16" x14ac:dyDescent="0.25">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IF(INDEX(customers!$A$1:$I$1001,MATCH(orders!$C522,customers!$A$1:$A$1001,0),MATCH(orders!H$1,customers!$A$1:$I$1,0))=0,"",INDEX(customers!$A$1:$I$1001,MATCH(orders!$C522,customers!$A$1:$A$1001,0),MATCH(orders!H$1,customers!$A$1:$I$1,0)))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0.77700000000000002</v>
      </c>
      <c r="N522" t="str">
        <f t="shared" si="25"/>
        <v>Librica</v>
      </c>
      <c r="O522" t="str">
        <f t="shared" si="26"/>
        <v>Dark</v>
      </c>
      <c r="P522" t="str">
        <f>INDEX(customers!$I$1:$I$1001,MATCH(orders[[#This Row],[Customer ID]],customers!$A$1:$A$1001,0))</f>
        <v>No</v>
      </c>
    </row>
    <row r="523" spans="1:16" x14ac:dyDescent="0.25">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IF(INDEX(customers!$A$1:$I$1001,MATCH(orders!$C523,customers!$A$1:$A$1001,0),MATCH(orders!H$1,customers!$A$1:$I$1,0))=0,"",INDEX(customers!$A$1:$I$1001,MATCH(orders!$C523,customers!$A$1:$A$1001,0),MATCH(orders!H$1,customers!$A$1:$I$1,0)))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9.9499999999999993</v>
      </c>
      <c r="N523" t="str">
        <f t="shared" si="25"/>
        <v>Robusta</v>
      </c>
      <c r="O523" t="str">
        <f t="shared" si="26"/>
        <v>Medium</v>
      </c>
      <c r="P523" t="str">
        <f>INDEX(customers!$I$1:$I$1001,MATCH(orders[[#This Row],[Customer ID]],customers!$A$1:$A$1001,0))</f>
        <v>No</v>
      </c>
    </row>
    <row r="524" spans="1:16" x14ac:dyDescent="0.25">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IF(INDEX(customers!$A$1:$I$1001,MATCH(orders!$C524,customers!$A$1:$A$1001,0),MATCH(orders!H$1,customers!$A$1:$I$1,0))=0,"",INDEX(customers!$A$1:$I$1001,MATCH(orders!$C524,customers!$A$1:$A$1001,0),MATCH(orders!H$1,customers!$A$1:$I$1,0)))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2.9849999999999999</v>
      </c>
      <c r="N524" t="str">
        <f t="shared" si="25"/>
        <v>Robusta</v>
      </c>
      <c r="O524" t="str">
        <f t="shared" si="26"/>
        <v>Medium</v>
      </c>
      <c r="P524" t="str">
        <f>INDEX(customers!$I$1:$I$1001,MATCH(orders[[#This Row],[Customer ID]],customers!$A$1:$A$1001,0))</f>
        <v>No</v>
      </c>
    </row>
    <row r="525" spans="1:16" x14ac:dyDescent="0.25">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IF(INDEX(customers!$A$1:$I$1001,MATCH(orders!$C525,customers!$A$1:$A$1001,0),MATCH(orders!H$1,customers!$A$1:$I$1,0))=0,"",INDEX(customers!$A$1:$I$1001,MATCH(orders!$C525,customers!$A$1:$A$1001,0),MATCH(orders!H$1,customers!$A$1:$I$1,0)))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74.462499999999991</v>
      </c>
      <c r="N525" t="str">
        <f t="shared" si="25"/>
        <v>Librica</v>
      </c>
      <c r="O525" t="str">
        <f t="shared" si="26"/>
        <v>Dark</v>
      </c>
      <c r="P525" t="str">
        <f>INDEX(customers!$I$1:$I$1001,MATCH(orders[[#This Row],[Customer ID]],customers!$A$1:$A$1001,0))</f>
        <v>No</v>
      </c>
    </row>
    <row r="526" spans="1:16" x14ac:dyDescent="0.25">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IF(INDEX(customers!$A$1:$I$1001,MATCH(orders!$C526,customers!$A$1:$A$1001,0),MATCH(orders!H$1,customers!$A$1:$I$1,0))=0,"",INDEX(customers!$A$1:$I$1001,MATCH(orders!$C526,customers!$A$1:$A$1001,0),MATCH(orders!H$1,customers!$A$1:$I$1,0)))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91.137499999999989</v>
      </c>
      <c r="N526" t="str">
        <f t="shared" si="25"/>
        <v>Librica</v>
      </c>
      <c r="O526" t="str">
        <f t="shared" si="26"/>
        <v>Lite</v>
      </c>
      <c r="P526" t="str">
        <f>INDEX(customers!$I$1:$I$1001,MATCH(orders[[#This Row],[Customer ID]],customers!$A$1:$A$1001,0))</f>
        <v>No</v>
      </c>
    </row>
    <row r="527" spans="1:16" x14ac:dyDescent="0.25">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IF(INDEX(customers!$A$1:$I$1001,MATCH(orders!$C527,customers!$A$1:$A$1001,0),MATCH(orders!H$1,customers!$A$1:$I$1,0))=0,"",INDEX(customers!$A$1:$I$1001,MATCH(orders!$C527,customers!$A$1:$A$1001,0),MATCH(orders!H$1,customers!$A$1:$I$1,0)))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0.53699999999999992</v>
      </c>
      <c r="N527" t="str">
        <f t="shared" si="25"/>
        <v>Robusta</v>
      </c>
      <c r="O527" t="str">
        <f t="shared" si="26"/>
        <v>Dark</v>
      </c>
      <c r="P527" t="str">
        <f>INDEX(customers!$I$1:$I$1001,MATCH(orders[[#This Row],[Customer ID]],customers!$A$1:$A$1001,0))</f>
        <v>Yes</v>
      </c>
    </row>
    <row r="528" spans="1:16" x14ac:dyDescent="0.25">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IF(INDEX(customers!$A$1:$I$1001,MATCH(orders!$C528,customers!$A$1:$A$1001,0),MATCH(orders!H$1,customers!$A$1:$I$1,0))=0,"",INDEX(customers!$A$1:$I$1001,MATCH(orders!$C528,customers!$A$1:$A$1001,0),MATCH(orders!H$1,customers!$A$1:$I$1,0)))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79.062499999999986</v>
      </c>
      <c r="N528" t="str">
        <f t="shared" si="25"/>
        <v>Excelsa</v>
      </c>
      <c r="O528" t="str">
        <f t="shared" si="26"/>
        <v>Medium</v>
      </c>
      <c r="P528" t="str">
        <f>INDEX(customers!$I$1:$I$1001,MATCH(orders[[#This Row],[Customer ID]],customers!$A$1:$A$1001,0))</f>
        <v>Yes</v>
      </c>
    </row>
    <row r="529" spans="1:16" x14ac:dyDescent="0.25">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IF(INDEX(customers!$A$1:$I$1001,MATCH(orders!$C529,customers!$A$1:$A$1001,0),MATCH(orders!H$1,customers!$A$1:$I$1,0))=0,"",INDEX(customers!$A$1:$I$1001,MATCH(orders!$C529,customers!$A$1:$A$1001,0),MATCH(orders!H$1,customers!$A$1:$I$1,0)))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INDEX(customers!$I$1:$I$1001,MATCH(orders[[#This Row],[Customer ID]],customers!$A$1:$A$1001,0))</f>
        <v>No</v>
      </c>
    </row>
    <row r="530" spans="1:16" x14ac:dyDescent="0.25">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IF(INDEX(customers!$A$1:$I$1001,MATCH(orders!$C530,customers!$A$1:$A$1001,0),MATCH(orders!H$1,customers!$A$1:$I$1,0))=0,"",INDEX(customers!$A$1:$I$1001,MATCH(orders!$C530,customers!$A$1:$A$1001,0),MATCH(orders!H$1,customers!$A$1:$I$1,0)))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4.4550000000000001</v>
      </c>
      <c r="N530" t="str">
        <f t="shared" si="25"/>
        <v>Excelsa</v>
      </c>
      <c r="O530" t="str">
        <f t="shared" si="26"/>
        <v>Lite</v>
      </c>
      <c r="P530" t="str">
        <f>INDEX(customers!$I$1:$I$1001,MATCH(orders[[#This Row],[Customer ID]],customers!$A$1:$A$1001,0))</f>
        <v>No</v>
      </c>
    </row>
    <row r="531" spans="1:16" x14ac:dyDescent="0.25">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IF(INDEX(customers!$A$1:$I$1001,MATCH(orders!$C531,customers!$A$1:$A$1001,0),MATCH(orders!H$1,customers!$A$1:$I$1,0))=0,"",INDEX(customers!$A$1:$I$1001,MATCH(orders!$C531,customers!$A$1:$A$1001,0),MATCH(orders!H$1,customers!$A$1:$I$1,0)))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9.9499999999999993</v>
      </c>
      <c r="N531" t="str">
        <f t="shared" si="25"/>
        <v>Robusta</v>
      </c>
      <c r="O531" t="str">
        <f t="shared" si="26"/>
        <v>Medium</v>
      </c>
      <c r="P531" t="str">
        <f>INDEX(customers!$I$1:$I$1001,MATCH(orders[[#This Row],[Customer ID]],customers!$A$1:$A$1001,0))</f>
        <v>No</v>
      </c>
    </row>
    <row r="532" spans="1:16" x14ac:dyDescent="0.25">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IF(INDEX(customers!$A$1:$I$1001,MATCH(orders!$C532,customers!$A$1:$A$1001,0),MATCH(orders!H$1,customers!$A$1:$I$1,0))=0,"",INDEX(customers!$A$1:$I$1001,MATCH(orders!$C532,customers!$A$1:$A$1001,0),MATCH(orders!H$1,customers!$A$1:$I$1,0)))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9.9499999999999993</v>
      </c>
      <c r="N532" t="str">
        <f t="shared" si="25"/>
        <v>Robusta</v>
      </c>
      <c r="O532" t="str">
        <f t="shared" si="26"/>
        <v>Medium</v>
      </c>
      <c r="P532" t="str">
        <f>INDEX(customers!$I$1:$I$1001,MATCH(orders[[#This Row],[Customer ID]],customers!$A$1:$A$1001,0))</f>
        <v>No</v>
      </c>
    </row>
    <row r="533" spans="1:16" x14ac:dyDescent="0.25">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IF(INDEX(customers!$A$1:$I$1001,MATCH(orders!$C533,customers!$A$1:$A$1001,0),MATCH(orders!H$1,customers!$A$1:$I$1,0))=0,"",INDEX(customers!$A$1:$I$1001,MATCH(orders!$C533,customers!$A$1:$A$1001,0),MATCH(orders!H$1,customers!$A$1:$I$1,0)))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8.9499999999999993</v>
      </c>
      <c r="N533" t="str">
        <f t="shared" si="25"/>
        <v>Robusta</v>
      </c>
      <c r="O533" t="str">
        <f t="shared" si="26"/>
        <v>Dark</v>
      </c>
      <c r="P533" t="str">
        <f>INDEX(customers!$I$1:$I$1001,MATCH(orders[[#This Row],[Customer ID]],customers!$A$1:$A$1001,0))</f>
        <v>No</v>
      </c>
    </row>
    <row r="534" spans="1:16" x14ac:dyDescent="0.25">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IF(INDEX(customers!$A$1:$I$1001,MATCH(orders!$C534,customers!$A$1:$A$1001,0),MATCH(orders!H$1,customers!$A$1:$I$1,0))=0,"",INDEX(customers!$A$1:$I$1001,MATCH(orders!$C534,customers!$A$1:$A$1001,0),MATCH(orders!H$1,customers!$A$1:$I$1,0)))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4.125</v>
      </c>
      <c r="N534" t="str">
        <f t="shared" si="25"/>
        <v>Excelsa</v>
      </c>
      <c r="O534" t="str">
        <f t="shared" si="26"/>
        <v>Medium</v>
      </c>
      <c r="P534" t="str">
        <f>INDEX(customers!$I$1:$I$1001,MATCH(orders[[#This Row],[Customer ID]],customers!$A$1:$A$1001,0))</f>
        <v>Yes</v>
      </c>
    </row>
    <row r="535" spans="1:16" x14ac:dyDescent="0.25">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IF(INDEX(customers!$A$1:$I$1001,MATCH(orders!$C535,customers!$A$1:$A$1001,0),MATCH(orders!H$1,customers!$A$1:$I$1,0))=0,"",INDEX(customers!$A$1:$I$1001,MATCH(orders!$C535,customers!$A$1:$A$1001,0),MATCH(orders!H$1,customers!$A$1:$I$1,0)))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2.6849999999999996</v>
      </c>
      <c r="N535" t="str">
        <f t="shared" si="25"/>
        <v>Robusta</v>
      </c>
      <c r="O535" t="str">
        <f t="shared" si="26"/>
        <v>Dark</v>
      </c>
      <c r="P535" t="str">
        <f>INDEX(customers!$I$1:$I$1001,MATCH(orders[[#This Row],[Customer ID]],customers!$A$1:$A$1001,0))</f>
        <v>No</v>
      </c>
    </row>
    <row r="536" spans="1:16" x14ac:dyDescent="0.25">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IF(INDEX(customers!$A$1:$I$1001,MATCH(orders!$C536,customers!$A$1:$A$1001,0),MATCH(orders!H$1,customers!$A$1:$I$1,0))=0,"",INDEX(customers!$A$1:$I$1001,MATCH(orders!$C536,customers!$A$1:$A$1001,0),MATCH(orders!H$1,customers!$A$1:$I$1,0)))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57.212499999999991</v>
      </c>
      <c r="N536" t="str">
        <f t="shared" si="25"/>
        <v>Robusta</v>
      </c>
      <c r="O536" t="str">
        <f t="shared" si="26"/>
        <v>Medium</v>
      </c>
      <c r="P536" t="str">
        <f>INDEX(customers!$I$1:$I$1001,MATCH(orders[[#This Row],[Customer ID]],customers!$A$1:$A$1001,0))</f>
        <v>Yes</v>
      </c>
    </row>
    <row r="537" spans="1:16" x14ac:dyDescent="0.25">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IF(INDEX(customers!$A$1:$I$1001,MATCH(orders!$C537,customers!$A$1:$A$1001,0),MATCH(orders!H$1,customers!$A$1:$I$1,0))=0,"",INDEX(customers!$A$1:$I$1001,MATCH(orders!$C537,customers!$A$1:$A$1001,0),MATCH(orders!H$1,customers!$A$1:$I$1,0)))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0.95100000000000007</v>
      </c>
      <c r="N537" t="str">
        <f t="shared" si="25"/>
        <v>Librica</v>
      </c>
      <c r="O537" t="str">
        <f t="shared" si="26"/>
        <v>Lite</v>
      </c>
      <c r="P537" t="str">
        <f>INDEX(customers!$I$1:$I$1001,MATCH(orders[[#This Row],[Customer ID]],customers!$A$1:$A$1001,0))</f>
        <v>No</v>
      </c>
    </row>
    <row r="538" spans="1:16" x14ac:dyDescent="0.25">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IF(INDEX(customers!$A$1:$I$1001,MATCH(orders!$C538,customers!$A$1:$A$1001,0),MATCH(orders!H$1,customers!$A$1:$I$1,0))=0,"",INDEX(customers!$A$1:$I$1001,MATCH(orders!$C538,customers!$A$1:$A$1001,0),MATCH(orders!H$1,customers!$A$1:$I$1,0)))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0.53699999999999992</v>
      </c>
      <c r="N538" t="str">
        <f t="shared" si="25"/>
        <v>Robusta</v>
      </c>
      <c r="O538" t="str">
        <f t="shared" si="26"/>
        <v>Dark</v>
      </c>
      <c r="P538" t="str">
        <f>INDEX(customers!$I$1:$I$1001,MATCH(orders[[#This Row],[Customer ID]],customers!$A$1:$A$1001,0))</f>
        <v>Yes</v>
      </c>
    </row>
    <row r="539" spans="1:16" x14ac:dyDescent="0.25">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IF(INDEX(customers!$A$1:$I$1001,MATCH(orders!$C539,customers!$A$1:$A$1001,0),MATCH(orders!H$1,customers!$A$1:$I$1,0))=0,"",INDEX(customers!$A$1:$I$1001,MATCH(orders!$C539,customers!$A$1:$A$1001,0),MATCH(orders!H$1,customers!$A$1:$I$1,0)))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69.862499999999997</v>
      </c>
      <c r="N539" t="str">
        <f t="shared" si="25"/>
        <v>Excelsa</v>
      </c>
      <c r="O539" t="str">
        <f t="shared" si="26"/>
        <v>Dark</v>
      </c>
      <c r="P539" t="str">
        <f>INDEX(customers!$I$1:$I$1001,MATCH(orders[[#This Row],[Customer ID]],customers!$A$1:$A$1001,0))</f>
        <v>Yes</v>
      </c>
    </row>
    <row r="540" spans="1:16" x14ac:dyDescent="0.25">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IF(INDEX(customers!$A$1:$I$1001,MATCH(orders!$C540,customers!$A$1:$A$1001,0),MATCH(orders!H$1,customers!$A$1:$I$1,0))=0,"",INDEX(customers!$A$1:$I$1001,MATCH(orders!$C540,customers!$A$1:$A$1001,0),MATCH(orders!H$1,customers!$A$1:$I$1,0)))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0.53699999999999992</v>
      </c>
      <c r="N540" t="str">
        <f t="shared" si="25"/>
        <v>Robusta</v>
      </c>
      <c r="O540" t="str">
        <f t="shared" si="26"/>
        <v>Dark</v>
      </c>
      <c r="P540" t="str">
        <f>INDEX(customers!$I$1:$I$1001,MATCH(orders[[#This Row],[Customer ID]],customers!$A$1:$A$1001,0))</f>
        <v>Yes</v>
      </c>
    </row>
    <row r="541" spans="1:16" x14ac:dyDescent="0.25">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IF(INDEX(customers!$A$1:$I$1001,MATCH(orders!$C541,customers!$A$1:$A$1001,0),MATCH(orders!H$1,customers!$A$1:$I$1,0))=0,"",INDEX(customers!$A$1:$I$1001,MATCH(orders!$C541,customers!$A$1:$A$1001,0),MATCH(orders!H$1,customers!$A$1:$I$1,0)))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2.6849999999999996</v>
      </c>
      <c r="N541" t="str">
        <f t="shared" si="25"/>
        <v>Robusta</v>
      </c>
      <c r="O541" t="str">
        <f t="shared" si="26"/>
        <v>Dark</v>
      </c>
      <c r="P541" t="str">
        <f>INDEX(customers!$I$1:$I$1001,MATCH(orders[[#This Row],[Customer ID]],customers!$A$1:$A$1001,0))</f>
        <v>No</v>
      </c>
    </row>
    <row r="542" spans="1:16" x14ac:dyDescent="0.25">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IF(INDEX(customers!$A$1:$I$1001,MATCH(orders!$C542,customers!$A$1:$A$1001,0),MATCH(orders!H$1,customers!$A$1:$I$1,0))=0,"",INDEX(customers!$A$1:$I$1001,MATCH(orders!$C542,customers!$A$1:$A$1001,0),MATCH(orders!H$1,customers!$A$1:$I$1,0)))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15.85</v>
      </c>
      <c r="N542" t="str">
        <f t="shared" si="25"/>
        <v>Librica</v>
      </c>
      <c r="O542" t="str">
        <f t="shared" si="26"/>
        <v>Lite</v>
      </c>
      <c r="P542" t="str">
        <f>INDEX(customers!$I$1:$I$1001,MATCH(orders[[#This Row],[Customer ID]],customers!$A$1:$A$1001,0))</f>
        <v>Yes</v>
      </c>
    </row>
    <row r="543" spans="1:16" x14ac:dyDescent="0.25">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IF(INDEX(customers!$A$1:$I$1001,MATCH(orders!$C543,customers!$A$1:$A$1001,0),MATCH(orders!H$1,customers!$A$1:$I$1,0))=0,"",INDEX(customers!$A$1:$I$1001,MATCH(orders!$C543,customers!$A$1:$A$1001,0),MATCH(orders!H$1,customers!$A$1:$I$1,0)))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57.212499999999991</v>
      </c>
      <c r="N543" t="str">
        <f t="shared" si="25"/>
        <v>Arabica</v>
      </c>
      <c r="O543" t="str">
        <f t="shared" si="26"/>
        <v>Dark</v>
      </c>
      <c r="P543" t="str">
        <f>INDEX(customers!$I$1:$I$1001,MATCH(orders[[#This Row],[Customer ID]],customers!$A$1:$A$1001,0))</f>
        <v>Yes</v>
      </c>
    </row>
    <row r="544" spans="1:16" x14ac:dyDescent="0.25">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IF(INDEX(customers!$A$1:$I$1001,MATCH(orders!$C544,customers!$A$1:$A$1001,0),MATCH(orders!H$1,customers!$A$1:$I$1,0))=0,"",INDEX(customers!$A$1:$I$1001,MATCH(orders!$C544,customers!$A$1:$A$1001,0),MATCH(orders!H$1,customers!$A$1:$I$1,0)))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64.687499999999986</v>
      </c>
      <c r="N544" t="str">
        <f t="shared" si="25"/>
        <v>Arabica</v>
      </c>
      <c r="O544" t="str">
        <f t="shared" si="26"/>
        <v>Medium</v>
      </c>
      <c r="P544" t="str">
        <f>INDEX(customers!$I$1:$I$1001,MATCH(orders[[#This Row],[Customer ID]],customers!$A$1:$A$1001,0))</f>
        <v>No</v>
      </c>
    </row>
    <row r="545" spans="1:16" x14ac:dyDescent="0.25">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IF(INDEX(customers!$A$1:$I$1001,MATCH(orders!$C545,customers!$A$1:$A$1001,0),MATCH(orders!H$1,customers!$A$1:$I$1,0))=0,"",INDEX(customers!$A$1:$I$1001,MATCH(orders!$C545,customers!$A$1:$A$1001,0),MATCH(orders!H$1,customers!$A$1:$I$1,0)))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68.712499999999991</v>
      </c>
      <c r="N545" t="str">
        <f t="shared" si="25"/>
        <v>Robusta</v>
      </c>
      <c r="O545" t="str">
        <f t="shared" si="26"/>
        <v>Lite</v>
      </c>
      <c r="P545" t="str">
        <f>INDEX(customers!$I$1:$I$1001,MATCH(orders[[#This Row],[Customer ID]],customers!$A$1:$A$1001,0))</f>
        <v>No</v>
      </c>
    </row>
    <row r="546" spans="1:16" x14ac:dyDescent="0.25">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IF(INDEX(customers!$A$1:$I$1001,MATCH(orders!$C546,customers!$A$1:$A$1001,0),MATCH(orders!H$1,customers!$A$1:$I$1,0))=0,"",INDEX(customers!$A$1:$I$1001,MATCH(orders!$C546,customers!$A$1:$A$1001,0),MATCH(orders!H$1,customers!$A$1:$I$1,0)))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3.8849999999999998</v>
      </c>
      <c r="N546" t="str">
        <f t="shared" si="25"/>
        <v>Arabica</v>
      </c>
      <c r="O546" t="str">
        <f t="shared" si="26"/>
        <v>Lite</v>
      </c>
      <c r="P546" t="str">
        <f>INDEX(customers!$I$1:$I$1001,MATCH(orders[[#This Row],[Customer ID]],customers!$A$1:$A$1001,0))</f>
        <v>No</v>
      </c>
    </row>
    <row r="547" spans="1:16" x14ac:dyDescent="0.25">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IF(INDEX(customers!$A$1:$I$1001,MATCH(orders!$C547,customers!$A$1:$A$1001,0),MATCH(orders!H$1,customers!$A$1:$I$1,0))=0,"",INDEX(customers!$A$1:$I$1001,MATCH(orders!$C547,customers!$A$1:$A$1001,0),MATCH(orders!H$1,customers!$A$1:$I$1,0)))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0.77700000000000002</v>
      </c>
      <c r="N547" t="str">
        <f t="shared" si="25"/>
        <v>Librica</v>
      </c>
      <c r="O547" t="str">
        <f t="shared" si="26"/>
        <v>Dark</v>
      </c>
      <c r="P547" t="str">
        <f>INDEX(customers!$I$1:$I$1001,MATCH(orders[[#This Row],[Customer ID]],customers!$A$1:$A$1001,0))</f>
        <v>No</v>
      </c>
    </row>
    <row r="548" spans="1:16" x14ac:dyDescent="0.25">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IF(INDEX(customers!$A$1:$I$1001,MATCH(orders!$C548,customers!$A$1:$A$1001,0),MATCH(orders!H$1,customers!$A$1:$I$1,0))=0,"",INDEX(customers!$A$1:$I$1001,MATCH(orders!$C548,customers!$A$1:$A$1001,0),MATCH(orders!H$1,customers!$A$1:$I$1,0)))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69.862499999999997</v>
      </c>
      <c r="N548" t="str">
        <f t="shared" si="25"/>
        <v>Excelsa</v>
      </c>
      <c r="O548" t="str">
        <f t="shared" si="26"/>
        <v>Dark</v>
      </c>
      <c r="P548" t="str">
        <f>INDEX(customers!$I$1:$I$1001,MATCH(orders[[#This Row],[Customer ID]],customers!$A$1:$A$1001,0))</f>
        <v>No</v>
      </c>
    </row>
    <row r="549" spans="1:16" x14ac:dyDescent="0.25">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IF(INDEX(customers!$A$1:$I$1001,MATCH(orders!$C549,customers!$A$1:$A$1001,0),MATCH(orders!H$1,customers!$A$1:$I$1,0))=0,"",INDEX(customers!$A$1:$I$1001,MATCH(orders!$C549,customers!$A$1:$A$1001,0),MATCH(orders!H$1,customers!$A$1:$I$1,0)))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0.71699999999999997</v>
      </c>
      <c r="N549" t="str">
        <f t="shared" si="25"/>
        <v>Robusta</v>
      </c>
      <c r="O549" t="str">
        <f t="shared" si="26"/>
        <v>Lite</v>
      </c>
      <c r="P549" t="str">
        <f>INDEX(customers!$I$1:$I$1001,MATCH(orders[[#This Row],[Customer ID]],customers!$A$1:$A$1001,0))</f>
        <v>Yes</v>
      </c>
    </row>
    <row r="550" spans="1:16" x14ac:dyDescent="0.25">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IF(INDEX(customers!$A$1:$I$1001,MATCH(orders!$C550,customers!$A$1:$A$1001,0),MATCH(orders!H$1,customers!$A$1:$I$1,0))=0,"",INDEX(customers!$A$1:$I$1001,MATCH(orders!$C550,customers!$A$1:$A$1001,0),MATCH(orders!H$1,customers!$A$1:$I$1,0)))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0.89100000000000001</v>
      </c>
      <c r="N550" t="str">
        <f t="shared" si="25"/>
        <v>Excelsa</v>
      </c>
      <c r="O550" t="str">
        <f t="shared" si="26"/>
        <v>Lite</v>
      </c>
      <c r="P550" t="str">
        <f>INDEX(customers!$I$1:$I$1001,MATCH(orders[[#This Row],[Customer ID]],customers!$A$1:$A$1001,0))</f>
        <v>Yes</v>
      </c>
    </row>
    <row r="551" spans="1:16" x14ac:dyDescent="0.25">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IF(INDEX(customers!$A$1:$I$1001,MATCH(orders!$C551,customers!$A$1:$A$1001,0),MATCH(orders!H$1,customers!$A$1:$I$1,0))=0,"",INDEX(customers!$A$1:$I$1001,MATCH(orders!$C551,customers!$A$1:$A$1001,0),MATCH(orders!H$1,customers!$A$1:$I$1,0)))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0.89100000000000001</v>
      </c>
      <c r="N551" t="str">
        <f t="shared" si="25"/>
        <v>Excelsa</v>
      </c>
      <c r="O551" t="str">
        <f t="shared" si="26"/>
        <v>Lite</v>
      </c>
      <c r="P551" t="str">
        <f>INDEX(customers!$I$1:$I$1001,MATCH(orders[[#This Row],[Customer ID]],customers!$A$1:$A$1001,0))</f>
        <v>Yes</v>
      </c>
    </row>
    <row r="552" spans="1:16" x14ac:dyDescent="0.25">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IF(INDEX(customers!$A$1:$I$1001,MATCH(orders!$C552,customers!$A$1:$A$1001,0),MATCH(orders!H$1,customers!$A$1:$I$1,0))=0,"",INDEX(customers!$A$1:$I$1001,MATCH(orders!$C552,customers!$A$1:$A$1001,0),MATCH(orders!H$1,customers!$A$1:$I$1,0)))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0.77700000000000002</v>
      </c>
      <c r="N552" t="str">
        <f t="shared" si="25"/>
        <v>Librica</v>
      </c>
      <c r="O552" t="str">
        <f t="shared" si="26"/>
        <v>Dark</v>
      </c>
      <c r="P552" t="str">
        <f>INDEX(customers!$I$1:$I$1001,MATCH(orders[[#This Row],[Customer ID]],customers!$A$1:$A$1001,0))</f>
        <v>Yes</v>
      </c>
    </row>
    <row r="553" spans="1:16" x14ac:dyDescent="0.25">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IF(INDEX(customers!$A$1:$I$1001,MATCH(orders!$C553,customers!$A$1:$A$1001,0),MATCH(orders!H$1,customers!$A$1:$I$1,0))=0,"",INDEX(customers!$A$1:$I$1001,MATCH(orders!$C553,customers!$A$1:$A$1001,0),MATCH(orders!H$1,customers!$A$1:$I$1,0)))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0.72900000000000009</v>
      </c>
      <c r="N553" t="str">
        <f t="shared" si="25"/>
        <v>Excelsa</v>
      </c>
      <c r="O553" t="str">
        <f t="shared" si="26"/>
        <v>Dark</v>
      </c>
      <c r="P553" t="str">
        <f>INDEX(customers!$I$1:$I$1001,MATCH(orders[[#This Row],[Customer ID]],customers!$A$1:$A$1001,0))</f>
        <v>No</v>
      </c>
    </row>
    <row r="554" spans="1:16" x14ac:dyDescent="0.25">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IF(INDEX(customers!$A$1:$I$1001,MATCH(orders!$C554,customers!$A$1:$A$1001,0),MATCH(orders!H$1,customers!$A$1:$I$1,0))=0,"",INDEX(customers!$A$1:$I$1001,MATCH(orders!$C554,customers!$A$1:$A$1001,0),MATCH(orders!H$1,customers!$A$1:$I$1,0)))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0.89100000000000001</v>
      </c>
      <c r="N554" t="str">
        <f t="shared" si="25"/>
        <v>Excelsa</v>
      </c>
      <c r="O554" t="str">
        <f t="shared" si="26"/>
        <v>Lite</v>
      </c>
      <c r="P554" t="str">
        <f>INDEX(customers!$I$1:$I$1001,MATCH(orders[[#This Row],[Customer ID]],customers!$A$1:$A$1001,0))</f>
        <v>Yes</v>
      </c>
    </row>
    <row r="555" spans="1:16" x14ac:dyDescent="0.25">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IF(INDEX(customers!$A$1:$I$1001,MATCH(orders!$C555,customers!$A$1:$A$1001,0),MATCH(orders!H$1,customers!$A$1:$I$1,0))=0,"",INDEX(customers!$A$1:$I$1001,MATCH(orders!$C555,customers!$A$1:$A$1001,0),MATCH(orders!H$1,customers!$A$1:$I$1,0)))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13.75</v>
      </c>
      <c r="N555" t="str">
        <f t="shared" si="25"/>
        <v>Excelsa</v>
      </c>
      <c r="O555" t="str">
        <f t="shared" si="26"/>
        <v>Medium</v>
      </c>
      <c r="P555" t="str">
        <f>INDEX(customers!$I$1:$I$1001,MATCH(orders[[#This Row],[Customer ID]],customers!$A$1:$A$1001,0))</f>
        <v>No</v>
      </c>
    </row>
    <row r="556" spans="1:16" x14ac:dyDescent="0.25">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IF(INDEX(customers!$A$1:$I$1001,MATCH(orders!$C556,customers!$A$1:$A$1001,0),MATCH(orders!H$1,customers!$A$1:$I$1,0))=0,"",INDEX(customers!$A$1:$I$1001,MATCH(orders!$C556,customers!$A$1:$A$1001,0),MATCH(orders!H$1,customers!$A$1:$I$1,0)))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68.712499999999991</v>
      </c>
      <c r="N556" t="str">
        <f t="shared" si="25"/>
        <v>Robusta</v>
      </c>
      <c r="O556" t="str">
        <f t="shared" si="26"/>
        <v>Lite</v>
      </c>
      <c r="P556" t="str">
        <f>INDEX(customers!$I$1:$I$1001,MATCH(orders[[#This Row],[Customer ID]],customers!$A$1:$A$1001,0))</f>
        <v>Yes</v>
      </c>
    </row>
    <row r="557" spans="1:16" x14ac:dyDescent="0.25">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IF(INDEX(customers!$A$1:$I$1001,MATCH(orders!$C557,customers!$A$1:$A$1001,0),MATCH(orders!H$1,customers!$A$1:$I$1,0))=0,"",INDEX(customers!$A$1:$I$1001,MATCH(orders!$C557,customers!$A$1:$A$1001,0),MATCH(orders!H$1,customers!$A$1:$I$1,0)))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13.75</v>
      </c>
      <c r="N557" t="str">
        <f t="shared" si="25"/>
        <v>Excelsa</v>
      </c>
      <c r="O557" t="str">
        <f t="shared" si="26"/>
        <v>Medium</v>
      </c>
      <c r="P557" t="str">
        <f>INDEX(customers!$I$1:$I$1001,MATCH(orders[[#This Row],[Customer ID]],customers!$A$1:$A$1001,0))</f>
        <v>No</v>
      </c>
    </row>
    <row r="558" spans="1:16" x14ac:dyDescent="0.25">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IF(INDEX(customers!$A$1:$I$1001,MATCH(orders!$C558,customers!$A$1:$A$1001,0),MATCH(orders!H$1,customers!$A$1:$I$1,0))=0,"",INDEX(customers!$A$1:$I$1001,MATCH(orders!$C558,customers!$A$1:$A$1001,0),MATCH(orders!H$1,customers!$A$1:$I$1,0)))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0.87300000000000011</v>
      </c>
      <c r="N558" t="str">
        <f t="shared" si="25"/>
        <v>Librica</v>
      </c>
      <c r="O558" t="str">
        <f t="shared" si="26"/>
        <v>Medium</v>
      </c>
      <c r="P558" t="str">
        <f>INDEX(customers!$I$1:$I$1001,MATCH(orders[[#This Row],[Customer ID]],customers!$A$1:$A$1001,0))</f>
        <v>Yes</v>
      </c>
    </row>
    <row r="559" spans="1:16" x14ac:dyDescent="0.25">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IF(INDEX(customers!$A$1:$I$1001,MATCH(orders!$C559,customers!$A$1:$A$1001,0),MATCH(orders!H$1,customers!$A$1:$I$1,0))=0,"",INDEX(customers!$A$1:$I$1001,MATCH(orders!$C559,customers!$A$1:$A$1001,0),MATCH(orders!H$1,customers!$A$1:$I$1,0)))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14.85</v>
      </c>
      <c r="N559" t="str">
        <f t="shared" si="25"/>
        <v>Excelsa</v>
      </c>
      <c r="O559" t="str">
        <f t="shared" si="26"/>
        <v>Lite</v>
      </c>
      <c r="P559" t="str">
        <f>INDEX(customers!$I$1:$I$1001,MATCH(orders[[#This Row],[Customer ID]],customers!$A$1:$A$1001,0))</f>
        <v>Yes</v>
      </c>
    </row>
    <row r="560" spans="1:16" x14ac:dyDescent="0.25">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IF(INDEX(customers!$A$1:$I$1001,MATCH(orders!$C560,customers!$A$1:$A$1001,0),MATCH(orders!H$1,customers!$A$1:$I$1,0))=0,"",INDEX(customers!$A$1:$I$1001,MATCH(orders!$C560,customers!$A$1:$A$1001,0),MATCH(orders!H$1,customers!$A$1:$I$1,0)))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0.77700000000000002</v>
      </c>
      <c r="N560" t="str">
        <f t="shared" si="25"/>
        <v>Librica</v>
      </c>
      <c r="O560" t="str">
        <f t="shared" si="26"/>
        <v>Dark</v>
      </c>
      <c r="P560" t="str">
        <f>INDEX(customers!$I$1:$I$1001,MATCH(orders[[#This Row],[Customer ID]],customers!$A$1:$A$1001,0))</f>
        <v>Yes</v>
      </c>
    </row>
    <row r="561" spans="1:16" x14ac:dyDescent="0.25">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IF(INDEX(customers!$A$1:$I$1001,MATCH(orders!$C561,customers!$A$1:$A$1001,0),MATCH(orders!H$1,customers!$A$1:$I$1,0))=0,"",INDEX(customers!$A$1:$I$1001,MATCH(orders!$C561,customers!$A$1:$A$1001,0),MATCH(orders!H$1,customers!$A$1:$I$1,0)))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12.95</v>
      </c>
      <c r="N561" t="str">
        <f t="shared" si="25"/>
        <v>Arabica</v>
      </c>
      <c r="O561" t="str">
        <f t="shared" si="26"/>
        <v>Lite</v>
      </c>
      <c r="P561" t="str">
        <f>INDEX(customers!$I$1:$I$1001,MATCH(orders[[#This Row],[Customer ID]],customers!$A$1:$A$1001,0))</f>
        <v>Yes</v>
      </c>
    </row>
    <row r="562" spans="1:16" x14ac:dyDescent="0.25">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IF(INDEX(customers!$A$1:$I$1001,MATCH(orders!$C562,customers!$A$1:$A$1001,0),MATCH(orders!H$1,customers!$A$1:$I$1,0))=0,"",INDEX(customers!$A$1:$I$1001,MATCH(orders!$C562,customers!$A$1:$A$1001,0),MATCH(orders!H$1,customers!$A$1:$I$1,0)))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79.062499999999986</v>
      </c>
      <c r="N562" t="str">
        <f t="shared" si="25"/>
        <v>Excelsa</v>
      </c>
      <c r="O562" t="str">
        <f t="shared" si="26"/>
        <v>Medium</v>
      </c>
      <c r="P562" t="str">
        <f>INDEX(customers!$I$1:$I$1001,MATCH(orders[[#This Row],[Customer ID]],customers!$A$1:$A$1001,0))</f>
        <v>Yes</v>
      </c>
    </row>
    <row r="563" spans="1:16" x14ac:dyDescent="0.25">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IF(INDEX(customers!$A$1:$I$1001,MATCH(orders!$C563,customers!$A$1:$A$1001,0),MATCH(orders!H$1,customers!$A$1:$I$1,0))=0,"",INDEX(customers!$A$1:$I$1001,MATCH(orders!$C563,customers!$A$1:$A$1001,0),MATCH(orders!H$1,customers!$A$1:$I$1,0)))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0.59699999999999998</v>
      </c>
      <c r="N563" t="str">
        <f t="shared" si="25"/>
        <v>Arabica</v>
      </c>
      <c r="O563" t="str">
        <f t="shared" si="26"/>
        <v>Dark</v>
      </c>
      <c r="P563" t="str">
        <f>INDEX(customers!$I$1:$I$1001,MATCH(orders[[#This Row],[Customer ID]],customers!$A$1:$A$1001,0))</f>
        <v>Yes</v>
      </c>
    </row>
    <row r="564" spans="1:16" x14ac:dyDescent="0.25">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IF(INDEX(customers!$A$1:$I$1001,MATCH(orders!$C564,customers!$A$1:$A$1001,0),MATCH(orders!H$1,customers!$A$1:$I$1,0))=0,"",INDEX(customers!$A$1:$I$1001,MATCH(orders!$C564,customers!$A$1:$A$1001,0),MATCH(orders!H$1,customers!$A$1:$I$1,0)))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0.95100000000000007</v>
      </c>
      <c r="N564" t="str">
        <f t="shared" si="25"/>
        <v>Librica</v>
      </c>
      <c r="O564" t="str">
        <f t="shared" si="26"/>
        <v>Lite</v>
      </c>
      <c r="P564" t="str">
        <f>INDEX(customers!$I$1:$I$1001,MATCH(orders[[#This Row],[Customer ID]],customers!$A$1:$A$1001,0))</f>
        <v>No</v>
      </c>
    </row>
    <row r="565" spans="1:16" x14ac:dyDescent="0.25">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IF(INDEX(customers!$A$1:$I$1001,MATCH(orders!$C565,customers!$A$1:$A$1001,0),MATCH(orders!H$1,customers!$A$1:$I$1,0))=0,"",INDEX(customers!$A$1:$I$1001,MATCH(orders!$C565,customers!$A$1:$A$1001,0),MATCH(orders!H$1,customers!$A$1:$I$1,0)))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13.75</v>
      </c>
      <c r="N565" t="str">
        <f t="shared" si="25"/>
        <v>Excelsa</v>
      </c>
      <c r="O565" t="str">
        <f t="shared" si="26"/>
        <v>Medium</v>
      </c>
      <c r="P565" t="str">
        <f>INDEX(customers!$I$1:$I$1001,MATCH(orders[[#This Row],[Customer ID]],customers!$A$1:$A$1001,0))</f>
        <v>No</v>
      </c>
    </row>
    <row r="566" spans="1:16" x14ac:dyDescent="0.25">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IF(INDEX(customers!$A$1:$I$1001,MATCH(orders!$C566,customers!$A$1:$A$1001,0),MATCH(orders!H$1,customers!$A$1:$I$1,0))=0,"",INDEX(customers!$A$1:$I$1001,MATCH(orders!$C566,customers!$A$1:$A$1001,0),MATCH(orders!H$1,customers!$A$1:$I$1,0)))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3.5849999999999995</v>
      </c>
      <c r="N566" t="str">
        <f t="shared" si="25"/>
        <v>Robusta</v>
      </c>
      <c r="O566" t="str">
        <f t="shared" si="26"/>
        <v>Lite</v>
      </c>
      <c r="P566" t="str">
        <f>INDEX(customers!$I$1:$I$1001,MATCH(orders[[#This Row],[Customer ID]],customers!$A$1:$A$1001,0))</f>
        <v>No</v>
      </c>
    </row>
    <row r="567" spans="1:16" x14ac:dyDescent="0.25">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IF(INDEX(customers!$A$1:$I$1001,MATCH(orders!$C567,customers!$A$1:$A$1001,0),MATCH(orders!H$1,customers!$A$1:$I$1,0))=0,"",INDEX(customers!$A$1:$I$1001,MATCH(orders!$C567,customers!$A$1:$A$1001,0),MATCH(orders!H$1,customers!$A$1:$I$1,0)))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51.462499999999991</v>
      </c>
      <c r="N567" t="str">
        <f t="shared" si="25"/>
        <v>Robusta</v>
      </c>
      <c r="O567" t="str">
        <f t="shared" si="26"/>
        <v>Dark</v>
      </c>
      <c r="P567" t="str">
        <f>INDEX(customers!$I$1:$I$1001,MATCH(orders[[#This Row],[Customer ID]],customers!$A$1:$A$1001,0))</f>
        <v>No</v>
      </c>
    </row>
    <row r="568" spans="1:16" x14ac:dyDescent="0.25">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IF(INDEX(customers!$A$1:$I$1001,MATCH(orders!$C568,customers!$A$1:$A$1001,0),MATCH(orders!H$1,customers!$A$1:$I$1,0))=0,"",INDEX(customers!$A$1:$I$1001,MATCH(orders!$C568,customers!$A$1:$A$1001,0),MATCH(orders!H$1,customers!$A$1:$I$1,0)))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0.67500000000000004</v>
      </c>
      <c r="N568" t="str">
        <f t="shared" si="25"/>
        <v>Arabica</v>
      </c>
      <c r="O568" t="str">
        <f t="shared" si="26"/>
        <v>Medium</v>
      </c>
      <c r="P568" t="str">
        <f>INDEX(customers!$I$1:$I$1001,MATCH(orders[[#This Row],[Customer ID]],customers!$A$1:$A$1001,0))</f>
        <v>Yes</v>
      </c>
    </row>
    <row r="569" spans="1:16" x14ac:dyDescent="0.25">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IF(INDEX(customers!$A$1:$I$1001,MATCH(orders!$C569,customers!$A$1:$A$1001,0),MATCH(orders!H$1,customers!$A$1:$I$1,0))=0,"",INDEX(customers!$A$1:$I$1001,MATCH(orders!$C569,customers!$A$1:$A$1001,0),MATCH(orders!H$1,customers!$A$1:$I$1,0)))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68.712499999999991</v>
      </c>
      <c r="N569" t="str">
        <f t="shared" si="25"/>
        <v>Robusta</v>
      </c>
      <c r="O569" t="str">
        <f t="shared" si="26"/>
        <v>Lite</v>
      </c>
      <c r="P569" t="str">
        <f>INDEX(customers!$I$1:$I$1001,MATCH(orders[[#This Row],[Customer ID]],customers!$A$1:$A$1001,0))</f>
        <v>No</v>
      </c>
    </row>
    <row r="570" spans="1:16" x14ac:dyDescent="0.25">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IF(INDEX(customers!$A$1:$I$1001,MATCH(orders!$C570,customers!$A$1:$A$1001,0),MATCH(orders!H$1,customers!$A$1:$I$1,0))=0,"",INDEX(customers!$A$1:$I$1001,MATCH(orders!$C570,customers!$A$1:$A$1001,0),MATCH(orders!H$1,customers!$A$1:$I$1,0)))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0.95100000000000007</v>
      </c>
      <c r="N570" t="str">
        <f t="shared" si="25"/>
        <v>Librica</v>
      </c>
      <c r="O570" t="str">
        <f t="shared" si="26"/>
        <v>Lite</v>
      </c>
      <c r="P570" t="str">
        <f>INDEX(customers!$I$1:$I$1001,MATCH(orders[[#This Row],[Customer ID]],customers!$A$1:$A$1001,0))</f>
        <v>Yes</v>
      </c>
    </row>
    <row r="571" spans="1:16" x14ac:dyDescent="0.25">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IF(INDEX(customers!$A$1:$I$1001,MATCH(orders!$C571,customers!$A$1:$A$1001,0),MATCH(orders!H$1,customers!$A$1:$I$1,0))=0,"",INDEX(customers!$A$1:$I$1001,MATCH(orders!$C571,customers!$A$1:$A$1001,0),MATCH(orders!H$1,customers!$A$1:$I$1,0)))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57.212499999999991</v>
      </c>
      <c r="N571" t="str">
        <f t="shared" si="25"/>
        <v>Arabica</v>
      </c>
      <c r="O571" t="str">
        <f t="shared" si="26"/>
        <v>Dark</v>
      </c>
      <c r="P571" t="str">
        <f>INDEX(customers!$I$1:$I$1001,MATCH(orders[[#This Row],[Customer ID]],customers!$A$1:$A$1001,0))</f>
        <v>No</v>
      </c>
    </row>
    <row r="572" spans="1:16" x14ac:dyDescent="0.25">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IF(INDEX(customers!$A$1:$I$1001,MATCH(orders!$C572,customers!$A$1:$A$1001,0),MATCH(orders!H$1,customers!$A$1:$I$1,0))=0,"",INDEX(customers!$A$1:$I$1001,MATCH(orders!$C572,customers!$A$1:$A$1001,0),MATCH(orders!H$1,customers!$A$1:$I$1,0)))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3.375</v>
      </c>
      <c r="N572" t="str">
        <f t="shared" si="25"/>
        <v>Arabica</v>
      </c>
      <c r="O572" t="str">
        <f t="shared" si="26"/>
        <v>Medium</v>
      </c>
      <c r="P572" t="str">
        <f>INDEX(customers!$I$1:$I$1001,MATCH(orders[[#This Row],[Customer ID]],customers!$A$1:$A$1001,0))</f>
        <v>No</v>
      </c>
    </row>
    <row r="573" spans="1:16" x14ac:dyDescent="0.25">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IF(INDEX(customers!$A$1:$I$1001,MATCH(orders!$C573,customers!$A$1:$A$1001,0),MATCH(orders!H$1,customers!$A$1:$I$1,0))=0,"",INDEX(customers!$A$1:$I$1001,MATCH(orders!$C573,customers!$A$1:$A$1001,0),MATCH(orders!H$1,customers!$A$1:$I$1,0)))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4.4550000000000001</v>
      </c>
      <c r="N573" t="str">
        <f t="shared" si="25"/>
        <v>Excelsa</v>
      </c>
      <c r="O573" t="str">
        <f t="shared" si="26"/>
        <v>Lite</v>
      </c>
      <c r="P573" t="str">
        <f>INDEX(customers!$I$1:$I$1001,MATCH(orders[[#This Row],[Customer ID]],customers!$A$1:$A$1001,0))</f>
        <v>No</v>
      </c>
    </row>
    <row r="574" spans="1:16" x14ac:dyDescent="0.25">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IF(INDEX(customers!$A$1:$I$1001,MATCH(orders!$C574,customers!$A$1:$A$1001,0),MATCH(orders!H$1,customers!$A$1:$I$1,0))=0,"",INDEX(customers!$A$1:$I$1001,MATCH(orders!$C574,customers!$A$1:$A$1001,0),MATCH(orders!H$1,customers!$A$1:$I$1,0)))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0.59699999999999998</v>
      </c>
      <c r="N574" t="str">
        <f t="shared" si="25"/>
        <v>Arabica</v>
      </c>
      <c r="O574" t="str">
        <f t="shared" si="26"/>
        <v>Dark</v>
      </c>
      <c r="P574" t="str">
        <f>INDEX(customers!$I$1:$I$1001,MATCH(orders[[#This Row],[Customer ID]],customers!$A$1:$A$1001,0))</f>
        <v>Yes</v>
      </c>
    </row>
    <row r="575" spans="1:16" x14ac:dyDescent="0.25">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IF(INDEX(customers!$A$1:$I$1001,MATCH(orders!$C575,customers!$A$1:$A$1001,0),MATCH(orders!H$1,customers!$A$1:$I$1,0))=0,"",INDEX(customers!$A$1:$I$1001,MATCH(orders!$C575,customers!$A$1:$A$1001,0),MATCH(orders!H$1,customers!$A$1:$I$1,0)))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11.25</v>
      </c>
      <c r="N575" t="str">
        <f t="shared" si="25"/>
        <v>Arabica</v>
      </c>
      <c r="O575" t="str">
        <f t="shared" si="26"/>
        <v>Medium</v>
      </c>
      <c r="P575" t="str">
        <f>INDEX(customers!$I$1:$I$1001,MATCH(orders[[#This Row],[Customer ID]],customers!$A$1:$A$1001,0))</f>
        <v>No</v>
      </c>
    </row>
    <row r="576" spans="1:16" x14ac:dyDescent="0.25">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IF(INDEX(customers!$A$1:$I$1001,MATCH(orders!$C576,customers!$A$1:$A$1001,0),MATCH(orders!H$1,customers!$A$1:$I$1,0))=0,"",INDEX(customers!$A$1:$I$1001,MATCH(orders!$C576,customers!$A$1:$A$1001,0),MATCH(orders!H$1,customers!$A$1:$I$1,0)))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0.71699999999999997</v>
      </c>
      <c r="N576" t="str">
        <f t="shared" si="25"/>
        <v>Robusta</v>
      </c>
      <c r="O576" t="str">
        <f t="shared" si="26"/>
        <v>Lite</v>
      </c>
      <c r="P576" t="str">
        <f>INDEX(customers!$I$1:$I$1001,MATCH(orders[[#This Row],[Customer ID]],customers!$A$1:$A$1001,0))</f>
        <v>Yes</v>
      </c>
    </row>
    <row r="577" spans="1:16" x14ac:dyDescent="0.25">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IF(INDEX(customers!$A$1:$I$1001,MATCH(orders!$C577,customers!$A$1:$A$1001,0),MATCH(orders!H$1,customers!$A$1:$I$1,0))=0,"",INDEX(customers!$A$1:$I$1001,MATCH(orders!$C577,customers!$A$1:$A$1001,0),MATCH(orders!H$1,customers!$A$1:$I$1,0)))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83.662499999999994</v>
      </c>
      <c r="N577" t="str">
        <f t="shared" si="25"/>
        <v>Librica</v>
      </c>
      <c r="O577" t="str">
        <f t="shared" si="26"/>
        <v>Medium</v>
      </c>
      <c r="P577" t="str">
        <f>INDEX(customers!$I$1:$I$1001,MATCH(orders[[#This Row],[Customer ID]],customers!$A$1:$A$1001,0))</f>
        <v>No</v>
      </c>
    </row>
    <row r="578" spans="1:16" x14ac:dyDescent="0.25">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IF(INDEX(customers!$A$1:$I$1001,MATCH(orders!$C578,customers!$A$1:$A$1001,0),MATCH(orders!H$1,customers!$A$1:$I$1,0))=0,"",INDEX(customers!$A$1:$I$1001,MATCH(orders!$C578,customers!$A$1:$A$1001,0),MATCH(orders!H$1,customers!$A$1:$I$1,0)))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0.59699999999999998</v>
      </c>
      <c r="N578" t="str">
        <f t="shared" si="25"/>
        <v>Arabica</v>
      </c>
      <c r="O578" t="str">
        <f t="shared" si="26"/>
        <v>Dark</v>
      </c>
      <c r="P578" t="str">
        <f>INDEX(customers!$I$1:$I$1001,MATCH(orders[[#This Row],[Customer ID]],customers!$A$1:$A$1001,0))</f>
        <v>No</v>
      </c>
    </row>
    <row r="579" spans="1:16" x14ac:dyDescent="0.25">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IF(INDEX(customers!$A$1:$I$1001,MATCH(orders!$C579,customers!$A$1:$A$1001,0),MATCH(orders!H$1,customers!$A$1:$I$1,0))=0,"",INDEX(customers!$A$1:$I$1001,MATCH(orders!$C579,customers!$A$1:$A$1001,0),MATCH(orders!H$1,customers!$A$1:$I$1,0)))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L579*K579</f>
        <v>14.55</v>
      </c>
      <c r="N579" t="str">
        <f t="shared" ref="N579:N642" si="28">IF(I579="Rob","Robusta",IF(I579="Exc","Excelsa",IF(I579="Lib","Librica",IF(I579="Ara","Arabica",""))))</f>
        <v>Librica</v>
      </c>
      <c r="O579" t="str">
        <f t="shared" ref="O579:O642" si="29">IF(J579="M","Medium",IF(J579="L","Lite",IF(J579="D","Dark")))</f>
        <v>Medium</v>
      </c>
      <c r="P579" t="str">
        <f>INDEX(customers!$I$1:$I$1001,MATCH(orders[[#This Row],[Customer ID]],customers!$A$1:$A$1001,0))</f>
        <v>No</v>
      </c>
    </row>
    <row r="580" spans="1:16" x14ac:dyDescent="0.25">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IF(INDEX(customers!$A$1:$I$1001,MATCH(orders!$C580,customers!$A$1:$A$1001,0),MATCH(orders!H$1,customers!$A$1:$I$1,0))=0,"",INDEX(customers!$A$1:$I$1001,MATCH(orders!$C580,customers!$A$1:$A$1001,0),MATCH(orders!H$1,customers!$A$1:$I$1,0)))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0.89100000000000001</v>
      </c>
      <c r="N580" t="str">
        <f t="shared" si="28"/>
        <v>Excelsa</v>
      </c>
      <c r="O580" t="str">
        <f t="shared" si="29"/>
        <v>Lite</v>
      </c>
      <c r="P580" t="str">
        <f>INDEX(customers!$I$1:$I$1001,MATCH(orders[[#This Row],[Customer ID]],customers!$A$1:$A$1001,0))</f>
        <v>No</v>
      </c>
    </row>
    <row r="581" spans="1:16" x14ac:dyDescent="0.25">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IF(INDEX(customers!$A$1:$I$1001,MATCH(orders!$C581,customers!$A$1:$A$1001,0),MATCH(orders!H$1,customers!$A$1:$I$1,0))=0,"",INDEX(customers!$A$1:$I$1001,MATCH(orders!$C581,customers!$A$1:$A$1001,0),MATCH(orders!H$1,customers!$A$1:$I$1,0)))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INDEX(customers!$I$1:$I$1001,MATCH(orders[[#This Row],[Customer ID]],customers!$A$1:$A$1001,0))</f>
        <v>No</v>
      </c>
    </row>
    <row r="582" spans="1:16" x14ac:dyDescent="0.25">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IF(INDEX(customers!$A$1:$I$1001,MATCH(orders!$C582,customers!$A$1:$A$1001,0),MATCH(orders!H$1,customers!$A$1:$I$1,0))=0,"",INDEX(customers!$A$1:$I$1001,MATCH(orders!$C582,customers!$A$1:$A$1001,0),MATCH(orders!H$1,customers!$A$1:$I$1,0)))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14.85</v>
      </c>
      <c r="N582" t="str">
        <f t="shared" si="28"/>
        <v>Excelsa</v>
      </c>
      <c r="O582" t="str">
        <f t="shared" si="29"/>
        <v>Lite</v>
      </c>
      <c r="P582" t="str">
        <f>INDEX(customers!$I$1:$I$1001,MATCH(orders[[#This Row],[Customer ID]],customers!$A$1:$A$1001,0))</f>
        <v>Yes</v>
      </c>
    </row>
    <row r="583" spans="1:16" x14ac:dyDescent="0.25">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IF(INDEX(customers!$A$1:$I$1001,MATCH(orders!$C583,customers!$A$1:$A$1001,0),MATCH(orders!H$1,customers!$A$1:$I$1,0))=0,"",INDEX(customers!$A$1:$I$1001,MATCH(orders!$C583,customers!$A$1:$A$1001,0),MATCH(orders!H$1,customers!$A$1:$I$1,0)))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4.4550000000000001</v>
      </c>
      <c r="N583" t="str">
        <f t="shared" si="28"/>
        <v>Excelsa</v>
      </c>
      <c r="O583" t="str">
        <f t="shared" si="29"/>
        <v>Lite</v>
      </c>
      <c r="P583" t="str">
        <f>INDEX(customers!$I$1:$I$1001,MATCH(orders[[#This Row],[Customer ID]],customers!$A$1:$A$1001,0))</f>
        <v>Yes</v>
      </c>
    </row>
    <row r="584" spans="1:16" x14ac:dyDescent="0.25">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IF(INDEX(customers!$A$1:$I$1001,MATCH(orders!$C584,customers!$A$1:$A$1001,0),MATCH(orders!H$1,customers!$A$1:$I$1,0))=0,"",INDEX(customers!$A$1:$I$1001,MATCH(orders!$C584,customers!$A$1:$A$1001,0),MATCH(orders!H$1,customers!$A$1:$I$1,0)))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12.15</v>
      </c>
      <c r="N584" t="str">
        <f t="shared" si="28"/>
        <v>Excelsa</v>
      </c>
      <c r="O584" t="str">
        <f t="shared" si="29"/>
        <v>Dark</v>
      </c>
      <c r="P584" t="str">
        <f>INDEX(customers!$I$1:$I$1001,MATCH(orders[[#This Row],[Customer ID]],customers!$A$1:$A$1001,0))</f>
        <v>No</v>
      </c>
    </row>
    <row r="585" spans="1:16" x14ac:dyDescent="0.25">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IF(INDEX(customers!$A$1:$I$1001,MATCH(orders!$C585,customers!$A$1:$A$1001,0),MATCH(orders!H$1,customers!$A$1:$I$1,0))=0,"",INDEX(customers!$A$1:$I$1001,MATCH(orders!$C585,customers!$A$1:$A$1001,0),MATCH(orders!H$1,customers!$A$1:$I$1,0)))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0.71699999999999997</v>
      </c>
      <c r="N585" t="str">
        <f t="shared" si="28"/>
        <v>Robusta</v>
      </c>
      <c r="O585" t="str">
        <f t="shared" si="29"/>
        <v>Lite</v>
      </c>
      <c r="P585" t="str">
        <f>INDEX(customers!$I$1:$I$1001,MATCH(orders[[#This Row],[Customer ID]],customers!$A$1:$A$1001,0))</f>
        <v>Yes</v>
      </c>
    </row>
    <row r="586" spans="1:16" x14ac:dyDescent="0.25">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IF(INDEX(customers!$A$1:$I$1001,MATCH(orders!$C586,customers!$A$1:$A$1001,0),MATCH(orders!H$1,customers!$A$1:$I$1,0))=0,"",INDEX(customers!$A$1:$I$1001,MATCH(orders!$C586,customers!$A$1:$A$1001,0),MATCH(orders!H$1,customers!$A$1:$I$1,0)))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0.71699999999999997</v>
      </c>
      <c r="N586" t="str">
        <f t="shared" si="28"/>
        <v>Robusta</v>
      </c>
      <c r="O586" t="str">
        <f t="shared" si="29"/>
        <v>Lite</v>
      </c>
      <c r="P586" t="str">
        <f>INDEX(customers!$I$1:$I$1001,MATCH(orders[[#This Row],[Customer ID]],customers!$A$1:$A$1001,0))</f>
        <v>No</v>
      </c>
    </row>
    <row r="587" spans="1:16" x14ac:dyDescent="0.25">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IF(INDEX(customers!$A$1:$I$1001,MATCH(orders!$C587,customers!$A$1:$A$1001,0),MATCH(orders!H$1,customers!$A$1:$I$1,0))=0,"",INDEX(customers!$A$1:$I$1001,MATCH(orders!$C587,customers!$A$1:$A$1001,0),MATCH(orders!H$1,customers!$A$1:$I$1,0)))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4.125</v>
      </c>
      <c r="N587" t="str">
        <f t="shared" si="28"/>
        <v>Excelsa</v>
      </c>
      <c r="O587" t="str">
        <f t="shared" si="29"/>
        <v>Medium</v>
      </c>
      <c r="P587" t="str">
        <f>INDEX(customers!$I$1:$I$1001,MATCH(orders[[#This Row],[Customer ID]],customers!$A$1:$A$1001,0))</f>
        <v>Yes</v>
      </c>
    </row>
    <row r="588" spans="1:16" x14ac:dyDescent="0.25">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IF(INDEX(customers!$A$1:$I$1001,MATCH(orders!$C588,customers!$A$1:$A$1001,0),MATCH(orders!H$1,customers!$A$1:$I$1,0))=0,"",INDEX(customers!$A$1:$I$1001,MATCH(orders!$C588,customers!$A$1:$A$1001,0),MATCH(orders!H$1,customers!$A$1:$I$1,0)))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68.712499999999991</v>
      </c>
      <c r="N588" t="str">
        <f t="shared" si="28"/>
        <v>Robusta</v>
      </c>
      <c r="O588" t="str">
        <f t="shared" si="29"/>
        <v>Lite</v>
      </c>
      <c r="P588" t="str">
        <f>INDEX(customers!$I$1:$I$1001,MATCH(orders[[#This Row],[Customer ID]],customers!$A$1:$A$1001,0))</f>
        <v>No</v>
      </c>
    </row>
    <row r="589" spans="1:16" x14ac:dyDescent="0.25">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IF(INDEX(customers!$A$1:$I$1001,MATCH(orders!$C589,customers!$A$1:$A$1001,0),MATCH(orders!H$1,customers!$A$1:$I$1,0))=0,"",INDEX(customers!$A$1:$I$1001,MATCH(orders!$C589,customers!$A$1:$A$1001,0),MATCH(orders!H$1,customers!$A$1:$I$1,0)))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3.8849999999999998</v>
      </c>
      <c r="N589" t="str">
        <f t="shared" si="28"/>
        <v>Librica</v>
      </c>
      <c r="O589" t="str">
        <f t="shared" si="29"/>
        <v>Dark</v>
      </c>
      <c r="P589" t="str">
        <f>INDEX(customers!$I$1:$I$1001,MATCH(orders[[#This Row],[Customer ID]],customers!$A$1:$A$1001,0))</f>
        <v>Yes</v>
      </c>
    </row>
    <row r="590" spans="1:16" x14ac:dyDescent="0.25">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IF(INDEX(customers!$A$1:$I$1001,MATCH(orders!$C590,customers!$A$1:$A$1001,0),MATCH(orders!H$1,customers!$A$1:$I$1,0))=0,"",INDEX(customers!$A$1:$I$1001,MATCH(orders!$C590,customers!$A$1:$A$1001,0),MATCH(orders!H$1,customers!$A$1:$I$1,0)))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2.9849999999999999</v>
      </c>
      <c r="N590" t="str">
        <f t="shared" si="28"/>
        <v>Robusta</v>
      </c>
      <c r="O590" t="str">
        <f t="shared" si="29"/>
        <v>Medium</v>
      </c>
      <c r="P590" t="str">
        <f>INDEX(customers!$I$1:$I$1001,MATCH(orders[[#This Row],[Customer ID]],customers!$A$1:$A$1001,0))</f>
        <v>Yes</v>
      </c>
    </row>
    <row r="591" spans="1:16" x14ac:dyDescent="0.25">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IF(INDEX(customers!$A$1:$I$1001,MATCH(orders!$C591,customers!$A$1:$A$1001,0),MATCH(orders!H$1,customers!$A$1:$I$1,0))=0,"",INDEX(customers!$A$1:$I$1001,MATCH(orders!$C591,customers!$A$1:$A$1001,0),MATCH(orders!H$1,customers!$A$1:$I$1,0)))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85.387499999999989</v>
      </c>
      <c r="N591" t="str">
        <f t="shared" si="28"/>
        <v>Excelsa</v>
      </c>
      <c r="O591" t="str">
        <f t="shared" si="29"/>
        <v>Lite</v>
      </c>
      <c r="P591" t="str">
        <f>INDEX(customers!$I$1:$I$1001,MATCH(orders[[#This Row],[Customer ID]],customers!$A$1:$A$1001,0))</f>
        <v>No</v>
      </c>
    </row>
    <row r="592" spans="1:16" x14ac:dyDescent="0.25">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IF(INDEX(customers!$A$1:$I$1001,MATCH(orders!$C592,customers!$A$1:$A$1001,0),MATCH(orders!H$1,customers!$A$1:$I$1,0))=0,"",INDEX(customers!$A$1:$I$1001,MATCH(orders!$C592,customers!$A$1:$A$1001,0),MATCH(orders!H$1,customers!$A$1:$I$1,0)))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79.062499999999986</v>
      </c>
      <c r="N592" t="str">
        <f t="shared" si="28"/>
        <v>Excelsa</v>
      </c>
      <c r="O592" t="str">
        <f t="shared" si="29"/>
        <v>Medium</v>
      </c>
      <c r="P592" t="str">
        <f>INDEX(customers!$I$1:$I$1001,MATCH(orders[[#This Row],[Customer ID]],customers!$A$1:$A$1001,0))</f>
        <v>Yes</v>
      </c>
    </row>
    <row r="593" spans="1:16" x14ac:dyDescent="0.25">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IF(INDEX(customers!$A$1:$I$1001,MATCH(orders!$C593,customers!$A$1:$A$1001,0),MATCH(orders!H$1,customers!$A$1:$I$1,0))=0,"",INDEX(customers!$A$1:$I$1001,MATCH(orders!$C593,customers!$A$1:$A$1001,0),MATCH(orders!H$1,customers!$A$1:$I$1,0)))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0.53699999999999992</v>
      </c>
      <c r="N593" t="str">
        <f t="shared" si="28"/>
        <v>Robusta</v>
      </c>
      <c r="O593" t="str">
        <f t="shared" si="29"/>
        <v>Dark</v>
      </c>
      <c r="P593" t="str">
        <f>INDEX(customers!$I$1:$I$1001,MATCH(orders[[#This Row],[Customer ID]],customers!$A$1:$A$1001,0))</f>
        <v>Yes</v>
      </c>
    </row>
    <row r="594" spans="1:16" x14ac:dyDescent="0.25">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IF(INDEX(customers!$A$1:$I$1001,MATCH(orders!$C594,customers!$A$1:$A$1001,0),MATCH(orders!H$1,customers!$A$1:$I$1,0))=0,"",INDEX(customers!$A$1:$I$1001,MATCH(orders!$C594,customers!$A$1:$A$1001,0),MATCH(orders!H$1,customers!$A$1:$I$1,0)))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64.687499999999986</v>
      </c>
      <c r="N594" t="str">
        <f t="shared" si="28"/>
        <v>Arabica</v>
      </c>
      <c r="O594" t="str">
        <f t="shared" si="29"/>
        <v>Medium</v>
      </c>
      <c r="P594" t="str">
        <f>INDEX(customers!$I$1:$I$1001,MATCH(orders[[#This Row],[Customer ID]],customers!$A$1:$A$1001,0))</f>
        <v>No</v>
      </c>
    </row>
    <row r="595" spans="1:16" x14ac:dyDescent="0.25">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IF(INDEX(customers!$A$1:$I$1001,MATCH(orders!$C595,customers!$A$1:$A$1001,0),MATCH(orders!H$1,customers!$A$1:$I$1,0))=0,"",INDEX(customers!$A$1:$I$1001,MATCH(orders!$C595,customers!$A$1:$A$1001,0),MATCH(orders!H$1,customers!$A$1:$I$1,0)))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69.862499999999997</v>
      </c>
      <c r="N595" t="str">
        <f t="shared" si="28"/>
        <v>Excelsa</v>
      </c>
      <c r="O595" t="str">
        <f t="shared" si="29"/>
        <v>Dark</v>
      </c>
      <c r="P595" t="str">
        <f>INDEX(customers!$I$1:$I$1001,MATCH(orders[[#This Row],[Customer ID]],customers!$A$1:$A$1001,0))</f>
        <v>Yes</v>
      </c>
    </row>
    <row r="596" spans="1:16" x14ac:dyDescent="0.25">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IF(INDEX(customers!$A$1:$I$1001,MATCH(orders!$C596,customers!$A$1:$A$1001,0),MATCH(orders!H$1,customers!$A$1:$I$1,0))=0,"",INDEX(customers!$A$1:$I$1001,MATCH(orders!$C596,customers!$A$1:$A$1001,0),MATCH(orders!H$1,customers!$A$1:$I$1,0)))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74.462499999999991</v>
      </c>
      <c r="N596" t="str">
        <f t="shared" si="28"/>
        <v>Arabica</v>
      </c>
      <c r="O596" t="str">
        <f t="shared" si="29"/>
        <v>Lite</v>
      </c>
      <c r="P596" t="str">
        <f>INDEX(customers!$I$1:$I$1001,MATCH(orders[[#This Row],[Customer ID]],customers!$A$1:$A$1001,0))</f>
        <v>No</v>
      </c>
    </row>
    <row r="597" spans="1:16" x14ac:dyDescent="0.25">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IF(INDEX(customers!$A$1:$I$1001,MATCH(orders!$C597,customers!$A$1:$A$1001,0),MATCH(orders!H$1,customers!$A$1:$I$1,0))=0,"",INDEX(customers!$A$1:$I$1001,MATCH(orders!$C597,customers!$A$1:$A$1001,0),MATCH(orders!H$1,customers!$A$1:$I$1,0)))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Lite</v>
      </c>
      <c r="P597" t="str">
        <f>INDEX(customers!$I$1:$I$1001,MATCH(orders[[#This Row],[Customer ID]],customers!$A$1:$A$1001,0))</f>
        <v>No</v>
      </c>
    </row>
    <row r="598" spans="1:16" x14ac:dyDescent="0.25">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IF(INDEX(customers!$A$1:$I$1001,MATCH(orders!$C598,customers!$A$1:$A$1001,0),MATCH(orders!H$1,customers!$A$1:$I$1,0))=0,"",INDEX(customers!$A$1:$I$1001,MATCH(orders!$C598,customers!$A$1:$A$1001,0),MATCH(orders!H$1,customers!$A$1:$I$1,0)))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INDEX(customers!$I$1:$I$1001,MATCH(orders[[#This Row],[Customer ID]],customers!$A$1:$A$1001,0))</f>
        <v>No</v>
      </c>
    </row>
    <row r="599" spans="1:16" x14ac:dyDescent="0.25">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IF(INDEX(customers!$A$1:$I$1001,MATCH(orders!$C599,customers!$A$1:$A$1001,0),MATCH(orders!H$1,customers!$A$1:$I$1,0))=0,"",INDEX(customers!$A$1:$I$1001,MATCH(orders!$C599,customers!$A$1:$A$1001,0),MATCH(orders!H$1,customers!$A$1:$I$1,0)))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91.137499999999989</v>
      </c>
      <c r="N599" t="str">
        <f t="shared" si="28"/>
        <v>Librica</v>
      </c>
      <c r="O599" t="str">
        <f t="shared" si="29"/>
        <v>Lite</v>
      </c>
      <c r="P599" t="str">
        <f>INDEX(customers!$I$1:$I$1001,MATCH(orders[[#This Row],[Customer ID]],customers!$A$1:$A$1001,0))</f>
        <v>Yes</v>
      </c>
    </row>
    <row r="600" spans="1:16" x14ac:dyDescent="0.25">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IF(INDEX(customers!$A$1:$I$1001,MATCH(orders!$C600,customers!$A$1:$A$1001,0),MATCH(orders!H$1,customers!$A$1:$I$1,0))=0,"",INDEX(customers!$A$1:$I$1001,MATCH(orders!$C600,customers!$A$1:$A$1001,0),MATCH(orders!H$1,customers!$A$1:$I$1,0)))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0.59699999999999998</v>
      </c>
      <c r="N600" t="str">
        <f t="shared" si="28"/>
        <v>Robusta</v>
      </c>
      <c r="O600" t="str">
        <f t="shared" si="29"/>
        <v>Medium</v>
      </c>
      <c r="P600" t="str">
        <f>INDEX(customers!$I$1:$I$1001,MATCH(orders[[#This Row],[Customer ID]],customers!$A$1:$A$1001,0))</f>
        <v>Yes</v>
      </c>
    </row>
    <row r="601" spans="1:16" x14ac:dyDescent="0.25">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IF(INDEX(customers!$A$1:$I$1001,MATCH(orders!$C601,customers!$A$1:$A$1001,0),MATCH(orders!H$1,customers!$A$1:$I$1,0))=0,"",INDEX(customers!$A$1:$I$1001,MATCH(orders!$C601,customers!$A$1:$A$1001,0),MATCH(orders!H$1,customers!$A$1:$I$1,0)))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0.59699999999999998</v>
      </c>
      <c r="N601" t="str">
        <f t="shared" si="28"/>
        <v>Arabica</v>
      </c>
      <c r="O601" t="str">
        <f t="shared" si="29"/>
        <v>Dark</v>
      </c>
      <c r="P601" t="str">
        <f>INDEX(customers!$I$1:$I$1001,MATCH(orders[[#This Row],[Customer ID]],customers!$A$1:$A$1001,0))</f>
        <v>Yes</v>
      </c>
    </row>
    <row r="602" spans="1:16" x14ac:dyDescent="0.25">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IF(INDEX(customers!$A$1:$I$1001,MATCH(orders!$C602,customers!$A$1:$A$1001,0),MATCH(orders!H$1,customers!$A$1:$I$1,0))=0,"",INDEX(customers!$A$1:$I$1001,MATCH(orders!$C602,customers!$A$1:$A$1001,0),MATCH(orders!H$1,customers!$A$1:$I$1,0)))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3.8849999999999998</v>
      </c>
      <c r="N602" t="str">
        <f t="shared" si="28"/>
        <v>Librica</v>
      </c>
      <c r="O602" t="str">
        <f t="shared" si="29"/>
        <v>Dark</v>
      </c>
      <c r="P602" t="str">
        <f>INDEX(customers!$I$1:$I$1001,MATCH(orders[[#This Row],[Customer ID]],customers!$A$1:$A$1001,0))</f>
        <v>No</v>
      </c>
    </row>
    <row r="603" spans="1:16" x14ac:dyDescent="0.25">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IF(INDEX(customers!$A$1:$I$1001,MATCH(orders!$C603,customers!$A$1:$A$1001,0),MATCH(orders!H$1,customers!$A$1:$I$1,0))=0,"",INDEX(customers!$A$1:$I$1001,MATCH(orders!$C603,customers!$A$1:$A$1001,0),MATCH(orders!H$1,customers!$A$1:$I$1,0)))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68.712499999999991</v>
      </c>
      <c r="N603" t="str">
        <f t="shared" si="28"/>
        <v>Robusta</v>
      </c>
      <c r="O603" t="str">
        <f t="shared" si="29"/>
        <v>Lite</v>
      </c>
      <c r="P603" t="str">
        <f>INDEX(customers!$I$1:$I$1001,MATCH(orders[[#This Row],[Customer ID]],customers!$A$1:$A$1001,0))</f>
        <v>Yes</v>
      </c>
    </row>
    <row r="604" spans="1:16" x14ac:dyDescent="0.25">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IF(INDEX(customers!$A$1:$I$1001,MATCH(orders!$C604,customers!$A$1:$A$1001,0),MATCH(orders!H$1,customers!$A$1:$I$1,0))=0,"",INDEX(customers!$A$1:$I$1001,MATCH(orders!$C604,customers!$A$1:$A$1001,0),MATCH(orders!H$1,customers!$A$1:$I$1,0)))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0.89100000000000001</v>
      </c>
      <c r="N604" t="str">
        <f t="shared" si="28"/>
        <v>Excelsa</v>
      </c>
      <c r="O604" t="str">
        <f t="shared" si="29"/>
        <v>Lite</v>
      </c>
      <c r="P604" t="str">
        <f>INDEX(customers!$I$1:$I$1001,MATCH(orders[[#This Row],[Customer ID]],customers!$A$1:$A$1001,0))</f>
        <v>Yes</v>
      </c>
    </row>
    <row r="605" spans="1:16" x14ac:dyDescent="0.25">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IF(INDEX(customers!$A$1:$I$1001,MATCH(orders!$C605,customers!$A$1:$A$1001,0),MATCH(orders!H$1,customers!$A$1:$I$1,0))=0,"",INDEX(customers!$A$1:$I$1001,MATCH(orders!$C605,customers!$A$1:$A$1001,0),MATCH(orders!H$1,customers!$A$1:$I$1,0)))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0.59699999999999998</v>
      </c>
      <c r="N605" t="str">
        <f t="shared" si="28"/>
        <v>Robusta</v>
      </c>
      <c r="O605" t="str">
        <f t="shared" si="29"/>
        <v>Medium</v>
      </c>
      <c r="P605" t="str">
        <f>INDEX(customers!$I$1:$I$1001,MATCH(orders[[#This Row],[Customer ID]],customers!$A$1:$A$1001,0))</f>
        <v>No</v>
      </c>
    </row>
    <row r="606" spans="1:16" x14ac:dyDescent="0.25">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IF(INDEX(customers!$A$1:$I$1001,MATCH(orders!$C606,customers!$A$1:$A$1001,0),MATCH(orders!H$1,customers!$A$1:$I$1,0))=0,"",INDEX(customers!$A$1:$I$1001,MATCH(orders!$C606,customers!$A$1:$A$1001,0),MATCH(orders!H$1,customers!$A$1:$I$1,0)))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74.462499999999991</v>
      </c>
      <c r="N606" t="str">
        <f t="shared" si="28"/>
        <v>Librica</v>
      </c>
      <c r="O606" t="str">
        <f t="shared" si="29"/>
        <v>Dark</v>
      </c>
      <c r="P606" t="str">
        <f>INDEX(customers!$I$1:$I$1001,MATCH(orders[[#This Row],[Customer ID]],customers!$A$1:$A$1001,0))</f>
        <v>No</v>
      </c>
    </row>
    <row r="607" spans="1:16" x14ac:dyDescent="0.25">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IF(INDEX(customers!$A$1:$I$1001,MATCH(orders!$C607,customers!$A$1:$A$1001,0),MATCH(orders!H$1,customers!$A$1:$I$1,0))=0,"",INDEX(customers!$A$1:$I$1001,MATCH(orders!$C607,customers!$A$1:$A$1001,0),MATCH(orders!H$1,customers!$A$1:$I$1,0)))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74.462499999999991</v>
      </c>
      <c r="N607" t="str">
        <f t="shared" si="28"/>
        <v>Arabica</v>
      </c>
      <c r="O607" t="str">
        <f t="shared" si="29"/>
        <v>Lite</v>
      </c>
      <c r="P607" t="str">
        <f>INDEX(customers!$I$1:$I$1001,MATCH(orders[[#This Row],[Customer ID]],customers!$A$1:$A$1001,0))</f>
        <v>Yes</v>
      </c>
    </row>
    <row r="608" spans="1:16" x14ac:dyDescent="0.25">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IF(INDEX(customers!$A$1:$I$1001,MATCH(orders!$C608,customers!$A$1:$A$1001,0),MATCH(orders!H$1,customers!$A$1:$I$1,0))=0,"",INDEX(customers!$A$1:$I$1001,MATCH(orders!$C608,customers!$A$1:$A$1001,0),MATCH(orders!H$1,customers!$A$1:$I$1,0)))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91.137499999999989</v>
      </c>
      <c r="N608" t="str">
        <f t="shared" si="28"/>
        <v>Librica</v>
      </c>
      <c r="O608" t="str">
        <f t="shared" si="29"/>
        <v>Lite</v>
      </c>
      <c r="P608" t="str">
        <f>INDEX(customers!$I$1:$I$1001,MATCH(orders[[#This Row],[Customer ID]],customers!$A$1:$A$1001,0))</f>
        <v>Yes</v>
      </c>
    </row>
    <row r="609" spans="1:16" x14ac:dyDescent="0.25">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IF(INDEX(customers!$A$1:$I$1001,MATCH(orders!$C609,customers!$A$1:$A$1001,0),MATCH(orders!H$1,customers!$A$1:$I$1,0))=0,"",INDEX(customers!$A$1:$I$1001,MATCH(orders!$C609,customers!$A$1:$A$1001,0),MATCH(orders!H$1,customers!$A$1:$I$1,0)))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0.72900000000000009</v>
      </c>
      <c r="N609" t="str">
        <f t="shared" si="28"/>
        <v>Excelsa</v>
      </c>
      <c r="O609" t="str">
        <f t="shared" si="29"/>
        <v>Dark</v>
      </c>
      <c r="P609" t="str">
        <f>INDEX(customers!$I$1:$I$1001,MATCH(orders[[#This Row],[Customer ID]],customers!$A$1:$A$1001,0))</f>
        <v>Yes</v>
      </c>
    </row>
    <row r="610" spans="1:16" x14ac:dyDescent="0.25">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IF(INDEX(customers!$A$1:$I$1001,MATCH(orders!$C610,customers!$A$1:$A$1001,0),MATCH(orders!H$1,customers!$A$1:$I$1,0))=0,"",INDEX(customers!$A$1:$I$1001,MATCH(orders!$C610,customers!$A$1:$A$1001,0),MATCH(orders!H$1,customers!$A$1:$I$1,0)))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69.862499999999997</v>
      </c>
      <c r="N610" t="str">
        <f t="shared" si="28"/>
        <v>Excelsa</v>
      </c>
      <c r="O610" t="str">
        <f t="shared" si="29"/>
        <v>Dark</v>
      </c>
      <c r="P610" t="str">
        <f>INDEX(customers!$I$1:$I$1001,MATCH(orders[[#This Row],[Customer ID]],customers!$A$1:$A$1001,0))</f>
        <v>No</v>
      </c>
    </row>
    <row r="611" spans="1:16" x14ac:dyDescent="0.25">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IF(INDEX(customers!$A$1:$I$1001,MATCH(orders!$C611,customers!$A$1:$A$1001,0),MATCH(orders!H$1,customers!$A$1:$I$1,0))=0,"",INDEX(customers!$A$1:$I$1001,MATCH(orders!$C611,customers!$A$1:$A$1001,0),MATCH(orders!H$1,customers!$A$1:$I$1,0)))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0.87300000000000011</v>
      </c>
      <c r="N611" t="str">
        <f t="shared" si="28"/>
        <v>Librica</v>
      </c>
      <c r="O611" t="str">
        <f t="shared" si="29"/>
        <v>Medium</v>
      </c>
      <c r="P611" t="str">
        <f>INDEX(customers!$I$1:$I$1001,MATCH(orders[[#This Row],[Customer ID]],customers!$A$1:$A$1001,0))</f>
        <v>Yes</v>
      </c>
    </row>
    <row r="612" spans="1:16" x14ac:dyDescent="0.25">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IF(INDEX(customers!$A$1:$I$1001,MATCH(orders!$C612,customers!$A$1:$A$1001,0),MATCH(orders!H$1,customers!$A$1:$I$1,0))=0,"",INDEX(customers!$A$1:$I$1001,MATCH(orders!$C612,customers!$A$1:$A$1001,0),MATCH(orders!H$1,customers!$A$1:$I$1,0)))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9.9499999999999993</v>
      </c>
      <c r="N612" t="str">
        <f t="shared" si="28"/>
        <v>Robusta</v>
      </c>
      <c r="O612" t="str">
        <f t="shared" si="29"/>
        <v>Medium</v>
      </c>
      <c r="P612" t="str">
        <f>INDEX(customers!$I$1:$I$1001,MATCH(orders[[#This Row],[Customer ID]],customers!$A$1:$A$1001,0))</f>
        <v>No</v>
      </c>
    </row>
    <row r="613" spans="1:16" x14ac:dyDescent="0.25">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IF(INDEX(customers!$A$1:$I$1001,MATCH(orders!$C613,customers!$A$1:$A$1001,0),MATCH(orders!H$1,customers!$A$1:$I$1,0))=0,"",INDEX(customers!$A$1:$I$1001,MATCH(orders!$C613,customers!$A$1:$A$1001,0),MATCH(orders!H$1,customers!$A$1:$I$1,0)))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85.387499999999989</v>
      </c>
      <c r="N613" t="str">
        <f t="shared" si="28"/>
        <v>Excelsa</v>
      </c>
      <c r="O613" t="str">
        <f t="shared" si="29"/>
        <v>Lite</v>
      </c>
      <c r="P613" t="str">
        <f>INDEX(customers!$I$1:$I$1001,MATCH(orders[[#This Row],[Customer ID]],customers!$A$1:$A$1001,0))</f>
        <v>No</v>
      </c>
    </row>
    <row r="614" spans="1:16" x14ac:dyDescent="0.25">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IF(INDEX(customers!$A$1:$I$1001,MATCH(orders!$C614,customers!$A$1:$A$1001,0),MATCH(orders!H$1,customers!$A$1:$I$1,0))=0,"",INDEX(customers!$A$1:$I$1001,MATCH(orders!$C614,customers!$A$1:$A$1001,0),MATCH(orders!H$1,customers!$A$1:$I$1,0)))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0.67500000000000004</v>
      </c>
      <c r="N614" t="str">
        <f t="shared" si="28"/>
        <v>Arabica</v>
      </c>
      <c r="O614" t="str">
        <f t="shared" si="29"/>
        <v>Medium</v>
      </c>
      <c r="P614" t="str">
        <f>INDEX(customers!$I$1:$I$1001,MATCH(orders[[#This Row],[Customer ID]],customers!$A$1:$A$1001,0))</f>
        <v>No</v>
      </c>
    </row>
    <row r="615" spans="1:16" x14ac:dyDescent="0.25">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IF(INDEX(customers!$A$1:$I$1001,MATCH(orders!$C615,customers!$A$1:$A$1001,0),MATCH(orders!H$1,customers!$A$1:$I$1,0))=0,"",INDEX(customers!$A$1:$I$1001,MATCH(orders!$C615,customers!$A$1:$A$1001,0),MATCH(orders!H$1,customers!$A$1:$I$1,0)))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2.9849999999999999</v>
      </c>
      <c r="N615" t="str">
        <f t="shared" si="28"/>
        <v>Robusta</v>
      </c>
      <c r="O615" t="str">
        <f t="shared" si="29"/>
        <v>Medium</v>
      </c>
      <c r="P615" t="str">
        <f>INDEX(customers!$I$1:$I$1001,MATCH(orders[[#This Row],[Customer ID]],customers!$A$1:$A$1001,0))</f>
        <v>No</v>
      </c>
    </row>
    <row r="616" spans="1:16" x14ac:dyDescent="0.25">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IF(INDEX(customers!$A$1:$I$1001,MATCH(orders!$C616,customers!$A$1:$A$1001,0),MATCH(orders!H$1,customers!$A$1:$I$1,0))=0,"",INDEX(customers!$A$1:$I$1001,MATCH(orders!$C616,customers!$A$1:$A$1001,0),MATCH(orders!H$1,customers!$A$1:$I$1,0)))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2.9849999999999999</v>
      </c>
      <c r="N616" t="str">
        <f t="shared" si="28"/>
        <v>Robusta</v>
      </c>
      <c r="O616" t="str">
        <f t="shared" si="29"/>
        <v>Medium</v>
      </c>
      <c r="P616" t="str">
        <f>INDEX(customers!$I$1:$I$1001,MATCH(orders[[#This Row],[Customer ID]],customers!$A$1:$A$1001,0))</f>
        <v>Yes</v>
      </c>
    </row>
    <row r="617" spans="1:16" x14ac:dyDescent="0.25">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IF(INDEX(customers!$A$1:$I$1001,MATCH(orders!$C617,customers!$A$1:$A$1001,0),MATCH(orders!H$1,customers!$A$1:$I$1,0))=0,"",INDEX(customers!$A$1:$I$1001,MATCH(orders!$C617,customers!$A$1:$A$1001,0),MATCH(orders!H$1,customers!$A$1:$I$1,0)))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91.137499999999989</v>
      </c>
      <c r="N617" t="str">
        <f t="shared" si="28"/>
        <v>Librica</v>
      </c>
      <c r="O617" t="str">
        <f t="shared" si="29"/>
        <v>Lite</v>
      </c>
      <c r="P617" t="str">
        <f>INDEX(customers!$I$1:$I$1001,MATCH(orders[[#This Row],[Customer ID]],customers!$A$1:$A$1001,0))</f>
        <v>Yes</v>
      </c>
    </row>
    <row r="618" spans="1:16" x14ac:dyDescent="0.25">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IF(INDEX(customers!$A$1:$I$1001,MATCH(orders!$C618,customers!$A$1:$A$1001,0),MATCH(orders!H$1,customers!$A$1:$I$1,0))=0,"",INDEX(customers!$A$1:$I$1001,MATCH(orders!$C618,customers!$A$1:$A$1001,0),MATCH(orders!H$1,customers!$A$1:$I$1,0)))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79.062499999999986</v>
      </c>
      <c r="N618" t="str">
        <f t="shared" si="28"/>
        <v>Excelsa</v>
      </c>
      <c r="O618" t="str">
        <f t="shared" si="29"/>
        <v>Medium</v>
      </c>
      <c r="P618" t="str">
        <f>INDEX(customers!$I$1:$I$1001,MATCH(orders[[#This Row],[Customer ID]],customers!$A$1:$A$1001,0))</f>
        <v>No</v>
      </c>
    </row>
    <row r="619" spans="1:16" x14ac:dyDescent="0.25">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IF(INDEX(customers!$A$1:$I$1001,MATCH(orders!$C619,customers!$A$1:$A$1001,0),MATCH(orders!H$1,customers!$A$1:$I$1,0))=0,"",INDEX(customers!$A$1:$I$1001,MATCH(orders!$C619,customers!$A$1:$A$1001,0),MATCH(orders!H$1,customers!$A$1:$I$1,0)))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83.662499999999994</v>
      </c>
      <c r="N619" t="str">
        <f t="shared" si="28"/>
        <v>Librica</v>
      </c>
      <c r="O619" t="str">
        <f t="shared" si="29"/>
        <v>Medium</v>
      </c>
      <c r="P619" t="str">
        <f>INDEX(customers!$I$1:$I$1001,MATCH(orders[[#This Row],[Customer ID]],customers!$A$1:$A$1001,0))</f>
        <v>No</v>
      </c>
    </row>
    <row r="620" spans="1:16" x14ac:dyDescent="0.25">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IF(INDEX(customers!$A$1:$I$1001,MATCH(orders!$C620,customers!$A$1:$A$1001,0),MATCH(orders!H$1,customers!$A$1:$I$1,0))=0,"",INDEX(customers!$A$1:$I$1001,MATCH(orders!$C620,customers!$A$1:$A$1001,0),MATCH(orders!H$1,customers!$A$1:$I$1,0)))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12.15</v>
      </c>
      <c r="N620" t="str">
        <f t="shared" si="28"/>
        <v>Excelsa</v>
      </c>
      <c r="O620" t="str">
        <f t="shared" si="29"/>
        <v>Dark</v>
      </c>
      <c r="P620" t="str">
        <f>INDEX(customers!$I$1:$I$1001,MATCH(orders[[#This Row],[Customer ID]],customers!$A$1:$A$1001,0))</f>
        <v>Yes</v>
      </c>
    </row>
    <row r="621" spans="1:16" x14ac:dyDescent="0.25">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IF(INDEX(customers!$A$1:$I$1001,MATCH(orders!$C621,customers!$A$1:$A$1001,0),MATCH(orders!H$1,customers!$A$1:$I$1,0))=0,"",INDEX(customers!$A$1:$I$1001,MATCH(orders!$C621,customers!$A$1:$A$1001,0),MATCH(orders!H$1,customers!$A$1:$I$1,0)))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3.8849999999999998</v>
      </c>
      <c r="N621" t="str">
        <f t="shared" si="28"/>
        <v>Librica</v>
      </c>
      <c r="O621" t="str">
        <f t="shared" si="29"/>
        <v>Dark</v>
      </c>
      <c r="P621" t="str">
        <f>INDEX(customers!$I$1:$I$1001,MATCH(orders[[#This Row],[Customer ID]],customers!$A$1:$A$1001,0))</f>
        <v>Yes</v>
      </c>
    </row>
    <row r="622" spans="1:16" x14ac:dyDescent="0.25">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IF(INDEX(customers!$A$1:$I$1001,MATCH(orders!$C622,customers!$A$1:$A$1001,0),MATCH(orders!H$1,customers!$A$1:$I$1,0))=0,"",INDEX(customers!$A$1:$I$1001,MATCH(orders!$C622,customers!$A$1:$A$1001,0),MATCH(orders!H$1,customers!$A$1:$I$1,0)))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0.67500000000000004</v>
      </c>
      <c r="N622" t="str">
        <f t="shared" si="28"/>
        <v>Arabica</v>
      </c>
      <c r="O622" t="str">
        <f t="shared" si="29"/>
        <v>Medium</v>
      </c>
      <c r="P622" t="str">
        <f>INDEX(customers!$I$1:$I$1001,MATCH(orders[[#This Row],[Customer ID]],customers!$A$1:$A$1001,0))</f>
        <v>No</v>
      </c>
    </row>
    <row r="623" spans="1:16" x14ac:dyDescent="0.25">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IF(INDEX(customers!$A$1:$I$1001,MATCH(orders!$C623,customers!$A$1:$A$1001,0),MATCH(orders!H$1,customers!$A$1:$I$1,0))=0,"",INDEX(customers!$A$1:$I$1001,MATCH(orders!$C623,customers!$A$1:$A$1001,0),MATCH(orders!H$1,customers!$A$1:$I$1,0)))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12.95</v>
      </c>
      <c r="N623" t="str">
        <f t="shared" si="28"/>
        <v>Arabica</v>
      </c>
      <c r="O623" t="str">
        <f t="shared" si="29"/>
        <v>Lite</v>
      </c>
      <c r="P623" t="str">
        <f>INDEX(customers!$I$1:$I$1001,MATCH(orders[[#This Row],[Customer ID]],customers!$A$1:$A$1001,0))</f>
        <v>No</v>
      </c>
    </row>
    <row r="624" spans="1:16" x14ac:dyDescent="0.25">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IF(INDEX(customers!$A$1:$I$1001,MATCH(orders!$C624,customers!$A$1:$A$1001,0),MATCH(orders!H$1,customers!$A$1:$I$1,0))=0,"",INDEX(customers!$A$1:$I$1001,MATCH(orders!$C624,customers!$A$1:$A$1001,0),MATCH(orders!H$1,customers!$A$1:$I$1,0)))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83.662499999999994</v>
      </c>
      <c r="N624" t="str">
        <f t="shared" si="28"/>
        <v>Librica</v>
      </c>
      <c r="O624" t="str">
        <f t="shared" si="29"/>
        <v>Medium</v>
      </c>
      <c r="P624" t="str">
        <f>INDEX(customers!$I$1:$I$1001,MATCH(orders[[#This Row],[Customer ID]],customers!$A$1:$A$1001,0))</f>
        <v>No</v>
      </c>
    </row>
    <row r="625" spans="1:16" x14ac:dyDescent="0.25">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IF(INDEX(customers!$A$1:$I$1001,MATCH(orders!$C625,customers!$A$1:$A$1001,0),MATCH(orders!H$1,customers!$A$1:$I$1,0))=0,"",INDEX(customers!$A$1:$I$1001,MATCH(orders!$C625,customers!$A$1:$A$1001,0),MATCH(orders!H$1,customers!$A$1:$I$1,0)))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INDEX(customers!$I$1:$I$1001,MATCH(orders[[#This Row],[Customer ID]],customers!$A$1:$A$1001,0))</f>
        <v>No</v>
      </c>
    </row>
    <row r="626" spans="1:16" x14ac:dyDescent="0.25">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IF(INDEX(customers!$A$1:$I$1001,MATCH(orders!$C626,customers!$A$1:$A$1001,0),MATCH(orders!H$1,customers!$A$1:$I$1,0))=0,"",INDEX(customers!$A$1:$I$1001,MATCH(orders!$C626,customers!$A$1:$A$1001,0),MATCH(orders!H$1,customers!$A$1:$I$1,0)))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79.062499999999986</v>
      </c>
      <c r="N626" t="str">
        <f t="shared" si="28"/>
        <v>Excelsa</v>
      </c>
      <c r="O626" t="str">
        <f t="shared" si="29"/>
        <v>Medium</v>
      </c>
      <c r="P626" t="str">
        <f>INDEX(customers!$I$1:$I$1001,MATCH(orders[[#This Row],[Customer ID]],customers!$A$1:$A$1001,0))</f>
        <v>Yes</v>
      </c>
    </row>
    <row r="627" spans="1:16" x14ac:dyDescent="0.25">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IF(INDEX(customers!$A$1:$I$1001,MATCH(orders!$C627,customers!$A$1:$A$1001,0),MATCH(orders!H$1,customers!$A$1:$I$1,0))=0,"",INDEX(customers!$A$1:$I$1001,MATCH(orders!$C627,customers!$A$1:$A$1001,0),MATCH(orders!H$1,customers!$A$1:$I$1,0)))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3.5849999999999995</v>
      </c>
      <c r="N627" t="str">
        <f t="shared" si="28"/>
        <v>Robusta</v>
      </c>
      <c r="O627" t="str">
        <f t="shared" si="29"/>
        <v>Lite</v>
      </c>
      <c r="P627" t="str">
        <f>INDEX(customers!$I$1:$I$1001,MATCH(orders[[#This Row],[Customer ID]],customers!$A$1:$A$1001,0))</f>
        <v>No</v>
      </c>
    </row>
    <row r="628" spans="1:16" x14ac:dyDescent="0.25">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IF(INDEX(customers!$A$1:$I$1001,MATCH(orders!$C628,customers!$A$1:$A$1001,0),MATCH(orders!H$1,customers!$A$1:$I$1,0))=0,"",INDEX(customers!$A$1:$I$1001,MATCH(orders!$C628,customers!$A$1:$A$1001,0),MATCH(orders!H$1,customers!$A$1:$I$1,0)))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64.687499999999986</v>
      </c>
      <c r="N628" t="str">
        <f t="shared" si="28"/>
        <v>Arabica</v>
      </c>
      <c r="O628" t="str">
        <f t="shared" si="29"/>
        <v>Medium</v>
      </c>
      <c r="P628" t="str">
        <f>INDEX(customers!$I$1:$I$1001,MATCH(orders[[#This Row],[Customer ID]],customers!$A$1:$A$1001,0))</f>
        <v>No</v>
      </c>
    </row>
    <row r="629" spans="1:16" x14ac:dyDescent="0.25">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IF(INDEX(customers!$A$1:$I$1001,MATCH(orders!$C629,customers!$A$1:$A$1001,0),MATCH(orders!H$1,customers!$A$1:$I$1,0))=0,"",INDEX(customers!$A$1:$I$1001,MATCH(orders!$C629,customers!$A$1:$A$1001,0),MATCH(orders!H$1,customers!$A$1:$I$1,0)))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79.062499999999986</v>
      </c>
      <c r="N629" t="str">
        <f t="shared" si="28"/>
        <v>Excelsa</v>
      </c>
      <c r="O629" t="str">
        <f t="shared" si="29"/>
        <v>Medium</v>
      </c>
      <c r="P629" t="str">
        <f>INDEX(customers!$I$1:$I$1001,MATCH(orders[[#This Row],[Customer ID]],customers!$A$1:$A$1001,0))</f>
        <v>Yes</v>
      </c>
    </row>
    <row r="630" spans="1:16" x14ac:dyDescent="0.25">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IF(INDEX(customers!$A$1:$I$1001,MATCH(orders!$C630,customers!$A$1:$A$1001,0),MATCH(orders!H$1,customers!$A$1:$I$1,0))=0,"",INDEX(customers!$A$1:$I$1001,MATCH(orders!$C630,customers!$A$1:$A$1001,0),MATCH(orders!H$1,customers!$A$1:$I$1,0)))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0.89100000000000001</v>
      </c>
      <c r="N630" t="str">
        <f t="shared" si="28"/>
        <v>Excelsa</v>
      </c>
      <c r="O630" t="str">
        <f t="shared" si="29"/>
        <v>Lite</v>
      </c>
      <c r="P630" t="str">
        <f>INDEX(customers!$I$1:$I$1001,MATCH(orders[[#This Row],[Customer ID]],customers!$A$1:$A$1001,0))</f>
        <v>Yes</v>
      </c>
    </row>
    <row r="631" spans="1:16" x14ac:dyDescent="0.25">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IF(INDEX(customers!$A$1:$I$1001,MATCH(orders!$C631,customers!$A$1:$A$1001,0),MATCH(orders!H$1,customers!$A$1:$I$1,0))=0,"",INDEX(customers!$A$1:$I$1001,MATCH(orders!$C631,customers!$A$1:$A$1001,0),MATCH(orders!H$1,customers!$A$1:$I$1,0)))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3.8849999999999998</v>
      </c>
      <c r="N631" t="str">
        <f t="shared" si="28"/>
        <v>Librica</v>
      </c>
      <c r="O631" t="str">
        <f t="shared" si="29"/>
        <v>Dark</v>
      </c>
      <c r="P631" t="str">
        <f>INDEX(customers!$I$1:$I$1001,MATCH(orders[[#This Row],[Customer ID]],customers!$A$1:$A$1001,0))</f>
        <v>Yes</v>
      </c>
    </row>
    <row r="632" spans="1:16" x14ac:dyDescent="0.25">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IF(INDEX(customers!$A$1:$I$1001,MATCH(orders!$C632,customers!$A$1:$A$1001,0),MATCH(orders!H$1,customers!$A$1:$I$1,0))=0,"",INDEX(customers!$A$1:$I$1001,MATCH(orders!$C632,customers!$A$1:$A$1001,0),MATCH(orders!H$1,customers!$A$1:$I$1,0)))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0.59699999999999998</v>
      </c>
      <c r="N632" t="str">
        <f t="shared" si="28"/>
        <v>Arabica</v>
      </c>
      <c r="O632" t="str">
        <f t="shared" si="29"/>
        <v>Dark</v>
      </c>
      <c r="P632" t="str">
        <f>INDEX(customers!$I$1:$I$1001,MATCH(orders[[#This Row],[Customer ID]],customers!$A$1:$A$1001,0))</f>
        <v>Yes</v>
      </c>
    </row>
    <row r="633" spans="1:16" x14ac:dyDescent="0.25">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IF(INDEX(customers!$A$1:$I$1001,MATCH(orders!$C633,customers!$A$1:$A$1001,0),MATCH(orders!H$1,customers!$A$1:$I$1,0))=0,"",INDEX(customers!$A$1:$I$1001,MATCH(orders!$C633,customers!$A$1:$A$1001,0),MATCH(orders!H$1,customers!$A$1:$I$1,0)))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51.462499999999991</v>
      </c>
      <c r="N633" t="str">
        <f t="shared" si="28"/>
        <v>Robusta</v>
      </c>
      <c r="O633" t="str">
        <f t="shared" si="29"/>
        <v>Dark</v>
      </c>
      <c r="P633" t="str">
        <f>INDEX(customers!$I$1:$I$1001,MATCH(orders[[#This Row],[Customer ID]],customers!$A$1:$A$1001,0))</f>
        <v>Yes</v>
      </c>
    </row>
    <row r="634" spans="1:16" x14ac:dyDescent="0.25">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IF(INDEX(customers!$A$1:$I$1001,MATCH(orders!$C634,customers!$A$1:$A$1001,0),MATCH(orders!H$1,customers!$A$1:$I$1,0))=0,"",INDEX(customers!$A$1:$I$1001,MATCH(orders!$C634,customers!$A$1:$A$1001,0),MATCH(orders!H$1,customers!$A$1:$I$1,0)))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4.4550000000000001</v>
      </c>
      <c r="N634" t="str">
        <f t="shared" si="28"/>
        <v>Excelsa</v>
      </c>
      <c r="O634" t="str">
        <f t="shared" si="29"/>
        <v>Lite</v>
      </c>
      <c r="P634" t="str">
        <f>INDEX(customers!$I$1:$I$1001,MATCH(orders[[#This Row],[Customer ID]],customers!$A$1:$A$1001,0))</f>
        <v>No</v>
      </c>
    </row>
    <row r="635" spans="1:16" x14ac:dyDescent="0.25">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IF(INDEX(customers!$A$1:$I$1001,MATCH(orders!$C635,customers!$A$1:$A$1001,0),MATCH(orders!H$1,customers!$A$1:$I$1,0))=0,"",INDEX(customers!$A$1:$I$1001,MATCH(orders!$C635,customers!$A$1:$A$1001,0),MATCH(orders!H$1,customers!$A$1:$I$1,0)))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11.95</v>
      </c>
      <c r="N635" t="str">
        <f t="shared" si="28"/>
        <v>Robusta</v>
      </c>
      <c r="O635" t="str">
        <f t="shared" si="29"/>
        <v>Lite</v>
      </c>
      <c r="P635" t="str">
        <f>INDEX(customers!$I$1:$I$1001,MATCH(orders[[#This Row],[Customer ID]],customers!$A$1:$A$1001,0))</f>
        <v>No</v>
      </c>
    </row>
    <row r="636" spans="1:16" x14ac:dyDescent="0.25">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IF(INDEX(customers!$A$1:$I$1001,MATCH(orders!$C636,customers!$A$1:$A$1001,0),MATCH(orders!H$1,customers!$A$1:$I$1,0))=0,"",INDEX(customers!$A$1:$I$1001,MATCH(orders!$C636,customers!$A$1:$A$1001,0),MATCH(orders!H$1,customers!$A$1:$I$1,0)))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14.55</v>
      </c>
      <c r="N636" t="str">
        <f t="shared" si="28"/>
        <v>Librica</v>
      </c>
      <c r="O636" t="str">
        <f t="shared" si="29"/>
        <v>Medium</v>
      </c>
      <c r="P636" t="str">
        <f>INDEX(customers!$I$1:$I$1001,MATCH(orders[[#This Row],[Customer ID]],customers!$A$1:$A$1001,0))</f>
        <v>No</v>
      </c>
    </row>
    <row r="637" spans="1:16" x14ac:dyDescent="0.25">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IF(INDEX(customers!$A$1:$I$1001,MATCH(orders!$C637,customers!$A$1:$A$1001,0),MATCH(orders!H$1,customers!$A$1:$I$1,0))=0,"",INDEX(customers!$A$1:$I$1001,MATCH(orders!$C637,customers!$A$1:$A$1001,0),MATCH(orders!H$1,customers!$A$1:$I$1,0)))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4.4550000000000001</v>
      </c>
      <c r="N637" t="str">
        <f t="shared" si="28"/>
        <v>Excelsa</v>
      </c>
      <c r="O637" t="str">
        <f t="shared" si="29"/>
        <v>Lite</v>
      </c>
      <c r="P637" t="str">
        <f>INDEX(customers!$I$1:$I$1001,MATCH(orders[[#This Row],[Customer ID]],customers!$A$1:$A$1001,0))</f>
        <v>Yes</v>
      </c>
    </row>
    <row r="638" spans="1:16" x14ac:dyDescent="0.25">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IF(INDEX(customers!$A$1:$I$1001,MATCH(orders!$C638,customers!$A$1:$A$1001,0),MATCH(orders!H$1,customers!$A$1:$I$1,0))=0,"",INDEX(customers!$A$1:$I$1001,MATCH(orders!$C638,customers!$A$1:$A$1001,0),MATCH(orders!H$1,customers!$A$1:$I$1,0)))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15.85</v>
      </c>
      <c r="N638" t="str">
        <f t="shared" si="28"/>
        <v>Librica</v>
      </c>
      <c r="O638" t="str">
        <f t="shared" si="29"/>
        <v>Lite</v>
      </c>
      <c r="P638" t="str">
        <f>INDEX(customers!$I$1:$I$1001,MATCH(orders[[#This Row],[Customer ID]],customers!$A$1:$A$1001,0))</f>
        <v>Yes</v>
      </c>
    </row>
    <row r="639" spans="1:16" x14ac:dyDescent="0.25">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IF(INDEX(customers!$A$1:$I$1001,MATCH(orders!$C639,customers!$A$1:$A$1001,0),MATCH(orders!H$1,customers!$A$1:$I$1,0))=0,"",INDEX(customers!$A$1:$I$1001,MATCH(orders!$C639,customers!$A$1:$A$1001,0),MATCH(orders!H$1,customers!$A$1:$I$1,0)))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79.062499999999986</v>
      </c>
      <c r="N639" t="str">
        <f t="shared" si="28"/>
        <v>Excelsa</v>
      </c>
      <c r="O639" t="str">
        <f t="shared" si="29"/>
        <v>Medium</v>
      </c>
      <c r="P639" t="str">
        <f>INDEX(customers!$I$1:$I$1001,MATCH(orders[[#This Row],[Customer ID]],customers!$A$1:$A$1001,0))</f>
        <v>Yes</v>
      </c>
    </row>
    <row r="640" spans="1:16" x14ac:dyDescent="0.25">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IF(INDEX(customers!$A$1:$I$1001,MATCH(orders!$C640,customers!$A$1:$A$1001,0),MATCH(orders!H$1,customers!$A$1:$I$1,0))=0,"",INDEX(customers!$A$1:$I$1001,MATCH(orders!$C640,customers!$A$1:$A$1001,0),MATCH(orders!H$1,customers!$A$1:$I$1,0)))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64.687499999999986</v>
      </c>
      <c r="N640" t="str">
        <f t="shared" si="28"/>
        <v>Arabica</v>
      </c>
      <c r="O640" t="str">
        <f t="shared" si="29"/>
        <v>Medium</v>
      </c>
      <c r="P640" t="str">
        <f>INDEX(customers!$I$1:$I$1001,MATCH(orders[[#This Row],[Customer ID]],customers!$A$1:$A$1001,0))</f>
        <v>Yes</v>
      </c>
    </row>
    <row r="641" spans="1:16" x14ac:dyDescent="0.25">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IF(INDEX(customers!$A$1:$I$1001,MATCH(orders!$C641,customers!$A$1:$A$1001,0),MATCH(orders!H$1,customers!$A$1:$I$1,0))=0,"",INDEX(customers!$A$1:$I$1001,MATCH(orders!$C641,customers!$A$1:$A$1001,0),MATCH(orders!H$1,customers!$A$1:$I$1,0)))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0.77700000000000002</v>
      </c>
      <c r="N641" t="str">
        <f t="shared" si="28"/>
        <v>Librica</v>
      </c>
      <c r="O641" t="str">
        <f t="shared" si="29"/>
        <v>Dark</v>
      </c>
      <c r="P641" t="str">
        <f>INDEX(customers!$I$1:$I$1001,MATCH(orders[[#This Row],[Customer ID]],customers!$A$1:$A$1001,0))</f>
        <v>Yes</v>
      </c>
    </row>
    <row r="642" spans="1:16" x14ac:dyDescent="0.25">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IF(INDEX(customers!$A$1:$I$1001,MATCH(orders!$C642,customers!$A$1:$A$1001,0),MATCH(orders!H$1,customers!$A$1:$I$1,0))=0,"",INDEX(customers!$A$1:$I$1001,MATCH(orders!$C642,customers!$A$1:$A$1001,0),MATCH(orders!H$1,customers!$A$1:$I$1,0)))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68.712499999999991</v>
      </c>
      <c r="N642" t="str">
        <f t="shared" si="28"/>
        <v>Robusta</v>
      </c>
      <c r="O642" t="str">
        <f t="shared" si="29"/>
        <v>Lite</v>
      </c>
      <c r="P642" t="str">
        <f>INDEX(customers!$I$1:$I$1001,MATCH(orders[[#This Row],[Customer ID]],customers!$A$1:$A$1001,0))</f>
        <v>No</v>
      </c>
    </row>
    <row r="643" spans="1:16" x14ac:dyDescent="0.25">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IF(INDEX(customers!$A$1:$I$1001,MATCH(orders!$C643,customers!$A$1:$A$1001,0),MATCH(orders!H$1,customers!$A$1:$I$1,0))=0,"",INDEX(customers!$A$1:$I$1001,MATCH(orders!$C643,customers!$A$1:$A$1001,0),MATCH(orders!H$1,customers!$A$1:$I$1,0)))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L643*K643</f>
        <v>11.95</v>
      </c>
      <c r="N643" t="str">
        <f t="shared" ref="N643:N706" si="31">IF(I643="Rob","Robusta",IF(I643="Exc","Excelsa",IF(I643="Lib","Librica",IF(I643="Ara","Arabica",""))))</f>
        <v>Robusta</v>
      </c>
      <c r="O643" t="str">
        <f t="shared" ref="O643:O706" si="32">IF(J643="M","Medium",IF(J643="L","Lite",IF(J643="D","Dark")))</f>
        <v>Lite</v>
      </c>
      <c r="P643" t="str">
        <f>INDEX(customers!$I$1:$I$1001,MATCH(orders[[#This Row],[Customer ID]],customers!$A$1:$A$1001,0))</f>
        <v>Yes</v>
      </c>
    </row>
    <row r="644" spans="1:16" x14ac:dyDescent="0.25">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IF(INDEX(customers!$A$1:$I$1001,MATCH(orders!$C644,customers!$A$1:$A$1001,0),MATCH(orders!H$1,customers!$A$1:$I$1,0))=0,"",INDEX(customers!$A$1:$I$1001,MATCH(orders!$C644,customers!$A$1:$A$1001,0),MATCH(orders!H$1,customers!$A$1:$I$1,0)))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0.82500000000000007</v>
      </c>
      <c r="N644" t="str">
        <f t="shared" si="31"/>
        <v>Excelsa</v>
      </c>
      <c r="O644" t="str">
        <f t="shared" si="32"/>
        <v>Medium</v>
      </c>
      <c r="P644" t="str">
        <f>INDEX(customers!$I$1:$I$1001,MATCH(orders[[#This Row],[Customer ID]],customers!$A$1:$A$1001,0))</f>
        <v>Yes</v>
      </c>
    </row>
    <row r="645" spans="1:16" x14ac:dyDescent="0.25">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IF(INDEX(customers!$A$1:$I$1001,MATCH(orders!$C645,customers!$A$1:$A$1001,0),MATCH(orders!H$1,customers!$A$1:$I$1,0))=0,"",INDEX(customers!$A$1:$I$1001,MATCH(orders!$C645,customers!$A$1:$A$1001,0),MATCH(orders!H$1,customers!$A$1:$I$1,0)))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85.387499999999989</v>
      </c>
      <c r="N645" t="str">
        <f t="shared" si="31"/>
        <v>Excelsa</v>
      </c>
      <c r="O645" t="str">
        <f t="shared" si="32"/>
        <v>Lite</v>
      </c>
      <c r="P645" t="str">
        <f>INDEX(customers!$I$1:$I$1001,MATCH(orders[[#This Row],[Customer ID]],customers!$A$1:$A$1001,0))</f>
        <v>Yes</v>
      </c>
    </row>
    <row r="646" spans="1:16" x14ac:dyDescent="0.25">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IF(INDEX(customers!$A$1:$I$1001,MATCH(orders!$C646,customers!$A$1:$A$1001,0),MATCH(orders!H$1,customers!$A$1:$I$1,0))=0,"",INDEX(customers!$A$1:$I$1001,MATCH(orders!$C646,customers!$A$1:$A$1001,0),MATCH(orders!H$1,customers!$A$1:$I$1,0)))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51.462499999999991</v>
      </c>
      <c r="N646" t="str">
        <f t="shared" si="31"/>
        <v>Robusta</v>
      </c>
      <c r="O646" t="str">
        <f t="shared" si="32"/>
        <v>Dark</v>
      </c>
      <c r="P646" t="str">
        <f>INDEX(customers!$I$1:$I$1001,MATCH(orders[[#This Row],[Customer ID]],customers!$A$1:$A$1001,0))</f>
        <v>No</v>
      </c>
    </row>
    <row r="647" spans="1:16" x14ac:dyDescent="0.25">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IF(INDEX(customers!$A$1:$I$1001,MATCH(orders!$C647,customers!$A$1:$A$1001,0),MATCH(orders!H$1,customers!$A$1:$I$1,0))=0,"",INDEX(customers!$A$1:$I$1001,MATCH(orders!$C647,customers!$A$1:$A$1001,0),MATCH(orders!H$1,customers!$A$1:$I$1,0)))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57.212499999999991</v>
      </c>
      <c r="N647" t="str">
        <f t="shared" si="31"/>
        <v>Arabica</v>
      </c>
      <c r="O647" t="str">
        <f t="shared" si="32"/>
        <v>Dark</v>
      </c>
      <c r="P647" t="str">
        <f>INDEX(customers!$I$1:$I$1001,MATCH(orders[[#This Row],[Customer ID]],customers!$A$1:$A$1001,0))</f>
        <v>Yes</v>
      </c>
    </row>
    <row r="648" spans="1:16" x14ac:dyDescent="0.25">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IF(INDEX(customers!$A$1:$I$1001,MATCH(orders!$C648,customers!$A$1:$A$1001,0),MATCH(orders!H$1,customers!$A$1:$I$1,0))=0,"",INDEX(customers!$A$1:$I$1001,MATCH(orders!$C648,customers!$A$1:$A$1001,0),MATCH(orders!H$1,customers!$A$1:$I$1,0)))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INDEX(customers!$I$1:$I$1001,MATCH(orders[[#This Row],[Customer ID]],customers!$A$1:$A$1001,0))</f>
        <v>Yes</v>
      </c>
    </row>
    <row r="649" spans="1:16" x14ac:dyDescent="0.25">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IF(INDEX(customers!$A$1:$I$1001,MATCH(orders!$C649,customers!$A$1:$A$1001,0),MATCH(orders!H$1,customers!$A$1:$I$1,0))=0,"",INDEX(customers!$A$1:$I$1001,MATCH(orders!$C649,customers!$A$1:$A$1001,0),MATCH(orders!H$1,customers!$A$1:$I$1,0)))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4.7549999999999999</v>
      </c>
      <c r="N649" t="str">
        <f t="shared" si="31"/>
        <v>Librica</v>
      </c>
      <c r="O649" t="str">
        <f t="shared" si="32"/>
        <v>Lite</v>
      </c>
      <c r="P649" t="str">
        <f>INDEX(customers!$I$1:$I$1001,MATCH(orders[[#This Row],[Customer ID]],customers!$A$1:$A$1001,0))</f>
        <v>Yes</v>
      </c>
    </row>
    <row r="650" spans="1:16" x14ac:dyDescent="0.25">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IF(INDEX(customers!$A$1:$I$1001,MATCH(orders!$C650,customers!$A$1:$A$1001,0),MATCH(orders!H$1,customers!$A$1:$I$1,0))=0,"",INDEX(customers!$A$1:$I$1001,MATCH(orders!$C650,customers!$A$1:$A$1001,0),MATCH(orders!H$1,customers!$A$1:$I$1,0)))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0.53699999999999992</v>
      </c>
      <c r="N650" t="str">
        <f t="shared" si="31"/>
        <v>Robusta</v>
      </c>
      <c r="O650" t="str">
        <f t="shared" si="32"/>
        <v>Dark</v>
      </c>
      <c r="P650" t="str">
        <f>INDEX(customers!$I$1:$I$1001,MATCH(orders[[#This Row],[Customer ID]],customers!$A$1:$A$1001,0))</f>
        <v>No</v>
      </c>
    </row>
    <row r="651" spans="1:16" x14ac:dyDescent="0.25">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IF(INDEX(customers!$A$1:$I$1001,MATCH(orders!$C651,customers!$A$1:$A$1001,0),MATCH(orders!H$1,customers!$A$1:$I$1,0))=0,"",INDEX(customers!$A$1:$I$1001,MATCH(orders!$C651,customers!$A$1:$A$1001,0),MATCH(orders!H$1,customers!$A$1:$I$1,0)))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15.85</v>
      </c>
      <c r="N651" t="str">
        <f t="shared" si="31"/>
        <v>Librica</v>
      </c>
      <c r="O651" t="str">
        <f t="shared" si="32"/>
        <v>Lite</v>
      </c>
      <c r="P651" t="str">
        <f>INDEX(customers!$I$1:$I$1001,MATCH(orders[[#This Row],[Customer ID]],customers!$A$1:$A$1001,0))</f>
        <v>No</v>
      </c>
    </row>
    <row r="652" spans="1:16" x14ac:dyDescent="0.25">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IF(INDEX(customers!$A$1:$I$1001,MATCH(orders!$C652,customers!$A$1:$A$1001,0),MATCH(orders!H$1,customers!$A$1:$I$1,0))=0,"",INDEX(customers!$A$1:$I$1001,MATCH(orders!$C652,customers!$A$1:$A$1001,0),MATCH(orders!H$1,customers!$A$1:$I$1,0)))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2.6849999999999996</v>
      </c>
      <c r="N652" t="str">
        <f t="shared" si="31"/>
        <v>Robusta</v>
      </c>
      <c r="O652" t="str">
        <f t="shared" si="32"/>
        <v>Dark</v>
      </c>
      <c r="P652" t="str">
        <f>INDEX(customers!$I$1:$I$1001,MATCH(orders[[#This Row],[Customer ID]],customers!$A$1:$A$1001,0))</f>
        <v>Yes</v>
      </c>
    </row>
    <row r="653" spans="1:16" x14ac:dyDescent="0.25">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IF(INDEX(customers!$A$1:$I$1001,MATCH(orders!$C653,customers!$A$1:$A$1001,0),MATCH(orders!H$1,customers!$A$1:$I$1,0))=0,"",INDEX(customers!$A$1:$I$1001,MATCH(orders!$C653,customers!$A$1:$A$1001,0),MATCH(orders!H$1,customers!$A$1:$I$1,0)))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11.95</v>
      </c>
      <c r="N653" t="str">
        <f t="shared" si="31"/>
        <v>Robusta</v>
      </c>
      <c r="O653" t="str">
        <f t="shared" si="32"/>
        <v>Lite</v>
      </c>
      <c r="P653" t="str">
        <f>INDEX(customers!$I$1:$I$1001,MATCH(orders[[#This Row],[Customer ID]],customers!$A$1:$A$1001,0))</f>
        <v>No</v>
      </c>
    </row>
    <row r="654" spans="1:16" x14ac:dyDescent="0.25">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IF(INDEX(customers!$A$1:$I$1001,MATCH(orders!$C654,customers!$A$1:$A$1001,0),MATCH(orders!H$1,customers!$A$1:$I$1,0))=0,"",INDEX(customers!$A$1:$I$1001,MATCH(orders!$C654,customers!$A$1:$A$1001,0),MATCH(orders!H$1,customers!$A$1:$I$1,0)))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15.85</v>
      </c>
      <c r="N654" t="str">
        <f t="shared" si="31"/>
        <v>Librica</v>
      </c>
      <c r="O654" t="str">
        <f t="shared" si="32"/>
        <v>Lite</v>
      </c>
      <c r="P654" t="str">
        <f>INDEX(customers!$I$1:$I$1001,MATCH(orders[[#This Row],[Customer ID]],customers!$A$1:$A$1001,0))</f>
        <v>No</v>
      </c>
    </row>
    <row r="655" spans="1:16" x14ac:dyDescent="0.25">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IF(INDEX(customers!$A$1:$I$1001,MATCH(orders!$C655,customers!$A$1:$A$1001,0),MATCH(orders!H$1,customers!$A$1:$I$1,0))=0,"",INDEX(customers!$A$1:$I$1001,MATCH(orders!$C655,customers!$A$1:$A$1001,0),MATCH(orders!H$1,customers!$A$1:$I$1,0)))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64.687499999999986</v>
      </c>
      <c r="N655" t="str">
        <f t="shared" si="31"/>
        <v>Arabica</v>
      </c>
      <c r="O655" t="str">
        <f t="shared" si="32"/>
        <v>Medium</v>
      </c>
      <c r="P655" t="str">
        <f>INDEX(customers!$I$1:$I$1001,MATCH(orders[[#This Row],[Customer ID]],customers!$A$1:$A$1001,0))</f>
        <v>No</v>
      </c>
    </row>
    <row r="656" spans="1:16" x14ac:dyDescent="0.25">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IF(INDEX(customers!$A$1:$I$1001,MATCH(orders!$C656,customers!$A$1:$A$1001,0),MATCH(orders!H$1,customers!$A$1:$I$1,0))=0,"",INDEX(customers!$A$1:$I$1001,MATCH(orders!$C656,customers!$A$1:$A$1001,0),MATCH(orders!H$1,customers!$A$1:$I$1,0)))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57.212499999999991</v>
      </c>
      <c r="N656" t="str">
        <f t="shared" si="31"/>
        <v>Arabica</v>
      </c>
      <c r="O656" t="str">
        <f t="shared" si="32"/>
        <v>Dark</v>
      </c>
      <c r="P656" t="str">
        <f>INDEX(customers!$I$1:$I$1001,MATCH(orders[[#This Row],[Customer ID]],customers!$A$1:$A$1001,0))</f>
        <v>No</v>
      </c>
    </row>
    <row r="657" spans="1:16" x14ac:dyDescent="0.25">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IF(INDEX(customers!$A$1:$I$1001,MATCH(orders!$C657,customers!$A$1:$A$1001,0),MATCH(orders!H$1,customers!$A$1:$I$1,0))=0,"",INDEX(customers!$A$1:$I$1001,MATCH(orders!$C657,customers!$A$1:$A$1001,0),MATCH(orders!H$1,customers!$A$1:$I$1,0)))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57.212499999999991</v>
      </c>
      <c r="N657" t="str">
        <f t="shared" si="31"/>
        <v>Robusta</v>
      </c>
      <c r="O657" t="str">
        <f t="shared" si="32"/>
        <v>Medium</v>
      </c>
      <c r="P657" t="str">
        <f>INDEX(customers!$I$1:$I$1001,MATCH(orders[[#This Row],[Customer ID]],customers!$A$1:$A$1001,0))</f>
        <v>Yes</v>
      </c>
    </row>
    <row r="658" spans="1:16" x14ac:dyDescent="0.25">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IF(INDEX(customers!$A$1:$I$1001,MATCH(orders!$C658,customers!$A$1:$A$1001,0),MATCH(orders!H$1,customers!$A$1:$I$1,0))=0,"",INDEX(customers!$A$1:$I$1001,MATCH(orders!$C658,customers!$A$1:$A$1001,0),MATCH(orders!H$1,customers!$A$1:$I$1,0)))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12.95</v>
      </c>
      <c r="N658" t="str">
        <f t="shared" si="31"/>
        <v>Librica</v>
      </c>
      <c r="O658" t="str">
        <f t="shared" si="32"/>
        <v>Dark</v>
      </c>
      <c r="P658" t="str">
        <f>INDEX(customers!$I$1:$I$1001,MATCH(orders[[#This Row],[Customer ID]],customers!$A$1:$A$1001,0))</f>
        <v>No</v>
      </c>
    </row>
    <row r="659" spans="1:16" x14ac:dyDescent="0.25">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IF(INDEX(customers!$A$1:$I$1001,MATCH(orders!$C659,customers!$A$1:$A$1001,0),MATCH(orders!H$1,customers!$A$1:$I$1,0))=0,"",INDEX(customers!$A$1:$I$1001,MATCH(orders!$C659,customers!$A$1:$A$1001,0),MATCH(orders!H$1,customers!$A$1:$I$1,0)))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3.375</v>
      </c>
      <c r="N659" t="str">
        <f t="shared" si="31"/>
        <v>Arabica</v>
      </c>
      <c r="O659" t="str">
        <f t="shared" si="32"/>
        <v>Medium</v>
      </c>
      <c r="P659" t="str">
        <f>INDEX(customers!$I$1:$I$1001,MATCH(orders[[#This Row],[Customer ID]],customers!$A$1:$A$1001,0))</f>
        <v>Yes</v>
      </c>
    </row>
    <row r="660" spans="1:16" x14ac:dyDescent="0.25">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IF(INDEX(customers!$A$1:$I$1001,MATCH(orders!$C660,customers!$A$1:$A$1001,0),MATCH(orders!H$1,customers!$A$1:$I$1,0))=0,"",INDEX(customers!$A$1:$I$1001,MATCH(orders!$C660,customers!$A$1:$A$1001,0),MATCH(orders!H$1,customers!$A$1:$I$1,0)))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4.125</v>
      </c>
      <c r="N660" t="str">
        <f t="shared" si="31"/>
        <v>Excelsa</v>
      </c>
      <c r="O660" t="str">
        <f t="shared" si="32"/>
        <v>Medium</v>
      </c>
      <c r="P660" t="str">
        <f>INDEX(customers!$I$1:$I$1001,MATCH(orders[[#This Row],[Customer ID]],customers!$A$1:$A$1001,0))</f>
        <v>Yes</v>
      </c>
    </row>
    <row r="661" spans="1:16" x14ac:dyDescent="0.25">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IF(INDEX(customers!$A$1:$I$1001,MATCH(orders!$C661,customers!$A$1:$A$1001,0),MATCH(orders!H$1,customers!$A$1:$I$1,0))=0,"",INDEX(customers!$A$1:$I$1001,MATCH(orders!$C661,customers!$A$1:$A$1001,0),MATCH(orders!H$1,customers!$A$1:$I$1,0)))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57.212499999999991</v>
      </c>
      <c r="N661" t="str">
        <f t="shared" si="31"/>
        <v>Arabica</v>
      </c>
      <c r="O661" t="str">
        <f t="shared" si="32"/>
        <v>Dark</v>
      </c>
      <c r="P661" t="str">
        <f>INDEX(customers!$I$1:$I$1001,MATCH(orders[[#This Row],[Customer ID]],customers!$A$1:$A$1001,0))</f>
        <v>Yes</v>
      </c>
    </row>
    <row r="662" spans="1:16" x14ac:dyDescent="0.25">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IF(INDEX(customers!$A$1:$I$1001,MATCH(orders!$C662,customers!$A$1:$A$1001,0),MATCH(orders!H$1,customers!$A$1:$I$1,0))=0,"",INDEX(customers!$A$1:$I$1001,MATCH(orders!$C662,customers!$A$1:$A$1001,0),MATCH(orders!H$1,customers!$A$1:$I$1,0)))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4.4550000000000001</v>
      </c>
      <c r="N662" t="str">
        <f t="shared" si="31"/>
        <v>Excelsa</v>
      </c>
      <c r="O662" t="str">
        <f t="shared" si="32"/>
        <v>Lite</v>
      </c>
      <c r="P662" t="str">
        <f>INDEX(customers!$I$1:$I$1001,MATCH(orders[[#This Row],[Customer ID]],customers!$A$1:$A$1001,0))</f>
        <v>No</v>
      </c>
    </row>
    <row r="663" spans="1:16" x14ac:dyDescent="0.25">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IF(INDEX(customers!$A$1:$I$1001,MATCH(orders!$C663,customers!$A$1:$A$1001,0),MATCH(orders!H$1,customers!$A$1:$I$1,0))=0,"",INDEX(customers!$A$1:$I$1001,MATCH(orders!$C663,customers!$A$1:$A$1001,0),MATCH(orders!H$1,customers!$A$1:$I$1,0)))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0.67500000000000004</v>
      </c>
      <c r="N663" t="str">
        <f t="shared" si="31"/>
        <v>Arabica</v>
      </c>
      <c r="O663" t="str">
        <f t="shared" si="32"/>
        <v>Medium</v>
      </c>
      <c r="P663" t="str">
        <f>INDEX(customers!$I$1:$I$1001,MATCH(orders[[#This Row],[Customer ID]],customers!$A$1:$A$1001,0))</f>
        <v>Yes</v>
      </c>
    </row>
    <row r="664" spans="1:16" x14ac:dyDescent="0.25">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IF(INDEX(customers!$A$1:$I$1001,MATCH(orders!$C664,customers!$A$1:$A$1001,0),MATCH(orders!H$1,customers!$A$1:$I$1,0))=0,"",INDEX(customers!$A$1:$I$1001,MATCH(orders!$C664,customers!$A$1:$A$1001,0),MATCH(orders!H$1,customers!$A$1:$I$1,0)))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74.462499999999991</v>
      </c>
      <c r="N664" t="str">
        <f t="shared" si="31"/>
        <v>Librica</v>
      </c>
      <c r="O664" t="str">
        <f t="shared" si="32"/>
        <v>Dark</v>
      </c>
      <c r="P664" t="str">
        <f>INDEX(customers!$I$1:$I$1001,MATCH(orders[[#This Row],[Customer ID]],customers!$A$1:$A$1001,0))</f>
        <v>No</v>
      </c>
    </row>
    <row r="665" spans="1:16" x14ac:dyDescent="0.25">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IF(INDEX(customers!$A$1:$I$1001,MATCH(orders!$C665,customers!$A$1:$A$1001,0),MATCH(orders!H$1,customers!$A$1:$I$1,0))=0,"",INDEX(customers!$A$1:$I$1001,MATCH(orders!$C665,customers!$A$1:$A$1001,0),MATCH(orders!H$1,customers!$A$1:$I$1,0)))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11.25</v>
      </c>
      <c r="N665" t="str">
        <f t="shared" si="31"/>
        <v>Arabica</v>
      </c>
      <c r="O665" t="str">
        <f t="shared" si="32"/>
        <v>Medium</v>
      </c>
      <c r="P665" t="str">
        <f>INDEX(customers!$I$1:$I$1001,MATCH(orders[[#This Row],[Customer ID]],customers!$A$1:$A$1001,0))</f>
        <v>No</v>
      </c>
    </row>
    <row r="666" spans="1:16" x14ac:dyDescent="0.25">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IF(INDEX(customers!$A$1:$I$1001,MATCH(orders!$C666,customers!$A$1:$A$1001,0),MATCH(orders!H$1,customers!$A$1:$I$1,0))=0,"",INDEX(customers!$A$1:$I$1001,MATCH(orders!$C666,customers!$A$1:$A$1001,0),MATCH(orders!H$1,customers!$A$1:$I$1,0)))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12.15</v>
      </c>
      <c r="N666" t="str">
        <f t="shared" si="31"/>
        <v>Excelsa</v>
      </c>
      <c r="O666" t="str">
        <f t="shared" si="32"/>
        <v>Dark</v>
      </c>
      <c r="P666" t="str">
        <f>INDEX(customers!$I$1:$I$1001,MATCH(orders[[#This Row],[Customer ID]],customers!$A$1:$A$1001,0))</f>
        <v>No</v>
      </c>
    </row>
    <row r="667" spans="1:16" x14ac:dyDescent="0.25">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IF(INDEX(customers!$A$1:$I$1001,MATCH(orders!$C667,customers!$A$1:$A$1001,0),MATCH(orders!H$1,customers!$A$1:$I$1,0))=0,"",INDEX(customers!$A$1:$I$1001,MATCH(orders!$C667,customers!$A$1:$A$1001,0),MATCH(orders!H$1,customers!$A$1:$I$1,0)))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0.77700000000000002</v>
      </c>
      <c r="N667" t="str">
        <f t="shared" si="31"/>
        <v>Librica</v>
      </c>
      <c r="O667" t="str">
        <f t="shared" si="32"/>
        <v>Dark</v>
      </c>
      <c r="P667" t="str">
        <f>INDEX(customers!$I$1:$I$1001,MATCH(orders[[#This Row],[Customer ID]],customers!$A$1:$A$1001,0))</f>
        <v>No</v>
      </c>
    </row>
    <row r="668" spans="1:16" x14ac:dyDescent="0.25">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IF(INDEX(customers!$A$1:$I$1001,MATCH(orders!$C668,customers!$A$1:$A$1001,0),MATCH(orders!H$1,customers!$A$1:$I$1,0))=0,"",INDEX(customers!$A$1:$I$1001,MATCH(orders!$C668,customers!$A$1:$A$1001,0),MATCH(orders!H$1,customers!$A$1:$I$1,0)))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57.212499999999991</v>
      </c>
      <c r="N668" t="str">
        <f t="shared" si="31"/>
        <v>Arabica</v>
      </c>
      <c r="O668" t="str">
        <f t="shared" si="32"/>
        <v>Dark</v>
      </c>
      <c r="P668" t="str">
        <f>INDEX(customers!$I$1:$I$1001,MATCH(orders[[#This Row],[Customer ID]],customers!$A$1:$A$1001,0))</f>
        <v>No</v>
      </c>
    </row>
    <row r="669" spans="1:16" x14ac:dyDescent="0.25">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IF(INDEX(customers!$A$1:$I$1001,MATCH(orders!$C669,customers!$A$1:$A$1001,0),MATCH(orders!H$1,customers!$A$1:$I$1,0))=0,"",INDEX(customers!$A$1:$I$1001,MATCH(orders!$C669,customers!$A$1:$A$1001,0),MATCH(orders!H$1,customers!$A$1:$I$1,0)))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9.9499999999999993</v>
      </c>
      <c r="N669" t="str">
        <f t="shared" si="31"/>
        <v>Arabica</v>
      </c>
      <c r="O669" t="str">
        <f t="shared" si="32"/>
        <v>Dark</v>
      </c>
      <c r="P669" t="str">
        <f>INDEX(customers!$I$1:$I$1001,MATCH(orders[[#This Row],[Customer ID]],customers!$A$1:$A$1001,0))</f>
        <v>No</v>
      </c>
    </row>
    <row r="670" spans="1:16" x14ac:dyDescent="0.25">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IF(INDEX(customers!$A$1:$I$1001,MATCH(orders!$C670,customers!$A$1:$A$1001,0),MATCH(orders!H$1,customers!$A$1:$I$1,0))=0,"",INDEX(customers!$A$1:$I$1001,MATCH(orders!$C670,customers!$A$1:$A$1001,0),MATCH(orders!H$1,customers!$A$1:$I$1,0)))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68.712499999999991</v>
      </c>
      <c r="N670" t="str">
        <f t="shared" si="31"/>
        <v>Robusta</v>
      </c>
      <c r="O670" t="str">
        <f t="shared" si="32"/>
        <v>Lite</v>
      </c>
      <c r="P670" t="str">
        <f>INDEX(customers!$I$1:$I$1001,MATCH(orders[[#This Row],[Customer ID]],customers!$A$1:$A$1001,0))</f>
        <v>Yes</v>
      </c>
    </row>
    <row r="671" spans="1:16" x14ac:dyDescent="0.25">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IF(INDEX(customers!$A$1:$I$1001,MATCH(orders!$C671,customers!$A$1:$A$1001,0),MATCH(orders!H$1,customers!$A$1:$I$1,0))=0,"",INDEX(customers!$A$1:$I$1001,MATCH(orders!$C671,customers!$A$1:$A$1001,0),MATCH(orders!H$1,customers!$A$1:$I$1,0)))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83.662499999999994</v>
      </c>
      <c r="N671" t="str">
        <f t="shared" si="31"/>
        <v>Librica</v>
      </c>
      <c r="O671" t="str">
        <f t="shared" si="32"/>
        <v>Medium</v>
      </c>
      <c r="P671" t="str">
        <f>INDEX(customers!$I$1:$I$1001,MATCH(orders[[#This Row],[Customer ID]],customers!$A$1:$A$1001,0))</f>
        <v>No</v>
      </c>
    </row>
    <row r="672" spans="1:16" x14ac:dyDescent="0.25">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IF(INDEX(customers!$A$1:$I$1001,MATCH(orders!$C672,customers!$A$1:$A$1001,0),MATCH(orders!H$1,customers!$A$1:$I$1,0))=0,"",INDEX(customers!$A$1:$I$1001,MATCH(orders!$C672,customers!$A$1:$A$1001,0),MATCH(orders!H$1,customers!$A$1:$I$1,0)))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0.87300000000000011</v>
      </c>
      <c r="N672" t="str">
        <f t="shared" si="31"/>
        <v>Librica</v>
      </c>
      <c r="O672" t="str">
        <f t="shared" si="32"/>
        <v>Medium</v>
      </c>
      <c r="P672" t="str">
        <f>INDEX(customers!$I$1:$I$1001,MATCH(orders[[#This Row],[Customer ID]],customers!$A$1:$A$1001,0))</f>
        <v>Yes</v>
      </c>
    </row>
    <row r="673" spans="1:16" x14ac:dyDescent="0.25">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IF(INDEX(customers!$A$1:$I$1001,MATCH(orders!$C673,customers!$A$1:$A$1001,0),MATCH(orders!H$1,customers!$A$1:$I$1,0))=0,"",INDEX(customers!$A$1:$I$1001,MATCH(orders!$C673,customers!$A$1:$A$1001,0),MATCH(orders!H$1,customers!$A$1:$I$1,0)))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11.95</v>
      </c>
      <c r="N673" t="str">
        <f t="shared" si="31"/>
        <v>Robusta</v>
      </c>
      <c r="O673" t="str">
        <f t="shared" si="32"/>
        <v>Lite</v>
      </c>
      <c r="P673" t="str">
        <f>INDEX(customers!$I$1:$I$1001,MATCH(orders[[#This Row],[Customer ID]],customers!$A$1:$A$1001,0))</f>
        <v>No</v>
      </c>
    </row>
    <row r="674" spans="1:16" x14ac:dyDescent="0.25">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IF(INDEX(customers!$A$1:$I$1001,MATCH(orders!$C674,customers!$A$1:$A$1001,0),MATCH(orders!H$1,customers!$A$1:$I$1,0))=0,"",INDEX(customers!$A$1:$I$1001,MATCH(orders!$C674,customers!$A$1:$A$1001,0),MATCH(orders!H$1,customers!$A$1:$I$1,0)))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4.3650000000000002</v>
      </c>
      <c r="N674" t="str">
        <f t="shared" si="31"/>
        <v>Librica</v>
      </c>
      <c r="O674" t="str">
        <f t="shared" si="32"/>
        <v>Medium</v>
      </c>
      <c r="P674" t="str">
        <f>INDEX(customers!$I$1:$I$1001,MATCH(orders[[#This Row],[Customer ID]],customers!$A$1:$A$1001,0))</f>
        <v>Yes</v>
      </c>
    </row>
    <row r="675" spans="1:16" x14ac:dyDescent="0.25">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IF(INDEX(customers!$A$1:$I$1001,MATCH(orders!$C675,customers!$A$1:$A$1001,0),MATCH(orders!H$1,customers!$A$1:$I$1,0))=0,"",INDEX(customers!$A$1:$I$1001,MATCH(orders!$C675,customers!$A$1:$A$1001,0),MATCH(orders!H$1,customers!$A$1:$I$1,0)))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13.75</v>
      </c>
      <c r="N675" t="str">
        <f t="shared" si="31"/>
        <v>Excelsa</v>
      </c>
      <c r="O675" t="str">
        <f t="shared" si="32"/>
        <v>Medium</v>
      </c>
      <c r="P675" t="str">
        <f>INDEX(customers!$I$1:$I$1001,MATCH(orders[[#This Row],[Customer ID]],customers!$A$1:$A$1001,0))</f>
        <v>Yes</v>
      </c>
    </row>
    <row r="676" spans="1:16" x14ac:dyDescent="0.25">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IF(INDEX(customers!$A$1:$I$1001,MATCH(orders!$C676,customers!$A$1:$A$1001,0),MATCH(orders!H$1,customers!$A$1:$I$1,0))=0,"",INDEX(customers!$A$1:$I$1001,MATCH(orders!$C676,customers!$A$1:$A$1001,0),MATCH(orders!H$1,customers!$A$1:$I$1,0)))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74.462499999999991</v>
      </c>
      <c r="N676" t="str">
        <f t="shared" si="31"/>
        <v>Arabica</v>
      </c>
      <c r="O676" t="str">
        <f t="shared" si="32"/>
        <v>Lite</v>
      </c>
      <c r="P676" t="str">
        <f>INDEX(customers!$I$1:$I$1001,MATCH(orders[[#This Row],[Customer ID]],customers!$A$1:$A$1001,0))</f>
        <v>Yes</v>
      </c>
    </row>
    <row r="677" spans="1:16" x14ac:dyDescent="0.25">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IF(INDEX(customers!$A$1:$I$1001,MATCH(orders!$C677,customers!$A$1:$A$1001,0),MATCH(orders!H$1,customers!$A$1:$I$1,0))=0,"",INDEX(customers!$A$1:$I$1001,MATCH(orders!$C677,customers!$A$1:$A$1001,0),MATCH(orders!H$1,customers!$A$1:$I$1,0)))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74.462499999999991</v>
      </c>
      <c r="N677" t="str">
        <f t="shared" si="31"/>
        <v>Librica</v>
      </c>
      <c r="O677" t="str">
        <f t="shared" si="32"/>
        <v>Dark</v>
      </c>
      <c r="P677" t="str">
        <f>INDEX(customers!$I$1:$I$1001,MATCH(orders[[#This Row],[Customer ID]],customers!$A$1:$A$1001,0))</f>
        <v>Yes</v>
      </c>
    </row>
    <row r="678" spans="1:16" x14ac:dyDescent="0.25">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IF(INDEX(customers!$A$1:$I$1001,MATCH(orders!$C678,customers!$A$1:$A$1001,0),MATCH(orders!H$1,customers!$A$1:$I$1,0))=0,"",INDEX(customers!$A$1:$I$1001,MATCH(orders!$C678,customers!$A$1:$A$1001,0),MATCH(orders!H$1,customers!$A$1:$I$1,0)))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4.7549999999999999</v>
      </c>
      <c r="N678" t="str">
        <f t="shared" si="31"/>
        <v>Librica</v>
      </c>
      <c r="O678" t="str">
        <f t="shared" si="32"/>
        <v>Lite</v>
      </c>
      <c r="P678" t="str">
        <f>INDEX(customers!$I$1:$I$1001,MATCH(orders[[#This Row],[Customer ID]],customers!$A$1:$A$1001,0))</f>
        <v>No</v>
      </c>
    </row>
    <row r="679" spans="1:16" x14ac:dyDescent="0.25">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IF(INDEX(customers!$A$1:$I$1001,MATCH(orders!$C679,customers!$A$1:$A$1001,0),MATCH(orders!H$1,customers!$A$1:$I$1,0))=0,"",INDEX(customers!$A$1:$I$1001,MATCH(orders!$C679,customers!$A$1:$A$1001,0),MATCH(orders!H$1,customers!$A$1:$I$1,0)))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4.3650000000000002</v>
      </c>
      <c r="N679" t="str">
        <f t="shared" si="31"/>
        <v>Librica</v>
      </c>
      <c r="O679" t="str">
        <f t="shared" si="32"/>
        <v>Medium</v>
      </c>
      <c r="P679" t="str">
        <f>INDEX(customers!$I$1:$I$1001,MATCH(orders[[#This Row],[Customer ID]],customers!$A$1:$A$1001,0))</f>
        <v>No</v>
      </c>
    </row>
    <row r="680" spans="1:16" x14ac:dyDescent="0.25">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IF(INDEX(customers!$A$1:$I$1001,MATCH(orders!$C680,customers!$A$1:$A$1001,0),MATCH(orders!H$1,customers!$A$1:$I$1,0))=0,"",INDEX(customers!$A$1:$I$1001,MATCH(orders!$C680,customers!$A$1:$A$1001,0),MATCH(orders!H$1,customers!$A$1:$I$1,0)))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74.462499999999991</v>
      </c>
      <c r="N680" t="str">
        <f t="shared" si="31"/>
        <v>Arabica</v>
      </c>
      <c r="O680" t="str">
        <f t="shared" si="32"/>
        <v>Lite</v>
      </c>
      <c r="P680" t="str">
        <f>INDEX(customers!$I$1:$I$1001,MATCH(orders[[#This Row],[Customer ID]],customers!$A$1:$A$1001,0))</f>
        <v>Yes</v>
      </c>
    </row>
    <row r="681" spans="1:16" x14ac:dyDescent="0.25">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IF(INDEX(customers!$A$1:$I$1001,MATCH(orders!$C681,customers!$A$1:$A$1001,0),MATCH(orders!H$1,customers!$A$1:$I$1,0))=0,"",INDEX(customers!$A$1:$I$1001,MATCH(orders!$C681,customers!$A$1:$A$1001,0),MATCH(orders!H$1,customers!$A$1:$I$1,0)))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68.712499999999991</v>
      </c>
      <c r="N681" t="str">
        <f t="shared" si="31"/>
        <v>Robusta</v>
      </c>
      <c r="O681" t="str">
        <f t="shared" si="32"/>
        <v>Lite</v>
      </c>
      <c r="P681" t="str">
        <f>INDEX(customers!$I$1:$I$1001,MATCH(orders[[#This Row],[Customer ID]],customers!$A$1:$A$1001,0))</f>
        <v>No</v>
      </c>
    </row>
    <row r="682" spans="1:16" x14ac:dyDescent="0.25">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IF(INDEX(customers!$A$1:$I$1001,MATCH(orders!$C682,customers!$A$1:$A$1001,0),MATCH(orders!H$1,customers!$A$1:$I$1,0))=0,"",INDEX(customers!$A$1:$I$1001,MATCH(orders!$C682,customers!$A$1:$A$1001,0),MATCH(orders!H$1,customers!$A$1:$I$1,0)))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11.25</v>
      </c>
      <c r="N682" t="str">
        <f t="shared" si="31"/>
        <v>Arabica</v>
      </c>
      <c r="O682" t="str">
        <f t="shared" si="32"/>
        <v>Medium</v>
      </c>
      <c r="P682" t="str">
        <f>INDEX(customers!$I$1:$I$1001,MATCH(orders[[#This Row],[Customer ID]],customers!$A$1:$A$1001,0))</f>
        <v>No</v>
      </c>
    </row>
    <row r="683" spans="1:16" x14ac:dyDescent="0.25">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IF(INDEX(customers!$A$1:$I$1001,MATCH(orders!$C683,customers!$A$1:$A$1001,0),MATCH(orders!H$1,customers!$A$1:$I$1,0))=0,"",INDEX(customers!$A$1:$I$1001,MATCH(orders!$C683,customers!$A$1:$A$1001,0),MATCH(orders!H$1,customers!$A$1:$I$1,0)))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0.95100000000000007</v>
      </c>
      <c r="N683" t="str">
        <f t="shared" si="31"/>
        <v>Librica</v>
      </c>
      <c r="O683" t="str">
        <f t="shared" si="32"/>
        <v>Lite</v>
      </c>
      <c r="P683" t="str">
        <f>INDEX(customers!$I$1:$I$1001,MATCH(orders[[#This Row],[Customer ID]],customers!$A$1:$A$1001,0))</f>
        <v>Yes</v>
      </c>
    </row>
    <row r="684" spans="1:16" x14ac:dyDescent="0.25">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IF(INDEX(customers!$A$1:$I$1001,MATCH(orders!$C684,customers!$A$1:$A$1001,0),MATCH(orders!H$1,customers!$A$1:$I$1,0))=0,"",INDEX(customers!$A$1:$I$1001,MATCH(orders!$C684,customers!$A$1:$A$1001,0),MATCH(orders!H$1,customers!$A$1:$I$1,0)))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0.82500000000000007</v>
      </c>
      <c r="N684" t="str">
        <f t="shared" si="31"/>
        <v>Excelsa</v>
      </c>
      <c r="O684" t="str">
        <f t="shared" si="32"/>
        <v>Medium</v>
      </c>
      <c r="P684" t="str">
        <f>INDEX(customers!$I$1:$I$1001,MATCH(orders[[#This Row],[Customer ID]],customers!$A$1:$A$1001,0))</f>
        <v>Yes</v>
      </c>
    </row>
    <row r="685" spans="1:16" x14ac:dyDescent="0.25">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IF(INDEX(customers!$A$1:$I$1001,MATCH(orders!$C685,customers!$A$1:$A$1001,0),MATCH(orders!H$1,customers!$A$1:$I$1,0))=0,"",INDEX(customers!$A$1:$I$1001,MATCH(orders!$C685,customers!$A$1:$A$1001,0),MATCH(orders!H$1,customers!$A$1:$I$1,0)))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3.8849999999999998</v>
      </c>
      <c r="N685" t="str">
        <f t="shared" si="31"/>
        <v>Librica</v>
      </c>
      <c r="O685" t="str">
        <f t="shared" si="32"/>
        <v>Dark</v>
      </c>
      <c r="P685" t="str">
        <f>INDEX(customers!$I$1:$I$1001,MATCH(orders[[#This Row],[Customer ID]],customers!$A$1:$A$1001,0))</f>
        <v>No</v>
      </c>
    </row>
    <row r="686" spans="1:16" x14ac:dyDescent="0.25">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IF(INDEX(customers!$A$1:$I$1001,MATCH(orders!$C686,customers!$A$1:$A$1001,0),MATCH(orders!H$1,customers!$A$1:$I$1,0))=0,"",INDEX(customers!$A$1:$I$1001,MATCH(orders!$C686,customers!$A$1:$A$1001,0),MATCH(orders!H$1,customers!$A$1:$I$1,0)))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11.95</v>
      </c>
      <c r="N686" t="str">
        <f t="shared" si="31"/>
        <v>Robusta</v>
      </c>
      <c r="O686" t="str">
        <f t="shared" si="32"/>
        <v>Lite</v>
      </c>
      <c r="P686" t="str">
        <f>INDEX(customers!$I$1:$I$1001,MATCH(orders[[#This Row],[Customer ID]],customers!$A$1:$A$1001,0))</f>
        <v>No</v>
      </c>
    </row>
    <row r="687" spans="1:16" x14ac:dyDescent="0.25">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IF(INDEX(customers!$A$1:$I$1001,MATCH(orders!$C687,customers!$A$1:$A$1001,0),MATCH(orders!H$1,customers!$A$1:$I$1,0))=0,"",INDEX(customers!$A$1:$I$1001,MATCH(orders!$C687,customers!$A$1:$A$1001,0),MATCH(orders!H$1,customers!$A$1:$I$1,0)))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91.137499999999989</v>
      </c>
      <c r="N687" t="str">
        <f t="shared" si="31"/>
        <v>Librica</v>
      </c>
      <c r="O687" t="str">
        <f t="shared" si="32"/>
        <v>Lite</v>
      </c>
      <c r="P687" t="str">
        <f>INDEX(customers!$I$1:$I$1001,MATCH(orders[[#This Row],[Customer ID]],customers!$A$1:$A$1001,0))</f>
        <v>Yes</v>
      </c>
    </row>
    <row r="688" spans="1:16" x14ac:dyDescent="0.25">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IF(INDEX(customers!$A$1:$I$1001,MATCH(orders!$C688,customers!$A$1:$A$1001,0),MATCH(orders!H$1,customers!$A$1:$I$1,0))=0,"",INDEX(customers!$A$1:$I$1001,MATCH(orders!$C688,customers!$A$1:$A$1001,0),MATCH(orders!H$1,customers!$A$1:$I$1,0)))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0.53699999999999992</v>
      </c>
      <c r="N688" t="str">
        <f t="shared" si="31"/>
        <v>Robusta</v>
      </c>
      <c r="O688" t="str">
        <f t="shared" si="32"/>
        <v>Dark</v>
      </c>
      <c r="P688" t="str">
        <f>INDEX(customers!$I$1:$I$1001,MATCH(orders[[#This Row],[Customer ID]],customers!$A$1:$A$1001,0))</f>
        <v>Yes</v>
      </c>
    </row>
    <row r="689" spans="1:16" x14ac:dyDescent="0.25">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IF(INDEX(customers!$A$1:$I$1001,MATCH(orders!$C689,customers!$A$1:$A$1001,0),MATCH(orders!H$1,customers!$A$1:$I$1,0))=0,"",INDEX(customers!$A$1:$I$1001,MATCH(orders!$C689,customers!$A$1:$A$1001,0),MATCH(orders!H$1,customers!$A$1:$I$1,0)))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4.125</v>
      </c>
      <c r="N689" t="str">
        <f t="shared" si="31"/>
        <v>Excelsa</v>
      </c>
      <c r="O689" t="str">
        <f t="shared" si="32"/>
        <v>Medium</v>
      </c>
      <c r="P689" t="str">
        <f>INDEX(customers!$I$1:$I$1001,MATCH(orders[[#This Row],[Customer ID]],customers!$A$1:$A$1001,0))</f>
        <v>No</v>
      </c>
    </row>
    <row r="690" spans="1:16" x14ac:dyDescent="0.25">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IF(INDEX(customers!$A$1:$I$1001,MATCH(orders!$C690,customers!$A$1:$A$1001,0),MATCH(orders!H$1,customers!$A$1:$I$1,0))=0,"",INDEX(customers!$A$1:$I$1001,MATCH(orders!$C690,customers!$A$1:$A$1001,0),MATCH(orders!H$1,customers!$A$1:$I$1,0)))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12.95</v>
      </c>
      <c r="N690" t="str">
        <f t="shared" si="31"/>
        <v>Arabica</v>
      </c>
      <c r="O690" t="str">
        <f t="shared" si="32"/>
        <v>Lite</v>
      </c>
      <c r="P690" t="str">
        <f>INDEX(customers!$I$1:$I$1001,MATCH(orders[[#This Row],[Customer ID]],customers!$A$1:$A$1001,0))</f>
        <v>No</v>
      </c>
    </row>
    <row r="691" spans="1:16" x14ac:dyDescent="0.25">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IF(INDEX(customers!$A$1:$I$1001,MATCH(orders!$C691,customers!$A$1:$A$1001,0),MATCH(orders!H$1,customers!$A$1:$I$1,0))=0,"",INDEX(customers!$A$1:$I$1001,MATCH(orders!$C691,customers!$A$1:$A$1001,0),MATCH(orders!H$1,customers!$A$1:$I$1,0)))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INDEX(customers!$I$1:$I$1001,MATCH(orders[[#This Row],[Customer ID]],customers!$A$1:$A$1001,0))</f>
        <v>No</v>
      </c>
    </row>
    <row r="692" spans="1:16" x14ac:dyDescent="0.25">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IF(INDEX(customers!$A$1:$I$1001,MATCH(orders!$C692,customers!$A$1:$A$1001,0),MATCH(orders!H$1,customers!$A$1:$I$1,0))=0,"",INDEX(customers!$A$1:$I$1001,MATCH(orders!$C692,customers!$A$1:$A$1001,0),MATCH(orders!H$1,customers!$A$1:$I$1,0)))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74.462499999999991</v>
      </c>
      <c r="N692" t="str">
        <f t="shared" si="31"/>
        <v>Librica</v>
      </c>
      <c r="O692" t="str">
        <f t="shared" si="32"/>
        <v>Dark</v>
      </c>
      <c r="P692" t="str">
        <f>INDEX(customers!$I$1:$I$1001,MATCH(orders[[#This Row],[Customer ID]],customers!$A$1:$A$1001,0))</f>
        <v>No</v>
      </c>
    </row>
    <row r="693" spans="1:16" x14ac:dyDescent="0.25">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IF(INDEX(customers!$A$1:$I$1001,MATCH(orders!$C693,customers!$A$1:$A$1001,0),MATCH(orders!H$1,customers!$A$1:$I$1,0))=0,"",INDEX(customers!$A$1:$I$1001,MATCH(orders!$C693,customers!$A$1:$A$1001,0),MATCH(orders!H$1,customers!$A$1:$I$1,0)))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11.25</v>
      </c>
      <c r="N693" t="str">
        <f t="shared" si="31"/>
        <v>Arabica</v>
      </c>
      <c r="O693" t="str">
        <f t="shared" si="32"/>
        <v>Medium</v>
      </c>
      <c r="P693" t="str">
        <f>INDEX(customers!$I$1:$I$1001,MATCH(orders[[#This Row],[Customer ID]],customers!$A$1:$A$1001,0))</f>
        <v>No</v>
      </c>
    </row>
    <row r="694" spans="1:16" x14ac:dyDescent="0.25">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IF(INDEX(customers!$A$1:$I$1001,MATCH(orders!$C694,customers!$A$1:$A$1001,0),MATCH(orders!H$1,customers!$A$1:$I$1,0))=0,"",INDEX(customers!$A$1:$I$1001,MATCH(orders!$C694,customers!$A$1:$A$1001,0),MATCH(orders!H$1,customers!$A$1:$I$1,0)))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INDEX(customers!$I$1:$I$1001,MATCH(orders[[#This Row],[Customer ID]],customers!$A$1:$A$1001,0))</f>
        <v>No</v>
      </c>
    </row>
    <row r="695" spans="1:16" x14ac:dyDescent="0.25">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IF(INDEX(customers!$A$1:$I$1001,MATCH(orders!$C695,customers!$A$1:$A$1001,0),MATCH(orders!H$1,customers!$A$1:$I$1,0))=0,"",INDEX(customers!$A$1:$I$1001,MATCH(orders!$C695,customers!$A$1:$A$1001,0),MATCH(orders!H$1,customers!$A$1:$I$1,0)))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64.687499999999986</v>
      </c>
      <c r="N695" t="str">
        <f t="shared" si="31"/>
        <v>Arabica</v>
      </c>
      <c r="O695" t="str">
        <f t="shared" si="32"/>
        <v>Medium</v>
      </c>
      <c r="P695" t="str">
        <f>INDEX(customers!$I$1:$I$1001,MATCH(orders[[#This Row],[Customer ID]],customers!$A$1:$A$1001,0))</f>
        <v>Yes</v>
      </c>
    </row>
    <row r="696" spans="1:16" x14ac:dyDescent="0.25">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IF(INDEX(customers!$A$1:$I$1001,MATCH(orders!$C696,customers!$A$1:$A$1001,0),MATCH(orders!H$1,customers!$A$1:$I$1,0))=0,"",INDEX(customers!$A$1:$I$1001,MATCH(orders!$C696,customers!$A$1:$A$1001,0),MATCH(orders!H$1,customers!$A$1:$I$1,0)))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v>
      </c>
      <c r="N696" t="str">
        <f t="shared" si="31"/>
        <v>Excelsa</v>
      </c>
      <c r="O696" t="str">
        <f t="shared" si="32"/>
        <v>Dark</v>
      </c>
      <c r="P696" t="str">
        <f>INDEX(customers!$I$1:$I$1001,MATCH(orders[[#This Row],[Customer ID]],customers!$A$1:$A$1001,0))</f>
        <v>No</v>
      </c>
    </row>
    <row r="697" spans="1:16" x14ac:dyDescent="0.25">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IF(INDEX(customers!$A$1:$I$1001,MATCH(orders!$C697,customers!$A$1:$A$1001,0),MATCH(orders!H$1,customers!$A$1:$I$1,0))=0,"",INDEX(customers!$A$1:$I$1001,MATCH(orders!$C697,customers!$A$1:$A$1001,0),MATCH(orders!H$1,customers!$A$1:$I$1,0)))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91.137499999999989</v>
      </c>
      <c r="N697" t="str">
        <f t="shared" si="31"/>
        <v>Librica</v>
      </c>
      <c r="O697" t="str">
        <f t="shared" si="32"/>
        <v>Lite</v>
      </c>
      <c r="P697" t="str">
        <f>INDEX(customers!$I$1:$I$1001,MATCH(orders[[#This Row],[Customer ID]],customers!$A$1:$A$1001,0))</f>
        <v>Yes</v>
      </c>
    </row>
    <row r="698" spans="1:16" x14ac:dyDescent="0.25">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IF(INDEX(customers!$A$1:$I$1001,MATCH(orders!$C698,customers!$A$1:$A$1001,0),MATCH(orders!H$1,customers!$A$1:$I$1,0))=0,"",INDEX(customers!$A$1:$I$1001,MATCH(orders!$C698,customers!$A$1:$A$1001,0),MATCH(orders!H$1,customers!$A$1:$I$1,0)))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3.8849999999999998</v>
      </c>
      <c r="N698" t="str">
        <f t="shared" si="31"/>
        <v>Librica</v>
      </c>
      <c r="O698" t="str">
        <f t="shared" si="32"/>
        <v>Dark</v>
      </c>
      <c r="P698" t="str">
        <f>INDEX(customers!$I$1:$I$1001,MATCH(orders[[#This Row],[Customer ID]],customers!$A$1:$A$1001,0))</f>
        <v>No</v>
      </c>
    </row>
    <row r="699" spans="1:16" x14ac:dyDescent="0.25">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IF(INDEX(customers!$A$1:$I$1001,MATCH(orders!$C699,customers!$A$1:$A$1001,0),MATCH(orders!H$1,customers!$A$1:$I$1,0))=0,"",INDEX(customers!$A$1:$I$1001,MATCH(orders!$C699,customers!$A$1:$A$1001,0),MATCH(orders!H$1,customers!$A$1:$I$1,0)))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3.375</v>
      </c>
      <c r="N699" t="str">
        <f t="shared" si="31"/>
        <v>Arabica</v>
      </c>
      <c r="O699" t="str">
        <f t="shared" si="32"/>
        <v>Medium</v>
      </c>
      <c r="P699" t="str">
        <f>INDEX(customers!$I$1:$I$1001,MATCH(orders[[#This Row],[Customer ID]],customers!$A$1:$A$1001,0))</f>
        <v>No</v>
      </c>
    </row>
    <row r="700" spans="1:16" x14ac:dyDescent="0.25">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IF(INDEX(customers!$A$1:$I$1001,MATCH(orders!$C700,customers!$A$1:$A$1001,0),MATCH(orders!H$1,customers!$A$1:$I$1,0))=0,"",INDEX(customers!$A$1:$I$1001,MATCH(orders!$C700,customers!$A$1:$A$1001,0),MATCH(orders!H$1,customers!$A$1:$I$1,0)))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12.95</v>
      </c>
      <c r="N700" t="str">
        <f t="shared" si="31"/>
        <v>Librica</v>
      </c>
      <c r="O700" t="str">
        <f t="shared" si="32"/>
        <v>Dark</v>
      </c>
      <c r="P700" t="str">
        <f>INDEX(customers!$I$1:$I$1001,MATCH(orders[[#This Row],[Customer ID]],customers!$A$1:$A$1001,0))</f>
        <v>No</v>
      </c>
    </row>
    <row r="701" spans="1:16" x14ac:dyDescent="0.25">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IF(INDEX(customers!$A$1:$I$1001,MATCH(orders!$C701,customers!$A$1:$A$1001,0),MATCH(orders!H$1,customers!$A$1:$I$1,0))=0,"",INDEX(customers!$A$1:$I$1001,MATCH(orders!$C701,customers!$A$1:$A$1001,0),MATCH(orders!H$1,customers!$A$1:$I$1,0)))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2.9849999999999999</v>
      </c>
      <c r="N701" t="str">
        <f t="shared" si="31"/>
        <v>Arabica</v>
      </c>
      <c r="O701" t="str">
        <f t="shared" si="32"/>
        <v>Dark</v>
      </c>
      <c r="P701" t="str">
        <f>INDEX(customers!$I$1:$I$1001,MATCH(orders[[#This Row],[Customer ID]],customers!$A$1:$A$1001,0))</f>
        <v>Yes</v>
      </c>
    </row>
    <row r="702" spans="1:16" x14ac:dyDescent="0.25">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IF(INDEX(customers!$A$1:$I$1001,MATCH(orders!$C702,customers!$A$1:$A$1001,0),MATCH(orders!H$1,customers!$A$1:$I$1,0))=0,"",INDEX(customers!$A$1:$I$1001,MATCH(orders!$C702,customers!$A$1:$A$1001,0),MATCH(orders!H$1,customers!$A$1:$I$1,0)))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4.7549999999999999</v>
      </c>
      <c r="N702" t="str">
        <f t="shared" si="31"/>
        <v>Librica</v>
      </c>
      <c r="O702" t="str">
        <f t="shared" si="32"/>
        <v>Lite</v>
      </c>
      <c r="P702" t="str">
        <f>INDEX(customers!$I$1:$I$1001,MATCH(orders[[#This Row],[Customer ID]],customers!$A$1:$A$1001,0))</f>
        <v>No</v>
      </c>
    </row>
    <row r="703" spans="1:16" x14ac:dyDescent="0.25">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IF(INDEX(customers!$A$1:$I$1001,MATCH(orders!$C703,customers!$A$1:$A$1001,0),MATCH(orders!H$1,customers!$A$1:$I$1,0))=0,"",INDEX(customers!$A$1:$I$1001,MATCH(orders!$C703,customers!$A$1:$A$1001,0),MATCH(orders!H$1,customers!$A$1:$I$1,0)))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2.9849999999999999</v>
      </c>
      <c r="N703" t="str">
        <f t="shared" si="31"/>
        <v>Arabica</v>
      </c>
      <c r="O703" t="str">
        <f t="shared" si="32"/>
        <v>Dark</v>
      </c>
      <c r="P703" t="str">
        <f>INDEX(customers!$I$1:$I$1001,MATCH(orders[[#This Row],[Customer ID]],customers!$A$1:$A$1001,0))</f>
        <v>Yes</v>
      </c>
    </row>
    <row r="704" spans="1:16" x14ac:dyDescent="0.25">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IF(INDEX(customers!$A$1:$I$1001,MATCH(orders!$C704,customers!$A$1:$A$1001,0),MATCH(orders!H$1,customers!$A$1:$I$1,0))=0,"",INDEX(customers!$A$1:$I$1001,MATCH(orders!$C704,customers!$A$1:$A$1001,0),MATCH(orders!H$1,customers!$A$1:$I$1,0)))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3.8849999999999998</v>
      </c>
      <c r="N704" t="str">
        <f t="shared" si="31"/>
        <v>Arabica</v>
      </c>
      <c r="O704" t="str">
        <f t="shared" si="32"/>
        <v>Lite</v>
      </c>
      <c r="P704" t="str">
        <f>INDEX(customers!$I$1:$I$1001,MATCH(orders[[#This Row],[Customer ID]],customers!$A$1:$A$1001,0))</f>
        <v>Yes</v>
      </c>
    </row>
    <row r="705" spans="1:16" x14ac:dyDescent="0.25">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IF(INDEX(customers!$A$1:$I$1001,MATCH(orders!$C705,customers!$A$1:$A$1001,0),MATCH(orders!H$1,customers!$A$1:$I$1,0))=0,"",INDEX(customers!$A$1:$I$1001,MATCH(orders!$C705,customers!$A$1:$A$1001,0),MATCH(orders!H$1,customers!$A$1:$I$1,0)))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74.462499999999991</v>
      </c>
      <c r="N705" t="str">
        <f t="shared" si="31"/>
        <v>Librica</v>
      </c>
      <c r="O705" t="str">
        <f t="shared" si="32"/>
        <v>Dark</v>
      </c>
      <c r="P705" t="str">
        <f>INDEX(customers!$I$1:$I$1001,MATCH(orders[[#This Row],[Customer ID]],customers!$A$1:$A$1001,0))</f>
        <v>Yes</v>
      </c>
    </row>
    <row r="706" spans="1:16" x14ac:dyDescent="0.25">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IF(INDEX(customers!$A$1:$I$1001,MATCH(orders!$C706,customers!$A$1:$A$1001,0),MATCH(orders!H$1,customers!$A$1:$I$1,0))=0,"",INDEX(customers!$A$1:$I$1001,MATCH(orders!$C706,customers!$A$1:$A$1001,0),MATCH(orders!H$1,customers!$A$1:$I$1,0)))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0.72900000000000009</v>
      </c>
      <c r="N706" t="str">
        <f t="shared" si="31"/>
        <v>Excelsa</v>
      </c>
      <c r="O706" t="str">
        <f t="shared" si="32"/>
        <v>Dark</v>
      </c>
      <c r="P706" t="str">
        <f>INDEX(customers!$I$1:$I$1001,MATCH(orders[[#This Row],[Customer ID]],customers!$A$1:$A$1001,0))</f>
        <v>Yes</v>
      </c>
    </row>
    <row r="707" spans="1:16" x14ac:dyDescent="0.25">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IF(INDEX(customers!$A$1:$I$1001,MATCH(orders!$C707,customers!$A$1:$A$1001,0),MATCH(orders!H$1,customers!$A$1:$I$1,0))=0,"",INDEX(customers!$A$1:$I$1001,MATCH(orders!$C707,customers!$A$1:$A$1001,0),MATCH(orders!H$1,customers!$A$1:$I$1,0)))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L707*K707</f>
        <v>4.4550000000000001</v>
      </c>
      <c r="N707" t="str">
        <f t="shared" ref="N707:N770" si="34">IF(I707="Rob","Robusta",IF(I707="Exc","Excelsa",IF(I707="Lib","Librica",IF(I707="Ara","Arabica",""))))</f>
        <v>Excelsa</v>
      </c>
      <c r="O707" t="str">
        <f t="shared" ref="O707:O770" si="35">IF(J707="M","Medium",IF(J707="L","Lite",IF(J707="D","Dark")))</f>
        <v>Lite</v>
      </c>
      <c r="P707" t="str">
        <f>INDEX(customers!$I$1:$I$1001,MATCH(orders[[#This Row],[Customer ID]],customers!$A$1:$A$1001,0))</f>
        <v>No</v>
      </c>
    </row>
    <row r="708" spans="1:16" x14ac:dyDescent="0.25">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IF(INDEX(customers!$A$1:$I$1001,MATCH(orders!$C708,customers!$A$1:$A$1001,0),MATCH(orders!H$1,customers!$A$1:$I$1,0))=0,"",INDEX(customers!$A$1:$I$1001,MATCH(orders!$C708,customers!$A$1:$A$1001,0),MATCH(orders!H$1,customers!$A$1:$I$1,0)))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0.82500000000000007</v>
      </c>
      <c r="N708" t="str">
        <f t="shared" si="34"/>
        <v>Excelsa</v>
      </c>
      <c r="O708" t="str">
        <f t="shared" si="35"/>
        <v>Medium</v>
      </c>
      <c r="P708" t="str">
        <f>INDEX(customers!$I$1:$I$1001,MATCH(orders[[#This Row],[Customer ID]],customers!$A$1:$A$1001,0))</f>
        <v>No</v>
      </c>
    </row>
    <row r="709" spans="1:16" x14ac:dyDescent="0.25">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IF(INDEX(customers!$A$1:$I$1001,MATCH(orders!$C709,customers!$A$1:$A$1001,0),MATCH(orders!H$1,customers!$A$1:$I$1,0))=0,"",INDEX(customers!$A$1:$I$1001,MATCH(orders!$C709,customers!$A$1:$A$1001,0),MATCH(orders!H$1,customers!$A$1:$I$1,0)))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12.95</v>
      </c>
      <c r="N709" t="str">
        <f t="shared" si="34"/>
        <v>Librica</v>
      </c>
      <c r="O709" t="str">
        <f t="shared" si="35"/>
        <v>Dark</v>
      </c>
      <c r="P709" t="str">
        <f>INDEX(customers!$I$1:$I$1001,MATCH(orders[[#This Row],[Customer ID]],customers!$A$1:$A$1001,0))</f>
        <v>No</v>
      </c>
    </row>
    <row r="710" spans="1:16" x14ac:dyDescent="0.25">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IF(INDEX(customers!$A$1:$I$1001,MATCH(orders!$C710,customers!$A$1:$A$1001,0),MATCH(orders!H$1,customers!$A$1:$I$1,0))=0,"",INDEX(customers!$A$1:$I$1001,MATCH(orders!$C710,customers!$A$1:$A$1001,0),MATCH(orders!H$1,customers!$A$1:$I$1,0)))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3.375</v>
      </c>
      <c r="N710" t="str">
        <f t="shared" si="34"/>
        <v>Arabica</v>
      </c>
      <c r="O710" t="str">
        <f t="shared" si="35"/>
        <v>Medium</v>
      </c>
      <c r="P710" t="str">
        <f>INDEX(customers!$I$1:$I$1001,MATCH(orders[[#This Row],[Customer ID]],customers!$A$1:$A$1001,0))</f>
        <v>Yes</v>
      </c>
    </row>
    <row r="711" spans="1:16" x14ac:dyDescent="0.25">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IF(INDEX(customers!$A$1:$I$1001,MATCH(orders!$C711,customers!$A$1:$A$1001,0),MATCH(orders!H$1,customers!$A$1:$I$1,0))=0,"",INDEX(customers!$A$1:$I$1001,MATCH(orders!$C711,customers!$A$1:$A$1001,0),MATCH(orders!H$1,customers!$A$1:$I$1,0)))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4.4550000000000001</v>
      </c>
      <c r="N711" t="str">
        <f t="shared" si="34"/>
        <v>Excelsa</v>
      </c>
      <c r="O711" t="str">
        <f t="shared" si="35"/>
        <v>Lite</v>
      </c>
      <c r="P711" t="str">
        <f>INDEX(customers!$I$1:$I$1001,MATCH(orders[[#This Row],[Customer ID]],customers!$A$1:$A$1001,0))</f>
        <v>Yes</v>
      </c>
    </row>
    <row r="712" spans="1:16" x14ac:dyDescent="0.25">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IF(INDEX(customers!$A$1:$I$1001,MATCH(orders!$C712,customers!$A$1:$A$1001,0),MATCH(orders!H$1,customers!$A$1:$I$1,0))=0,"",INDEX(customers!$A$1:$I$1001,MATCH(orders!$C712,customers!$A$1:$A$1001,0),MATCH(orders!H$1,customers!$A$1:$I$1,0)))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4.125</v>
      </c>
      <c r="N712" t="str">
        <f t="shared" si="34"/>
        <v>Excelsa</v>
      </c>
      <c r="O712" t="str">
        <f t="shared" si="35"/>
        <v>Medium</v>
      </c>
      <c r="P712" t="str">
        <f>INDEX(customers!$I$1:$I$1001,MATCH(orders[[#This Row],[Customer ID]],customers!$A$1:$A$1001,0))</f>
        <v>No</v>
      </c>
    </row>
    <row r="713" spans="1:16" x14ac:dyDescent="0.25">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IF(INDEX(customers!$A$1:$I$1001,MATCH(orders!$C713,customers!$A$1:$A$1001,0),MATCH(orders!H$1,customers!$A$1:$I$1,0))=0,"",INDEX(customers!$A$1:$I$1001,MATCH(orders!$C713,customers!$A$1:$A$1001,0),MATCH(orders!H$1,customers!$A$1:$I$1,0)))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0.59699999999999998</v>
      </c>
      <c r="N713" t="str">
        <f t="shared" si="34"/>
        <v>Robusta</v>
      </c>
      <c r="O713" t="str">
        <f t="shared" si="35"/>
        <v>Medium</v>
      </c>
      <c r="P713" t="str">
        <f>INDEX(customers!$I$1:$I$1001,MATCH(orders[[#This Row],[Customer ID]],customers!$A$1:$A$1001,0))</f>
        <v>No</v>
      </c>
    </row>
    <row r="714" spans="1:16" x14ac:dyDescent="0.25">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IF(INDEX(customers!$A$1:$I$1001,MATCH(orders!$C714,customers!$A$1:$A$1001,0),MATCH(orders!H$1,customers!$A$1:$I$1,0))=0,"",INDEX(customers!$A$1:$I$1001,MATCH(orders!$C714,customers!$A$1:$A$1001,0),MATCH(orders!H$1,customers!$A$1:$I$1,0)))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4.125</v>
      </c>
      <c r="N714" t="str">
        <f t="shared" si="34"/>
        <v>Excelsa</v>
      </c>
      <c r="O714" t="str">
        <f t="shared" si="35"/>
        <v>Medium</v>
      </c>
      <c r="P714" t="str">
        <f>INDEX(customers!$I$1:$I$1001,MATCH(orders[[#This Row],[Customer ID]],customers!$A$1:$A$1001,0))</f>
        <v>No</v>
      </c>
    </row>
    <row r="715" spans="1:16" x14ac:dyDescent="0.25">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IF(INDEX(customers!$A$1:$I$1001,MATCH(orders!$C715,customers!$A$1:$A$1001,0),MATCH(orders!H$1,customers!$A$1:$I$1,0))=0,"",INDEX(customers!$A$1:$I$1001,MATCH(orders!$C715,customers!$A$1:$A$1001,0),MATCH(orders!H$1,customers!$A$1:$I$1,0)))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0.59699999999999998</v>
      </c>
      <c r="N715" t="str">
        <f t="shared" si="34"/>
        <v>Robusta</v>
      </c>
      <c r="O715" t="str">
        <f t="shared" si="35"/>
        <v>Medium</v>
      </c>
      <c r="P715" t="str">
        <f>INDEX(customers!$I$1:$I$1001,MATCH(orders[[#This Row],[Customer ID]],customers!$A$1:$A$1001,0))</f>
        <v>No</v>
      </c>
    </row>
    <row r="716" spans="1:16" x14ac:dyDescent="0.25">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IF(INDEX(customers!$A$1:$I$1001,MATCH(orders!$C716,customers!$A$1:$A$1001,0),MATCH(orders!H$1,customers!$A$1:$I$1,0))=0,"",INDEX(customers!$A$1:$I$1001,MATCH(orders!$C716,customers!$A$1:$A$1001,0),MATCH(orders!H$1,customers!$A$1:$I$1,0)))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0.72900000000000009</v>
      </c>
      <c r="N716" t="str">
        <f t="shared" si="34"/>
        <v>Excelsa</v>
      </c>
      <c r="O716" t="str">
        <f t="shared" si="35"/>
        <v>Dark</v>
      </c>
      <c r="P716" t="str">
        <f>INDEX(customers!$I$1:$I$1001,MATCH(orders[[#This Row],[Customer ID]],customers!$A$1:$A$1001,0))</f>
        <v>Yes</v>
      </c>
    </row>
    <row r="717" spans="1:16" x14ac:dyDescent="0.25">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IF(INDEX(customers!$A$1:$I$1001,MATCH(orders!$C717,customers!$A$1:$A$1001,0),MATCH(orders!H$1,customers!$A$1:$I$1,0))=0,"",INDEX(customers!$A$1:$I$1001,MATCH(orders!$C717,customers!$A$1:$A$1001,0),MATCH(orders!H$1,customers!$A$1:$I$1,0)))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14.85</v>
      </c>
      <c r="N717" t="str">
        <f t="shared" si="34"/>
        <v>Excelsa</v>
      </c>
      <c r="O717" t="str">
        <f t="shared" si="35"/>
        <v>Lite</v>
      </c>
      <c r="P717" t="str">
        <f>INDEX(customers!$I$1:$I$1001,MATCH(orders[[#This Row],[Customer ID]],customers!$A$1:$A$1001,0))</f>
        <v>No</v>
      </c>
    </row>
    <row r="718" spans="1:16" x14ac:dyDescent="0.25">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IF(INDEX(customers!$A$1:$I$1001,MATCH(orders!$C718,customers!$A$1:$A$1001,0),MATCH(orders!H$1,customers!$A$1:$I$1,0))=0,"",INDEX(customers!$A$1:$I$1001,MATCH(orders!$C718,customers!$A$1:$A$1001,0),MATCH(orders!H$1,customers!$A$1:$I$1,0)))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11.95</v>
      </c>
      <c r="N718" t="str">
        <f t="shared" si="34"/>
        <v>Robusta</v>
      </c>
      <c r="O718" t="str">
        <f t="shared" si="35"/>
        <v>Lite</v>
      </c>
      <c r="P718" t="str">
        <f>INDEX(customers!$I$1:$I$1001,MATCH(orders[[#This Row],[Customer ID]],customers!$A$1:$A$1001,0))</f>
        <v>No</v>
      </c>
    </row>
    <row r="719" spans="1:16" x14ac:dyDescent="0.25">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IF(INDEX(customers!$A$1:$I$1001,MATCH(orders!$C719,customers!$A$1:$A$1001,0),MATCH(orders!H$1,customers!$A$1:$I$1,0))=0,"",INDEX(customers!$A$1:$I$1001,MATCH(orders!$C719,customers!$A$1:$A$1001,0),MATCH(orders!H$1,customers!$A$1:$I$1,0)))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57.212499999999991</v>
      </c>
      <c r="N719" t="str">
        <f t="shared" si="34"/>
        <v>Arabica</v>
      </c>
      <c r="O719" t="str">
        <f t="shared" si="35"/>
        <v>Dark</v>
      </c>
      <c r="P719" t="str">
        <f>INDEX(customers!$I$1:$I$1001,MATCH(orders[[#This Row],[Customer ID]],customers!$A$1:$A$1001,0))</f>
        <v>No</v>
      </c>
    </row>
    <row r="720" spans="1:16" x14ac:dyDescent="0.25">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IF(INDEX(customers!$A$1:$I$1001,MATCH(orders!$C720,customers!$A$1:$A$1001,0),MATCH(orders!H$1,customers!$A$1:$I$1,0))=0,"",INDEX(customers!$A$1:$I$1001,MATCH(orders!$C720,customers!$A$1:$A$1001,0),MATCH(orders!H$1,customers!$A$1:$I$1,0)))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12.95</v>
      </c>
      <c r="N720" t="str">
        <f t="shared" si="34"/>
        <v>Librica</v>
      </c>
      <c r="O720" t="str">
        <f t="shared" si="35"/>
        <v>Dark</v>
      </c>
      <c r="P720" t="str">
        <f>INDEX(customers!$I$1:$I$1001,MATCH(orders[[#This Row],[Customer ID]],customers!$A$1:$A$1001,0))</f>
        <v>No</v>
      </c>
    </row>
    <row r="721" spans="1:16" x14ac:dyDescent="0.25">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IF(INDEX(customers!$A$1:$I$1001,MATCH(orders!$C721,customers!$A$1:$A$1001,0),MATCH(orders!H$1,customers!$A$1:$I$1,0))=0,"",INDEX(customers!$A$1:$I$1001,MATCH(orders!$C721,customers!$A$1:$A$1001,0),MATCH(orders!H$1,customers!$A$1:$I$1,0)))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15.85</v>
      </c>
      <c r="N721" t="str">
        <f t="shared" si="34"/>
        <v>Librica</v>
      </c>
      <c r="O721" t="str">
        <f t="shared" si="35"/>
        <v>Lite</v>
      </c>
      <c r="P721" t="str">
        <f>INDEX(customers!$I$1:$I$1001,MATCH(orders[[#This Row],[Customer ID]],customers!$A$1:$A$1001,0))</f>
        <v>Yes</v>
      </c>
    </row>
    <row r="722" spans="1:16" x14ac:dyDescent="0.25">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IF(INDEX(customers!$A$1:$I$1001,MATCH(orders!$C722,customers!$A$1:$A$1001,0),MATCH(orders!H$1,customers!$A$1:$I$1,0))=0,"",INDEX(customers!$A$1:$I$1001,MATCH(orders!$C722,customers!$A$1:$A$1001,0),MATCH(orders!H$1,customers!$A$1:$I$1,0)))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v>
      </c>
      <c r="N722" t="str">
        <f t="shared" si="34"/>
        <v>Excelsa</v>
      </c>
      <c r="O722" t="str">
        <f t="shared" si="35"/>
        <v>Dark</v>
      </c>
      <c r="P722" t="str">
        <f>INDEX(customers!$I$1:$I$1001,MATCH(orders[[#This Row],[Customer ID]],customers!$A$1:$A$1001,0))</f>
        <v>Yes</v>
      </c>
    </row>
    <row r="723" spans="1:16" x14ac:dyDescent="0.25">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IF(INDEX(customers!$A$1:$I$1001,MATCH(orders!$C723,customers!$A$1:$A$1001,0),MATCH(orders!H$1,customers!$A$1:$I$1,0))=0,"",INDEX(customers!$A$1:$I$1001,MATCH(orders!$C723,customers!$A$1:$A$1001,0),MATCH(orders!H$1,customers!$A$1:$I$1,0)))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0.59699999999999998</v>
      </c>
      <c r="N723" t="str">
        <f t="shared" si="34"/>
        <v>Robusta</v>
      </c>
      <c r="O723" t="str">
        <f t="shared" si="35"/>
        <v>Medium</v>
      </c>
      <c r="P723" t="str">
        <f>INDEX(customers!$I$1:$I$1001,MATCH(orders[[#This Row],[Customer ID]],customers!$A$1:$A$1001,0))</f>
        <v>Yes</v>
      </c>
    </row>
    <row r="724" spans="1:16" x14ac:dyDescent="0.25">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IF(INDEX(customers!$A$1:$I$1001,MATCH(orders!$C724,customers!$A$1:$A$1001,0),MATCH(orders!H$1,customers!$A$1:$I$1,0))=0,"",INDEX(customers!$A$1:$I$1001,MATCH(orders!$C724,customers!$A$1:$A$1001,0),MATCH(orders!H$1,customers!$A$1:$I$1,0)))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12.15</v>
      </c>
      <c r="N724" t="str">
        <f t="shared" si="34"/>
        <v>Excelsa</v>
      </c>
      <c r="O724" t="str">
        <f t="shared" si="35"/>
        <v>Dark</v>
      </c>
      <c r="P724" t="str">
        <f>INDEX(customers!$I$1:$I$1001,MATCH(orders[[#This Row],[Customer ID]],customers!$A$1:$A$1001,0))</f>
        <v>No</v>
      </c>
    </row>
    <row r="725" spans="1:16" x14ac:dyDescent="0.25">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IF(INDEX(customers!$A$1:$I$1001,MATCH(orders!$C725,customers!$A$1:$A$1001,0),MATCH(orders!H$1,customers!$A$1:$I$1,0))=0,"",INDEX(customers!$A$1:$I$1001,MATCH(orders!$C725,customers!$A$1:$A$1001,0),MATCH(orders!H$1,customers!$A$1:$I$1,0)))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79.062499999999986</v>
      </c>
      <c r="N725" t="str">
        <f t="shared" si="34"/>
        <v>Excelsa</v>
      </c>
      <c r="O725" t="str">
        <f t="shared" si="35"/>
        <v>Medium</v>
      </c>
      <c r="P725" t="str">
        <f>INDEX(customers!$I$1:$I$1001,MATCH(orders[[#This Row],[Customer ID]],customers!$A$1:$A$1001,0))</f>
        <v>No</v>
      </c>
    </row>
    <row r="726" spans="1:16" x14ac:dyDescent="0.25">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IF(INDEX(customers!$A$1:$I$1001,MATCH(orders!$C726,customers!$A$1:$A$1001,0),MATCH(orders!H$1,customers!$A$1:$I$1,0))=0,"",INDEX(customers!$A$1:$I$1001,MATCH(orders!$C726,customers!$A$1:$A$1001,0),MATCH(orders!H$1,customers!$A$1:$I$1,0)))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0.67500000000000004</v>
      </c>
      <c r="N726" t="str">
        <f t="shared" si="34"/>
        <v>Arabica</v>
      </c>
      <c r="O726" t="str">
        <f t="shared" si="35"/>
        <v>Medium</v>
      </c>
      <c r="P726" t="str">
        <f>INDEX(customers!$I$1:$I$1001,MATCH(orders[[#This Row],[Customer ID]],customers!$A$1:$A$1001,0))</f>
        <v>Yes</v>
      </c>
    </row>
    <row r="727" spans="1:16" x14ac:dyDescent="0.25">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IF(INDEX(customers!$A$1:$I$1001,MATCH(orders!$C727,customers!$A$1:$A$1001,0),MATCH(orders!H$1,customers!$A$1:$I$1,0))=0,"",INDEX(customers!$A$1:$I$1001,MATCH(orders!$C727,customers!$A$1:$A$1001,0),MATCH(orders!H$1,customers!$A$1:$I$1,0)))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0.77700000000000002</v>
      </c>
      <c r="N727" t="str">
        <f t="shared" si="34"/>
        <v>Arabica</v>
      </c>
      <c r="O727" t="str">
        <f t="shared" si="35"/>
        <v>Lite</v>
      </c>
      <c r="P727" t="str">
        <f>INDEX(customers!$I$1:$I$1001,MATCH(orders[[#This Row],[Customer ID]],customers!$A$1:$A$1001,0))</f>
        <v>No</v>
      </c>
    </row>
    <row r="728" spans="1:16" x14ac:dyDescent="0.25">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IF(INDEX(customers!$A$1:$I$1001,MATCH(orders!$C728,customers!$A$1:$A$1001,0),MATCH(orders!H$1,customers!$A$1:$I$1,0))=0,"",INDEX(customers!$A$1:$I$1001,MATCH(orders!$C728,customers!$A$1:$A$1001,0),MATCH(orders!H$1,customers!$A$1:$I$1,0)))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91.137499999999989</v>
      </c>
      <c r="N728" t="str">
        <f t="shared" si="34"/>
        <v>Librica</v>
      </c>
      <c r="O728" t="str">
        <f t="shared" si="35"/>
        <v>Lite</v>
      </c>
      <c r="P728" t="str">
        <f>INDEX(customers!$I$1:$I$1001,MATCH(orders[[#This Row],[Customer ID]],customers!$A$1:$A$1001,0))</f>
        <v>No</v>
      </c>
    </row>
    <row r="729" spans="1:16" x14ac:dyDescent="0.25">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IF(INDEX(customers!$A$1:$I$1001,MATCH(orders!$C729,customers!$A$1:$A$1001,0),MATCH(orders!H$1,customers!$A$1:$I$1,0))=0,"",INDEX(customers!$A$1:$I$1001,MATCH(orders!$C729,customers!$A$1:$A$1001,0),MATCH(orders!H$1,customers!$A$1:$I$1,0)))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2.9849999999999999</v>
      </c>
      <c r="N729" t="str">
        <f t="shared" si="34"/>
        <v>Robusta</v>
      </c>
      <c r="O729" t="str">
        <f t="shared" si="35"/>
        <v>Medium</v>
      </c>
      <c r="P729" t="str">
        <f>INDEX(customers!$I$1:$I$1001,MATCH(orders[[#This Row],[Customer ID]],customers!$A$1:$A$1001,0))</f>
        <v>Yes</v>
      </c>
    </row>
    <row r="730" spans="1:16" x14ac:dyDescent="0.25">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IF(INDEX(customers!$A$1:$I$1001,MATCH(orders!$C730,customers!$A$1:$A$1001,0),MATCH(orders!H$1,customers!$A$1:$I$1,0))=0,"",INDEX(customers!$A$1:$I$1001,MATCH(orders!$C730,customers!$A$1:$A$1001,0),MATCH(orders!H$1,customers!$A$1:$I$1,0)))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3.645</v>
      </c>
      <c r="N730" t="str">
        <f t="shared" si="34"/>
        <v>Excelsa</v>
      </c>
      <c r="O730" t="str">
        <f t="shared" si="35"/>
        <v>Dark</v>
      </c>
      <c r="P730" t="str">
        <f>INDEX(customers!$I$1:$I$1001,MATCH(orders[[#This Row],[Customer ID]],customers!$A$1:$A$1001,0))</f>
        <v>Yes</v>
      </c>
    </row>
    <row r="731" spans="1:16" x14ac:dyDescent="0.25">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IF(INDEX(customers!$A$1:$I$1001,MATCH(orders!$C731,customers!$A$1:$A$1001,0),MATCH(orders!H$1,customers!$A$1:$I$1,0))=0,"",INDEX(customers!$A$1:$I$1001,MATCH(orders!$C731,customers!$A$1:$A$1001,0),MATCH(orders!H$1,customers!$A$1:$I$1,0)))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0.87300000000000011</v>
      </c>
      <c r="N731" t="str">
        <f t="shared" si="34"/>
        <v>Librica</v>
      </c>
      <c r="O731" t="str">
        <f t="shared" si="35"/>
        <v>Medium</v>
      </c>
      <c r="P731" t="str">
        <f>INDEX(customers!$I$1:$I$1001,MATCH(orders[[#This Row],[Customer ID]],customers!$A$1:$A$1001,0))</f>
        <v>No</v>
      </c>
    </row>
    <row r="732" spans="1:16" x14ac:dyDescent="0.25">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IF(INDEX(customers!$A$1:$I$1001,MATCH(orders!$C732,customers!$A$1:$A$1001,0),MATCH(orders!H$1,customers!$A$1:$I$1,0))=0,"",INDEX(customers!$A$1:$I$1001,MATCH(orders!$C732,customers!$A$1:$A$1001,0),MATCH(orders!H$1,customers!$A$1:$I$1,0)))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91.137499999999989</v>
      </c>
      <c r="N732" t="str">
        <f t="shared" si="34"/>
        <v>Librica</v>
      </c>
      <c r="O732" t="str">
        <f t="shared" si="35"/>
        <v>Lite</v>
      </c>
      <c r="P732" t="str">
        <f>INDEX(customers!$I$1:$I$1001,MATCH(orders[[#This Row],[Customer ID]],customers!$A$1:$A$1001,0))</f>
        <v>No</v>
      </c>
    </row>
    <row r="733" spans="1:16" x14ac:dyDescent="0.25">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IF(INDEX(customers!$A$1:$I$1001,MATCH(orders!$C733,customers!$A$1:$A$1001,0),MATCH(orders!H$1,customers!$A$1:$I$1,0))=0,"",INDEX(customers!$A$1:$I$1001,MATCH(orders!$C733,customers!$A$1:$A$1001,0),MATCH(orders!H$1,customers!$A$1:$I$1,0)))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0.77700000000000002</v>
      </c>
      <c r="N733" t="str">
        <f t="shared" si="34"/>
        <v>Librica</v>
      </c>
      <c r="O733" t="str">
        <f t="shared" si="35"/>
        <v>Dark</v>
      </c>
      <c r="P733" t="str">
        <f>INDEX(customers!$I$1:$I$1001,MATCH(orders[[#This Row],[Customer ID]],customers!$A$1:$A$1001,0))</f>
        <v>Yes</v>
      </c>
    </row>
    <row r="734" spans="1:16" x14ac:dyDescent="0.25">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IF(INDEX(customers!$A$1:$I$1001,MATCH(orders!$C734,customers!$A$1:$A$1001,0),MATCH(orders!H$1,customers!$A$1:$I$1,0))=0,"",INDEX(customers!$A$1:$I$1001,MATCH(orders!$C734,customers!$A$1:$A$1001,0),MATCH(orders!H$1,customers!$A$1:$I$1,0)))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0.89100000000000001</v>
      </c>
      <c r="N734" t="str">
        <f t="shared" si="34"/>
        <v>Excelsa</v>
      </c>
      <c r="O734" t="str">
        <f t="shared" si="35"/>
        <v>Lite</v>
      </c>
      <c r="P734" t="str">
        <f>INDEX(customers!$I$1:$I$1001,MATCH(orders[[#This Row],[Customer ID]],customers!$A$1:$A$1001,0))</f>
        <v>No</v>
      </c>
    </row>
    <row r="735" spans="1:16" x14ac:dyDescent="0.25">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IF(INDEX(customers!$A$1:$I$1001,MATCH(orders!$C735,customers!$A$1:$A$1001,0),MATCH(orders!H$1,customers!$A$1:$I$1,0))=0,"",INDEX(customers!$A$1:$I$1001,MATCH(orders!$C735,customers!$A$1:$A$1001,0),MATCH(orders!H$1,customers!$A$1:$I$1,0)))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83.662499999999994</v>
      </c>
      <c r="N735" t="str">
        <f t="shared" si="34"/>
        <v>Librica</v>
      </c>
      <c r="O735" t="str">
        <f t="shared" si="35"/>
        <v>Medium</v>
      </c>
      <c r="P735" t="str">
        <f>INDEX(customers!$I$1:$I$1001,MATCH(orders[[#This Row],[Customer ID]],customers!$A$1:$A$1001,0))</f>
        <v>Yes</v>
      </c>
    </row>
    <row r="736" spans="1:16" x14ac:dyDescent="0.25">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IF(INDEX(customers!$A$1:$I$1001,MATCH(orders!$C736,customers!$A$1:$A$1001,0),MATCH(orders!H$1,customers!$A$1:$I$1,0))=0,"",INDEX(customers!$A$1:$I$1001,MATCH(orders!$C736,customers!$A$1:$A$1001,0),MATCH(orders!H$1,customers!$A$1:$I$1,0)))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0.53699999999999992</v>
      </c>
      <c r="N736" t="str">
        <f t="shared" si="34"/>
        <v>Robusta</v>
      </c>
      <c r="O736" t="str">
        <f t="shared" si="35"/>
        <v>Dark</v>
      </c>
      <c r="P736" t="str">
        <f>INDEX(customers!$I$1:$I$1001,MATCH(orders[[#This Row],[Customer ID]],customers!$A$1:$A$1001,0))</f>
        <v>No</v>
      </c>
    </row>
    <row r="737" spans="1:16" x14ac:dyDescent="0.25">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IF(INDEX(customers!$A$1:$I$1001,MATCH(orders!$C737,customers!$A$1:$A$1001,0),MATCH(orders!H$1,customers!$A$1:$I$1,0))=0,"",INDEX(customers!$A$1:$I$1001,MATCH(orders!$C737,customers!$A$1:$A$1001,0),MATCH(orders!H$1,customers!$A$1:$I$1,0)))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0.72900000000000009</v>
      </c>
      <c r="N737" t="str">
        <f t="shared" si="34"/>
        <v>Excelsa</v>
      </c>
      <c r="O737" t="str">
        <f t="shared" si="35"/>
        <v>Dark</v>
      </c>
      <c r="P737" t="str">
        <f>INDEX(customers!$I$1:$I$1001,MATCH(orders[[#This Row],[Customer ID]],customers!$A$1:$A$1001,0))</f>
        <v>No</v>
      </c>
    </row>
    <row r="738" spans="1:16" x14ac:dyDescent="0.25">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IF(INDEX(customers!$A$1:$I$1001,MATCH(orders!$C738,customers!$A$1:$A$1001,0),MATCH(orders!H$1,customers!$A$1:$I$1,0))=0,"",INDEX(customers!$A$1:$I$1001,MATCH(orders!$C738,customers!$A$1:$A$1001,0),MATCH(orders!H$1,customers!$A$1:$I$1,0)))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12.95</v>
      </c>
      <c r="N738" t="str">
        <f t="shared" si="34"/>
        <v>Librica</v>
      </c>
      <c r="O738" t="str">
        <f t="shared" si="35"/>
        <v>Dark</v>
      </c>
      <c r="P738" t="str">
        <f>INDEX(customers!$I$1:$I$1001,MATCH(orders[[#This Row],[Customer ID]],customers!$A$1:$A$1001,0))</f>
        <v>Yes</v>
      </c>
    </row>
    <row r="739" spans="1:16" x14ac:dyDescent="0.25">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IF(INDEX(customers!$A$1:$I$1001,MATCH(orders!$C739,customers!$A$1:$A$1001,0),MATCH(orders!H$1,customers!$A$1:$I$1,0))=0,"",INDEX(customers!$A$1:$I$1001,MATCH(orders!$C739,customers!$A$1:$A$1001,0),MATCH(orders!H$1,customers!$A$1:$I$1,0)))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11.25</v>
      </c>
      <c r="N739" t="str">
        <f t="shared" si="34"/>
        <v>Arabica</v>
      </c>
      <c r="O739" t="str">
        <f t="shared" si="35"/>
        <v>Medium</v>
      </c>
      <c r="P739" t="str">
        <f>INDEX(customers!$I$1:$I$1001,MATCH(orders[[#This Row],[Customer ID]],customers!$A$1:$A$1001,0))</f>
        <v>No</v>
      </c>
    </row>
    <row r="740" spans="1:16" x14ac:dyDescent="0.25">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IF(INDEX(customers!$A$1:$I$1001,MATCH(orders!$C740,customers!$A$1:$A$1001,0),MATCH(orders!H$1,customers!$A$1:$I$1,0))=0,"",INDEX(customers!$A$1:$I$1001,MATCH(orders!$C740,customers!$A$1:$A$1001,0),MATCH(orders!H$1,customers!$A$1:$I$1,0)))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0.71699999999999997</v>
      </c>
      <c r="N740" t="str">
        <f t="shared" si="34"/>
        <v>Robusta</v>
      </c>
      <c r="O740" t="str">
        <f t="shared" si="35"/>
        <v>Lite</v>
      </c>
      <c r="P740" t="str">
        <f>INDEX(customers!$I$1:$I$1001,MATCH(orders[[#This Row],[Customer ID]],customers!$A$1:$A$1001,0))</f>
        <v>No</v>
      </c>
    </row>
    <row r="741" spans="1:16" x14ac:dyDescent="0.25">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IF(INDEX(customers!$A$1:$I$1001,MATCH(orders!$C741,customers!$A$1:$A$1001,0),MATCH(orders!H$1,customers!$A$1:$I$1,0))=0,"",INDEX(customers!$A$1:$I$1001,MATCH(orders!$C741,customers!$A$1:$A$1001,0),MATCH(orders!H$1,customers!$A$1:$I$1,0)))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0.72900000000000009</v>
      </c>
      <c r="N741" t="str">
        <f t="shared" si="34"/>
        <v>Excelsa</v>
      </c>
      <c r="O741" t="str">
        <f t="shared" si="35"/>
        <v>Dark</v>
      </c>
      <c r="P741" t="str">
        <f>INDEX(customers!$I$1:$I$1001,MATCH(orders[[#This Row],[Customer ID]],customers!$A$1:$A$1001,0))</f>
        <v>No</v>
      </c>
    </row>
    <row r="742" spans="1:16" x14ac:dyDescent="0.25">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IF(INDEX(customers!$A$1:$I$1001,MATCH(orders!$C742,customers!$A$1:$A$1001,0),MATCH(orders!H$1,customers!$A$1:$I$1,0))=0,"",INDEX(customers!$A$1:$I$1001,MATCH(orders!$C742,customers!$A$1:$A$1001,0),MATCH(orders!H$1,customers!$A$1:$I$1,0)))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3.5849999999999995</v>
      </c>
      <c r="N742" t="str">
        <f t="shared" si="34"/>
        <v>Robusta</v>
      </c>
      <c r="O742" t="str">
        <f t="shared" si="35"/>
        <v>Lite</v>
      </c>
      <c r="P742" t="str">
        <f>INDEX(customers!$I$1:$I$1001,MATCH(orders[[#This Row],[Customer ID]],customers!$A$1:$A$1001,0))</f>
        <v>No</v>
      </c>
    </row>
    <row r="743" spans="1:16" x14ac:dyDescent="0.25">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IF(INDEX(customers!$A$1:$I$1001,MATCH(orders!$C743,customers!$A$1:$A$1001,0),MATCH(orders!H$1,customers!$A$1:$I$1,0))=0,"",INDEX(customers!$A$1:$I$1001,MATCH(orders!$C743,customers!$A$1:$A$1001,0),MATCH(orders!H$1,customers!$A$1:$I$1,0)))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0.87300000000000011</v>
      </c>
      <c r="N743" t="str">
        <f t="shared" si="34"/>
        <v>Librica</v>
      </c>
      <c r="O743" t="str">
        <f t="shared" si="35"/>
        <v>Medium</v>
      </c>
      <c r="P743" t="str">
        <f>INDEX(customers!$I$1:$I$1001,MATCH(orders[[#This Row],[Customer ID]],customers!$A$1:$A$1001,0))</f>
        <v>No</v>
      </c>
    </row>
    <row r="744" spans="1:16" x14ac:dyDescent="0.25">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IF(INDEX(customers!$A$1:$I$1001,MATCH(orders!$C744,customers!$A$1:$A$1001,0),MATCH(orders!H$1,customers!$A$1:$I$1,0))=0,"",INDEX(customers!$A$1:$I$1001,MATCH(orders!$C744,customers!$A$1:$A$1001,0),MATCH(orders!H$1,customers!$A$1:$I$1,0)))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14.55</v>
      </c>
      <c r="N744" t="str">
        <f t="shared" si="34"/>
        <v>Librica</v>
      </c>
      <c r="O744" t="str">
        <f t="shared" si="35"/>
        <v>Medium</v>
      </c>
      <c r="P744" t="str">
        <f>INDEX(customers!$I$1:$I$1001,MATCH(orders[[#This Row],[Customer ID]],customers!$A$1:$A$1001,0))</f>
        <v>No</v>
      </c>
    </row>
    <row r="745" spans="1:16" x14ac:dyDescent="0.25">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IF(INDEX(customers!$A$1:$I$1001,MATCH(orders!$C745,customers!$A$1:$A$1001,0),MATCH(orders!H$1,customers!$A$1:$I$1,0))=0,"",INDEX(customers!$A$1:$I$1001,MATCH(orders!$C745,customers!$A$1:$A$1001,0),MATCH(orders!H$1,customers!$A$1:$I$1,0)))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2.9849999999999999</v>
      </c>
      <c r="N745" t="str">
        <f t="shared" si="34"/>
        <v>Arabica</v>
      </c>
      <c r="O745" t="str">
        <f t="shared" si="35"/>
        <v>Dark</v>
      </c>
      <c r="P745" t="str">
        <f>INDEX(customers!$I$1:$I$1001,MATCH(orders[[#This Row],[Customer ID]],customers!$A$1:$A$1001,0))</f>
        <v>No</v>
      </c>
    </row>
    <row r="746" spans="1:16" x14ac:dyDescent="0.25">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IF(INDEX(customers!$A$1:$I$1001,MATCH(orders!$C746,customers!$A$1:$A$1001,0),MATCH(orders!H$1,customers!$A$1:$I$1,0))=0,"",INDEX(customers!$A$1:$I$1001,MATCH(orders!$C746,customers!$A$1:$A$1001,0),MATCH(orders!H$1,customers!$A$1:$I$1,0)))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0.59699999999999998</v>
      </c>
      <c r="N746" t="str">
        <f t="shared" si="34"/>
        <v>Robusta</v>
      </c>
      <c r="O746" t="str">
        <f t="shared" si="35"/>
        <v>Medium</v>
      </c>
      <c r="P746" t="str">
        <f>INDEX(customers!$I$1:$I$1001,MATCH(orders[[#This Row],[Customer ID]],customers!$A$1:$A$1001,0))</f>
        <v>Yes</v>
      </c>
    </row>
    <row r="747" spans="1:16" x14ac:dyDescent="0.25">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IF(INDEX(customers!$A$1:$I$1001,MATCH(orders!$C747,customers!$A$1:$A$1001,0),MATCH(orders!H$1,customers!$A$1:$I$1,0))=0,"",INDEX(customers!$A$1:$I$1001,MATCH(orders!$C747,customers!$A$1:$A$1001,0),MATCH(orders!H$1,customers!$A$1:$I$1,0)))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3.645</v>
      </c>
      <c r="N747" t="str">
        <f t="shared" si="34"/>
        <v>Excelsa</v>
      </c>
      <c r="O747" t="str">
        <f t="shared" si="35"/>
        <v>Dark</v>
      </c>
      <c r="P747" t="str">
        <f>INDEX(customers!$I$1:$I$1001,MATCH(orders[[#This Row],[Customer ID]],customers!$A$1:$A$1001,0))</f>
        <v>No</v>
      </c>
    </row>
    <row r="748" spans="1:16" x14ac:dyDescent="0.25">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IF(INDEX(customers!$A$1:$I$1001,MATCH(orders!$C748,customers!$A$1:$A$1001,0),MATCH(orders!H$1,customers!$A$1:$I$1,0))=0,"",INDEX(customers!$A$1:$I$1001,MATCH(orders!$C748,customers!$A$1:$A$1001,0),MATCH(orders!H$1,customers!$A$1:$I$1,0)))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11.25</v>
      </c>
      <c r="N748" t="str">
        <f t="shared" si="34"/>
        <v>Arabica</v>
      </c>
      <c r="O748" t="str">
        <f t="shared" si="35"/>
        <v>Medium</v>
      </c>
      <c r="P748" t="str">
        <f>INDEX(customers!$I$1:$I$1001,MATCH(orders[[#This Row],[Customer ID]],customers!$A$1:$A$1001,0))</f>
        <v>No</v>
      </c>
    </row>
    <row r="749" spans="1:16" x14ac:dyDescent="0.25">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IF(INDEX(customers!$A$1:$I$1001,MATCH(orders!$C749,customers!$A$1:$A$1001,0),MATCH(orders!H$1,customers!$A$1:$I$1,0))=0,"",INDEX(customers!$A$1:$I$1001,MATCH(orders!$C749,customers!$A$1:$A$1001,0),MATCH(orders!H$1,customers!$A$1:$I$1,0)))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4.3650000000000002</v>
      </c>
      <c r="N749" t="str">
        <f t="shared" si="34"/>
        <v>Librica</v>
      </c>
      <c r="O749" t="str">
        <f t="shared" si="35"/>
        <v>Medium</v>
      </c>
      <c r="P749" t="str">
        <f>INDEX(customers!$I$1:$I$1001,MATCH(orders[[#This Row],[Customer ID]],customers!$A$1:$A$1001,0))</f>
        <v>Yes</v>
      </c>
    </row>
    <row r="750" spans="1:16" x14ac:dyDescent="0.25">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IF(INDEX(customers!$A$1:$I$1001,MATCH(orders!$C750,customers!$A$1:$A$1001,0),MATCH(orders!H$1,customers!$A$1:$I$1,0))=0,"",INDEX(customers!$A$1:$I$1001,MATCH(orders!$C750,customers!$A$1:$A$1001,0),MATCH(orders!H$1,customers!$A$1:$I$1,0)))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3.645</v>
      </c>
      <c r="N750" t="str">
        <f t="shared" si="34"/>
        <v>Excelsa</v>
      </c>
      <c r="O750" t="str">
        <f t="shared" si="35"/>
        <v>Dark</v>
      </c>
      <c r="P750" t="str">
        <f>INDEX(customers!$I$1:$I$1001,MATCH(orders[[#This Row],[Customer ID]],customers!$A$1:$A$1001,0))</f>
        <v>No</v>
      </c>
    </row>
    <row r="751" spans="1:16" x14ac:dyDescent="0.25">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IF(INDEX(customers!$A$1:$I$1001,MATCH(orders!$C751,customers!$A$1:$A$1001,0),MATCH(orders!H$1,customers!$A$1:$I$1,0))=0,"",INDEX(customers!$A$1:$I$1001,MATCH(orders!$C751,customers!$A$1:$A$1001,0),MATCH(orders!H$1,customers!$A$1:$I$1,0)))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0.53699999999999992</v>
      </c>
      <c r="N751" t="str">
        <f t="shared" si="34"/>
        <v>Robusta</v>
      </c>
      <c r="O751" t="str">
        <f t="shared" si="35"/>
        <v>Dark</v>
      </c>
      <c r="P751" t="str">
        <f>INDEX(customers!$I$1:$I$1001,MATCH(orders[[#This Row],[Customer ID]],customers!$A$1:$A$1001,0))</f>
        <v>Yes</v>
      </c>
    </row>
    <row r="752" spans="1:16" x14ac:dyDescent="0.25">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IF(INDEX(customers!$A$1:$I$1001,MATCH(orders!$C752,customers!$A$1:$A$1001,0),MATCH(orders!H$1,customers!$A$1:$I$1,0))=0,"",INDEX(customers!$A$1:$I$1001,MATCH(orders!$C752,customers!$A$1:$A$1001,0),MATCH(orders!H$1,customers!$A$1:$I$1,0)))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2.9849999999999999</v>
      </c>
      <c r="N752" t="str">
        <f t="shared" si="34"/>
        <v>Robusta</v>
      </c>
      <c r="O752" t="str">
        <f t="shared" si="35"/>
        <v>Medium</v>
      </c>
      <c r="P752" t="str">
        <f>INDEX(customers!$I$1:$I$1001,MATCH(orders[[#This Row],[Customer ID]],customers!$A$1:$A$1001,0))</f>
        <v>Yes</v>
      </c>
    </row>
    <row r="753" spans="1:16" x14ac:dyDescent="0.25">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IF(INDEX(customers!$A$1:$I$1001,MATCH(orders!$C753,customers!$A$1:$A$1001,0),MATCH(orders!H$1,customers!$A$1:$I$1,0))=0,"",INDEX(customers!$A$1:$I$1001,MATCH(orders!$C753,customers!$A$1:$A$1001,0),MATCH(orders!H$1,customers!$A$1:$I$1,0)))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4.7549999999999999</v>
      </c>
      <c r="N753" t="str">
        <f t="shared" si="34"/>
        <v>Librica</v>
      </c>
      <c r="O753" t="str">
        <f t="shared" si="35"/>
        <v>Lite</v>
      </c>
      <c r="P753" t="str">
        <f>INDEX(customers!$I$1:$I$1001,MATCH(orders[[#This Row],[Customer ID]],customers!$A$1:$A$1001,0))</f>
        <v>No</v>
      </c>
    </row>
    <row r="754" spans="1:16" x14ac:dyDescent="0.25">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IF(INDEX(customers!$A$1:$I$1001,MATCH(orders!$C754,customers!$A$1:$A$1001,0),MATCH(orders!H$1,customers!$A$1:$I$1,0))=0,"",INDEX(customers!$A$1:$I$1001,MATCH(orders!$C754,customers!$A$1:$A$1001,0),MATCH(orders!H$1,customers!$A$1:$I$1,0)))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13.75</v>
      </c>
      <c r="N754" t="str">
        <f t="shared" si="34"/>
        <v>Excelsa</v>
      </c>
      <c r="O754" t="str">
        <f t="shared" si="35"/>
        <v>Medium</v>
      </c>
      <c r="P754" t="str">
        <f>INDEX(customers!$I$1:$I$1001,MATCH(orders[[#This Row],[Customer ID]],customers!$A$1:$A$1001,0))</f>
        <v>Yes</v>
      </c>
    </row>
    <row r="755" spans="1:16" x14ac:dyDescent="0.25">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IF(INDEX(customers!$A$1:$I$1001,MATCH(orders!$C755,customers!$A$1:$A$1001,0),MATCH(orders!H$1,customers!$A$1:$I$1,0))=0,"",INDEX(customers!$A$1:$I$1001,MATCH(orders!$C755,customers!$A$1:$A$1001,0),MATCH(orders!H$1,customers!$A$1:$I$1,0)))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2.9849999999999999</v>
      </c>
      <c r="N755" t="str">
        <f t="shared" si="34"/>
        <v>Arabica</v>
      </c>
      <c r="O755" t="str">
        <f t="shared" si="35"/>
        <v>Dark</v>
      </c>
      <c r="P755" t="str">
        <f>INDEX(customers!$I$1:$I$1001,MATCH(orders[[#This Row],[Customer ID]],customers!$A$1:$A$1001,0))</f>
        <v>No</v>
      </c>
    </row>
    <row r="756" spans="1:16" x14ac:dyDescent="0.25">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IF(INDEX(customers!$A$1:$I$1001,MATCH(orders!$C756,customers!$A$1:$A$1001,0),MATCH(orders!H$1,customers!$A$1:$I$1,0))=0,"",INDEX(customers!$A$1:$I$1001,MATCH(orders!$C756,customers!$A$1:$A$1001,0),MATCH(orders!H$1,customers!$A$1:$I$1,0)))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0.59699999999999998</v>
      </c>
      <c r="N756" t="str">
        <f t="shared" si="34"/>
        <v>Arabica</v>
      </c>
      <c r="O756" t="str">
        <f t="shared" si="35"/>
        <v>Dark</v>
      </c>
      <c r="P756" t="str">
        <f>INDEX(customers!$I$1:$I$1001,MATCH(orders[[#This Row],[Customer ID]],customers!$A$1:$A$1001,0))</f>
        <v>No</v>
      </c>
    </row>
    <row r="757" spans="1:16" x14ac:dyDescent="0.25">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IF(INDEX(customers!$A$1:$I$1001,MATCH(orders!$C757,customers!$A$1:$A$1001,0),MATCH(orders!H$1,customers!$A$1:$I$1,0))=0,"",INDEX(customers!$A$1:$I$1001,MATCH(orders!$C757,customers!$A$1:$A$1001,0),MATCH(orders!H$1,customers!$A$1:$I$1,0)))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0.95100000000000007</v>
      </c>
      <c r="N757" t="str">
        <f t="shared" si="34"/>
        <v>Librica</v>
      </c>
      <c r="O757" t="str">
        <f t="shared" si="35"/>
        <v>Lite</v>
      </c>
      <c r="P757" t="str">
        <f>INDEX(customers!$I$1:$I$1001,MATCH(orders[[#This Row],[Customer ID]],customers!$A$1:$A$1001,0))</f>
        <v>No</v>
      </c>
    </row>
    <row r="758" spans="1:16" x14ac:dyDescent="0.25">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IF(INDEX(customers!$A$1:$I$1001,MATCH(orders!$C758,customers!$A$1:$A$1001,0),MATCH(orders!H$1,customers!$A$1:$I$1,0))=0,"",INDEX(customers!$A$1:$I$1001,MATCH(orders!$C758,customers!$A$1:$A$1001,0),MATCH(orders!H$1,customers!$A$1:$I$1,0)))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8.9499999999999993</v>
      </c>
      <c r="N758" t="str">
        <f t="shared" si="34"/>
        <v>Robusta</v>
      </c>
      <c r="O758" t="str">
        <f t="shared" si="35"/>
        <v>Dark</v>
      </c>
      <c r="P758" t="str">
        <f>INDEX(customers!$I$1:$I$1001,MATCH(orders[[#This Row],[Customer ID]],customers!$A$1:$A$1001,0))</f>
        <v>Yes</v>
      </c>
    </row>
    <row r="759" spans="1:16" x14ac:dyDescent="0.25">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IF(INDEX(customers!$A$1:$I$1001,MATCH(orders!$C759,customers!$A$1:$A$1001,0),MATCH(orders!H$1,customers!$A$1:$I$1,0))=0,"",INDEX(customers!$A$1:$I$1001,MATCH(orders!$C759,customers!$A$1:$A$1001,0),MATCH(orders!H$1,customers!$A$1:$I$1,0)))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2.9849999999999999</v>
      </c>
      <c r="N759" t="str">
        <f t="shared" si="34"/>
        <v>Arabica</v>
      </c>
      <c r="O759" t="str">
        <f t="shared" si="35"/>
        <v>Dark</v>
      </c>
      <c r="P759" t="str">
        <f>INDEX(customers!$I$1:$I$1001,MATCH(orders[[#This Row],[Customer ID]],customers!$A$1:$A$1001,0))</f>
        <v>Yes</v>
      </c>
    </row>
    <row r="760" spans="1:16" x14ac:dyDescent="0.25">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IF(INDEX(customers!$A$1:$I$1001,MATCH(orders!$C760,customers!$A$1:$A$1001,0),MATCH(orders!H$1,customers!$A$1:$I$1,0))=0,"",INDEX(customers!$A$1:$I$1001,MATCH(orders!$C760,customers!$A$1:$A$1001,0),MATCH(orders!H$1,customers!$A$1:$I$1,0)))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INDEX(customers!$I$1:$I$1001,MATCH(orders[[#This Row],[Customer ID]],customers!$A$1:$A$1001,0))</f>
        <v>No</v>
      </c>
    </row>
    <row r="761" spans="1:16" x14ac:dyDescent="0.25">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IF(INDEX(customers!$A$1:$I$1001,MATCH(orders!$C761,customers!$A$1:$A$1001,0),MATCH(orders!H$1,customers!$A$1:$I$1,0))=0,"",INDEX(customers!$A$1:$I$1001,MATCH(orders!$C761,customers!$A$1:$A$1001,0),MATCH(orders!H$1,customers!$A$1:$I$1,0)))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74.462499999999991</v>
      </c>
      <c r="N761" t="str">
        <f t="shared" si="34"/>
        <v>Librica</v>
      </c>
      <c r="O761" t="str">
        <f t="shared" si="35"/>
        <v>Dark</v>
      </c>
      <c r="P761" t="str">
        <f>INDEX(customers!$I$1:$I$1001,MATCH(orders[[#This Row],[Customer ID]],customers!$A$1:$A$1001,0))</f>
        <v>Yes</v>
      </c>
    </row>
    <row r="762" spans="1:16" x14ac:dyDescent="0.25">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IF(INDEX(customers!$A$1:$I$1001,MATCH(orders!$C762,customers!$A$1:$A$1001,0),MATCH(orders!H$1,customers!$A$1:$I$1,0))=0,"",INDEX(customers!$A$1:$I$1001,MATCH(orders!$C762,customers!$A$1:$A$1001,0),MATCH(orders!H$1,customers!$A$1:$I$1,0)))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4.4550000000000001</v>
      </c>
      <c r="N762" t="str">
        <f t="shared" si="34"/>
        <v>Excelsa</v>
      </c>
      <c r="O762" t="str">
        <f t="shared" si="35"/>
        <v>Lite</v>
      </c>
      <c r="P762" t="str">
        <f>INDEX(customers!$I$1:$I$1001,MATCH(orders[[#This Row],[Customer ID]],customers!$A$1:$A$1001,0))</f>
        <v>No</v>
      </c>
    </row>
    <row r="763" spans="1:16" x14ac:dyDescent="0.25">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IF(INDEX(customers!$A$1:$I$1001,MATCH(orders!$C763,customers!$A$1:$A$1001,0),MATCH(orders!H$1,customers!$A$1:$I$1,0))=0,"",INDEX(customers!$A$1:$I$1001,MATCH(orders!$C763,customers!$A$1:$A$1001,0),MATCH(orders!H$1,customers!$A$1:$I$1,0)))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14.85</v>
      </c>
      <c r="N763" t="str">
        <f t="shared" si="34"/>
        <v>Excelsa</v>
      </c>
      <c r="O763" t="str">
        <f t="shared" si="35"/>
        <v>Lite</v>
      </c>
      <c r="P763" t="str">
        <f>INDEX(customers!$I$1:$I$1001,MATCH(orders[[#This Row],[Customer ID]],customers!$A$1:$A$1001,0))</f>
        <v>Yes</v>
      </c>
    </row>
    <row r="764" spans="1:16" x14ac:dyDescent="0.25">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IF(INDEX(customers!$A$1:$I$1001,MATCH(orders!$C764,customers!$A$1:$A$1001,0),MATCH(orders!H$1,customers!$A$1:$I$1,0))=0,"",INDEX(customers!$A$1:$I$1001,MATCH(orders!$C764,customers!$A$1:$A$1001,0),MATCH(orders!H$1,customers!$A$1:$I$1,0)))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4.3650000000000002</v>
      </c>
      <c r="N764" t="str">
        <f t="shared" si="34"/>
        <v>Librica</v>
      </c>
      <c r="O764" t="str">
        <f t="shared" si="35"/>
        <v>Medium</v>
      </c>
      <c r="P764" t="str">
        <f>INDEX(customers!$I$1:$I$1001,MATCH(orders[[#This Row],[Customer ID]],customers!$A$1:$A$1001,0))</f>
        <v>No</v>
      </c>
    </row>
    <row r="765" spans="1:16" x14ac:dyDescent="0.25">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IF(INDEX(customers!$A$1:$I$1001,MATCH(orders!$C765,customers!$A$1:$A$1001,0),MATCH(orders!H$1,customers!$A$1:$I$1,0))=0,"",INDEX(customers!$A$1:$I$1001,MATCH(orders!$C765,customers!$A$1:$A$1001,0),MATCH(orders!H$1,customers!$A$1:$I$1,0)))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3.8849999999999998</v>
      </c>
      <c r="N765" t="str">
        <f t="shared" si="34"/>
        <v>Arabica</v>
      </c>
      <c r="O765" t="str">
        <f t="shared" si="35"/>
        <v>Lite</v>
      </c>
      <c r="P765" t="str">
        <f>INDEX(customers!$I$1:$I$1001,MATCH(orders[[#This Row],[Customer ID]],customers!$A$1:$A$1001,0))</f>
        <v>No</v>
      </c>
    </row>
    <row r="766" spans="1:16" x14ac:dyDescent="0.25">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IF(INDEX(customers!$A$1:$I$1001,MATCH(orders!$C766,customers!$A$1:$A$1001,0),MATCH(orders!H$1,customers!$A$1:$I$1,0))=0,"",INDEX(customers!$A$1:$I$1001,MATCH(orders!$C766,customers!$A$1:$A$1001,0),MATCH(orders!H$1,customers!$A$1:$I$1,0)))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74.462499999999991</v>
      </c>
      <c r="N766" t="str">
        <f t="shared" si="34"/>
        <v>Arabica</v>
      </c>
      <c r="O766" t="str">
        <f t="shared" si="35"/>
        <v>Lite</v>
      </c>
      <c r="P766" t="str">
        <f>INDEX(customers!$I$1:$I$1001,MATCH(orders[[#This Row],[Customer ID]],customers!$A$1:$A$1001,0))</f>
        <v>Yes</v>
      </c>
    </row>
    <row r="767" spans="1:16" x14ac:dyDescent="0.25">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IF(INDEX(customers!$A$1:$I$1001,MATCH(orders!$C767,customers!$A$1:$A$1001,0),MATCH(orders!H$1,customers!$A$1:$I$1,0))=0,"",INDEX(customers!$A$1:$I$1001,MATCH(orders!$C767,customers!$A$1:$A$1001,0),MATCH(orders!H$1,customers!$A$1:$I$1,0)))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9.9499999999999993</v>
      </c>
      <c r="N767" t="str">
        <f t="shared" si="34"/>
        <v>Robusta</v>
      </c>
      <c r="O767" t="str">
        <f t="shared" si="35"/>
        <v>Medium</v>
      </c>
      <c r="P767" t="str">
        <f>INDEX(customers!$I$1:$I$1001,MATCH(orders[[#This Row],[Customer ID]],customers!$A$1:$A$1001,0))</f>
        <v>Yes</v>
      </c>
    </row>
    <row r="768" spans="1:16" x14ac:dyDescent="0.25">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IF(INDEX(customers!$A$1:$I$1001,MATCH(orders!$C768,customers!$A$1:$A$1001,0),MATCH(orders!H$1,customers!$A$1:$I$1,0))=0,"",INDEX(customers!$A$1:$I$1001,MATCH(orders!$C768,customers!$A$1:$A$1001,0),MATCH(orders!H$1,customers!$A$1:$I$1,0)))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3.8849999999999998</v>
      </c>
      <c r="N768" t="str">
        <f t="shared" si="34"/>
        <v>Arabica</v>
      </c>
      <c r="O768" t="str">
        <f t="shared" si="35"/>
        <v>Lite</v>
      </c>
      <c r="P768" t="str">
        <f>INDEX(customers!$I$1:$I$1001,MATCH(orders[[#This Row],[Customer ID]],customers!$A$1:$A$1001,0))</f>
        <v>Yes</v>
      </c>
    </row>
    <row r="769" spans="1:16" x14ac:dyDescent="0.25">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IF(INDEX(customers!$A$1:$I$1001,MATCH(orders!$C769,customers!$A$1:$A$1001,0),MATCH(orders!H$1,customers!$A$1:$I$1,0))=0,"",INDEX(customers!$A$1:$I$1001,MATCH(orders!$C769,customers!$A$1:$A$1001,0),MATCH(orders!H$1,customers!$A$1:$I$1,0)))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74.462499999999991</v>
      </c>
      <c r="N769" t="str">
        <f t="shared" si="34"/>
        <v>Arabica</v>
      </c>
      <c r="O769" t="str">
        <f t="shared" si="35"/>
        <v>Lite</v>
      </c>
      <c r="P769" t="str">
        <f>INDEX(customers!$I$1:$I$1001,MATCH(orders[[#This Row],[Customer ID]],customers!$A$1:$A$1001,0))</f>
        <v>No</v>
      </c>
    </row>
    <row r="770" spans="1:16" x14ac:dyDescent="0.25">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IF(INDEX(customers!$A$1:$I$1001,MATCH(orders!$C770,customers!$A$1:$A$1001,0),MATCH(orders!H$1,customers!$A$1:$I$1,0))=0,"",INDEX(customers!$A$1:$I$1001,MATCH(orders!$C770,customers!$A$1:$A$1001,0),MATCH(orders!H$1,customers!$A$1:$I$1,0)))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11.95</v>
      </c>
      <c r="N770" t="str">
        <f t="shared" si="34"/>
        <v>Robusta</v>
      </c>
      <c r="O770" t="str">
        <f t="shared" si="35"/>
        <v>Lite</v>
      </c>
      <c r="P770" t="str">
        <f>INDEX(customers!$I$1:$I$1001,MATCH(orders[[#This Row],[Customer ID]],customers!$A$1:$A$1001,0))</f>
        <v>No</v>
      </c>
    </row>
    <row r="771" spans="1:16" x14ac:dyDescent="0.25">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IF(INDEX(customers!$A$1:$I$1001,MATCH(orders!$C771,customers!$A$1:$A$1001,0),MATCH(orders!H$1,customers!$A$1:$I$1,0))=0,"",INDEX(customers!$A$1:$I$1001,MATCH(orders!$C771,customers!$A$1:$A$1001,0),MATCH(orders!H$1,customers!$A$1:$I$1,0)))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L771*K771</f>
        <v>57.212499999999991</v>
      </c>
      <c r="N771" t="str">
        <f t="shared" ref="N771:N834" si="37">IF(I771="Rob","Robusta",IF(I771="Exc","Excelsa",IF(I771="Lib","Librica",IF(I771="Ara","Arabica",""))))</f>
        <v>Robusta</v>
      </c>
      <c r="O771" t="str">
        <f t="shared" ref="O771:O834" si="38">IF(J771="M","Medium",IF(J771="L","Lite",IF(J771="D","Dark")))</f>
        <v>Medium</v>
      </c>
      <c r="P771" t="str">
        <f>INDEX(customers!$I$1:$I$1001,MATCH(orders[[#This Row],[Customer ID]],customers!$A$1:$A$1001,0))</f>
        <v>No</v>
      </c>
    </row>
    <row r="772" spans="1:16" x14ac:dyDescent="0.25">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IF(INDEX(customers!$A$1:$I$1001,MATCH(orders!$C772,customers!$A$1:$A$1001,0),MATCH(orders!H$1,customers!$A$1:$I$1,0))=0,"",INDEX(customers!$A$1:$I$1001,MATCH(orders!$C772,customers!$A$1:$A$1001,0),MATCH(orders!H$1,customers!$A$1:$I$1,0)))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INDEX(customers!$I$1:$I$1001,MATCH(orders[[#This Row],[Customer ID]],customers!$A$1:$A$1001,0))</f>
        <v>No</v>
      </c>
    </row>
    <row r="773" spans="1:16" x14ac:dyDescent="0.25">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IF(INDEX(customers!$A$1:$I$1001,MATCH(orders!$C773,customers!$A$1:$A$1001,0),MATCH(orders!H$1,customers!$A$1:$I$1,0))=0,"",INDEX(customers!$A$1:$I$1001,MATCH(orders!$C773,customers!$A$1:$A$1001,0),MATCH(orders!H$1,customers!$A$1:$I$1,0)))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3.5849999999999995</v>
      </c>
      <c r="N773" t="str">
        <f t="shared" si="37"/>
        <v>Robusta</v>
      </c>
      <c r="O773" t="str">
        <f t="shared" si="38"/>
        <v>Lite</v>
      </c>
      <c r="P773" t="str">
        <f>INDEX(customers!$I$1:$I$1001,MATCH(orders[[#This Row],[Customer ID]],customers!$A$1:$A$1001,0))</f>
        <v>No</v>
      </c>
    </row>
    <row r="774" spans="1:16" x14ac:dyDescent="0.25">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IF(INDEX(customers!$A$1:$I$1001,MATCH(orders!$C774,customers!$A$1:$A$1001,0),MATCH(orders!H$1,customers!$A$1:$I$1,0))=0,"",INDEX(customers!$A$1:$I$1001,MATCH(orders!$C774,customers!$A$1:$A$1001,0),MATCH(orders!H$1,customers!$A$1:$I$1,0)))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13.75</v>
      </c>
      <c r="N774" t="str">
        <f t="shared" si="37"/>
        <v>Excelsa</v>
      </c>
      <c r="O774" t="str">
        <f t="shared" si="38"/>
        <v>Medium</v>
      </c>
      <c r="P774" t="str">
        <f>INDEX(customers!$I$1:$I$1001,MATCH(orders[[#This Row],[Customer ID]],customers!$A$1:$A$1001,0))</f>
        <v>No</v>
      </c>
    </row>
    <row r="775" spans="1:16" x14ac:dyDescent="0.25">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IF(INDEX(customers!$A$1:$I$1001,MATCH(orders!$C775,customers!$A$1:$A$1001,0),MATCH(orders!H$1,customers!$A$1:$I$1,0))=0,"",INDEX(customers!$A$1:$I$1001,MATCH(orders!$C775,customers!$A$1:$A$1001,0),MATCH(orders!H$1,customers!$A$1:$I$1,0)))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0.87300000000000011</v>
      </c>
      <c r="N775" t="str">
        <f t="shared" si="37"/>
        <v>Librica</v>
      </c>
      <c r="O775" t="str">
        <f t="shared" si="38"/>
        <v>Medium</v>
      </c>
      <c r="P775" t="str">
        <f>INDEX(customers!$I$1:$I$1001,MATCH(orders[[#This Row],[Customer ID]],customers!$A$1:$A$1001,0))</f>
        <v>No</v>
      </c>
    </row>
    <row r="776" spans="1:16" x14ac:dyDescent="0.25">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IF(INDEX(customers!$A$1:$I$1001,MATCH(orders!$C776,customers!$A$1:$A$1001,0),MATCH(orders!H$1,customers!$A$1:$I$1,0))=0,"",INDEX(customers!$A$1:$I$1001,MATCH(orders!$C776,customers!$A$1:$A$1001,0),MATCH(orders!H$1,customers!$A$1:$I$1,0)))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9.9499999999999993</v>
      </c>
      <c r="N776" t="str">
        <f t="shared" si="37"/>
        <v>Robusta</v>
      </c>
      <c r="O776" t="str">
        <f t="shared" si="38"/>
        <v>Medium</v>
      </c>
      <c r="P776" t="str">
        <f>INDEX(customers!$I$1:$I$1001,MATCH(orders[[#This Row],[Customer ID]],customers!$A$1:$A$1001,0))</f>
        <v>Yes</v>
      </c>
    </row>
    <row r="777" spans="1:16" x14ac:dyDescent="0.25">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IF(INDEX(customers!$A$1:$I$1001,MATCH(orders!$C777,customers!$A$1:$A$1001,0),MATCH(orders!H$1,customers!$A$1:$I$1,0))=0,"",INDEX(customers!$A$1:$I$1001,MATCH(orders!$C777,customers!$A$1:$A$1001,0),MATCH(orders!H$1,customers!$A$1:$I$1,0)))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4.4550000000000001</v>
      </c>
      <c r="N777" t="str">
        <f t="shared" si="37"/>
        <v>Excelsa</v>
      </c>
      <c r="O777" t="str">
        <f t="shared" si="38"/>
        <v>Lite</v>
      </c>
      <c r="P777" t="str">
        <f>INDEX(customers!$I$1:$I$1001,MATCH(orders[[#This Row],[Customer ID]],customers!$A$1:$A$1001,0))</f>
        <v>Yes</v>
      </c>
    </row>
    <row r="778" spans="1:16" x14ac:dyDescent="0.25">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IF(INDEX(customers!$A$1:$I$1001,MATCH(orders!$C778,customers!$A$1:$A$1001,0),MATCH(orders!H$1,customers!$A$1:$I$1,0))=0,"",INDEX(customers!$A$1:$I$1001,MATCH(orders!$C778,customers!$A$1:$A$1001,0),MATCH(orders!H$1,customers!$A$1:$I$1,0)))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3.375</v>
      </c>
      <c r="N778" t="str">
        <f t="shared" si="37"/>
        <v>Arabica</v>
      </c>
      <c r="O778" t="str">
        <f t="shared" si="38"/>
        <v>Medium</v>
      </c>
      <c r="P778" t="str">
        <f>INDEX(customers!$I$1:$I$1001,MATCH(orders[[#This Row],[Customer ID]],customers!$A$1:$A$1001,0))</f>
        <v>No</v>
      </c>
    </row>
    <row r="779" spans="1:16" x14ac:dyDescent="0.25">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IF(INDEX(customers!$A$1:$I$1001,MATCH(orders!$C779,customers!$A$1:$A$1001,0),MATCH(orders!H$1,customers!$A$1:$I$1,0))=0,"",INDEX(customers!$A$1:$I$1001,MATCH(orders!$C779,customers!$A$1:$A$1001,0),MATCH(orders!H$1,customers!$A$1:$I$1,0)))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74.462499999999991</v>
      </c>
      <c r="N779" t="str">
        <f t="shared" si="37"/>
        <v>Arabica</v>
      </c>
      <c r="O779" t="str">
        <f t="shared" si="38"/>
        <v>Lite</v>
      </c>
      <c r="P779" t="str">
        <f>INDEX(customers!$I$1:$I$1001,MATCH(orders[[#This Row],[Customer ID]],customers!$A$1:$A$1001,0))</f>
        <v>No</v>
      </c>
    </row>
    <row r="780" spans="1:16" x14ac:dyDescent="0.25">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IF(INDEX(customers!$A$1:$I$1001,MATCH(orders!$C780,customers!$A$1:$A$1001,0),MATCH(orders!H$1,customers!$A$1:$I$1,0))=0,"",INDEX(customers!$A$1:$I$1001,MATCH(orders!$C780,customers!$A$1:$A$1001,0),MATCH(orders!H$1,customers!$A$1:$I$1,0)))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4.7549999999999999</v>
      </c>
      <c r="N780" t="str">
        <f t="shared" si="37"/>
        <v>Librica</v>
      </c>
      <c r="O780" t="str">
        <f t="shared" si="38"/>
        <v>Lite</v>
      </c>
      <c r="P780" t="str">
        <f>INDEX(customers!$I$1:$I$1001,MATCH(orders[[#This Row],[Customer ID]],customers!$A$1:$A$1001,0))</f>
        <v>Yes</v>
      </c>
    </row>
    <row r="781" spans="1:16" x14ac:dyDescent="0.25">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IF(INDEX(customers!$A$1:$I$1001,MATCH(orders!$C781,customers!$A$1:$A$1001,0),MATCH(orders!H$1,customers!$A$1:$I$1,0))=0,"",INDEX(customers!$A$1:$I$1001,MATCH(orders!$C781,customers!$A$1:$A$1001,0),MATCH(orders!H$1,customers!$A$1:$I$1,0)))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12.95</v>
      </c>
      <c r="N781" t="str">
        <f t="shared" si="37"/>
        <v>Librica</v>
      </c>
      <c r="O781" t="str">
        <f t="shared" si="38"/>
        <v>Dark</v>
      </c>
      <c r="P781" t="str">
        <f>INDEX(customers!$I$1:$I$1001,MATCH(orders[[#This Row],[Customer ID]],customers!$A$1:$A$1001,0))</f>
        <v>Yes</v>
      </c>
    </row>
    <row r="782" spans="1:16" x14ac:dyDescent="0.25">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IF(INDEX(customers!$A$1:$I$1001,MATCH(orders!$C782,customers!$A$1:$A$1001,0),MATCH(orders!H$1,customers!$A$1:$I$1,0))=0,"",INDEX(customers!$A$1:$I$1001,MATCH(orders!$C782,customers!$A$1:$A$1001,0),MATCH(orders!H$1,customers!$A$1:$I$1,0)))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13.75</v>
      </c>
      <c r="N782" t="str">
        <f t="shared" si="37"/>
        <v>Excelsa</v>
      </c>
      <c r="O782" t="str">
        <f t="shared" si="38"/>
        <v>Medium</v>
      </c>
      <c r="P782" t="str">
        <f>INDEX(customers!$I$1:$I$1001,MATCH(orders[[#This Row],[Customer ID]],customers!$A$1:$A$1001,0))</f>
        <v>No</v>
      </c>
    </row>
    <row r="783" spans="1:16" x14ac:dyDescent="0.25">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IF(INDEX(customers!$A$1:$I$1001,MATCH(orders!$C783,customers!$A$1:$A$1001,0),MATCH(orders!H$1,customers!$A$1:$I$1,0))=0,"",INDEX(customers!$A$1:$I$1001,MATCH(orders!$C783,customers!$A$1:$A$1001,0),MATCH(orders!H$1,customers!$A$1:$I$1,0)))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91.137499999999989</v>
      </c>
      <c r="N783" t="str">
        <f t="shared" si="37"/>
        <v>Librica</v>
      </c>
      <c r="O783" t="str">
        <f t="shared" si="38"/>
        <v>Lite</v>
      </c>
      <c r="P783" t="str">
        <f>INDEX(customers!$I$1:$I$1001,MATCH(orders[[#This Row],[Customer ID]],customers!$A$1:$A$1001,0))</f>
        <v>No</v>
      </c>
    </row>
    <row r="784" spans="1:16" x14ac:dyDescent="0.25">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IF(INDEX(customers!$A$1:$I$1001,MATCH(orders!$C784,customers!$A$1:$A$1001,0),MATCH(orders!H$1,customers!$A$1:$I$1,0))=0,"",INDEX(customers!$A$1:$I$1001,MATCH(orders!$C784,customers!$A$1:$A$1001,0),MATCH(orders!H$1,customers!$A$1:$I$1,0)))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0.89100000000000001</v>
      </c>
      <c r="N784" t="str">
        <f t="shared" si="37"/>
        <v>Excelsa</v>
      </c>
      <c r="O784" t="str">
        <f t="shared" si="38"/>
        <v>Lite</v>
      </c>
      <c r="P784" t="str">
        <f>INDEX(customers!$I$1:$I$1001,MATCH(orders[[#This Row],[Customer ID]],customers!$A$1:$A$1001,0))</f>
        <v>No</v>
      </c>
    </row>
    <row r="785" spans="1:16" x14ac:dyDescent="0.25">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IF(INDEX(customers!$A$1:$I$1001,MATCH(orders!$C785,customers!$A$1:$A$1001,0),MATCH(orders!H$1,customers!$A$1:$I$1,0))=0,"",INDEX(customers!$A$1:$I$1001,MATCH(orders!$C785,customers!$A$1:$A$1001,0),MATCH(orders!H$1,customers!$A$1:$I$1,0)))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4.3650000000000002</v>
      </c>
      <c r="N785" t="str">
        <f t="shared" si="37"/>
        <v>Librica</v>
      </c>
      <c r="O785" t="str">
        <f t="shared" si="38"/>
        <v>Medium</v>
      </c>
      <c r="P785" t="str">
        <f>INDEX(customers!$I$1:$I$1001,MATCH(orders[[#This Row],[Customer ID]],customers!$A$1:$A$1001,0))</f>
        <v>Yes</v>
      </c>
    </row>
    <row r="786" spans="1:16" x14ac:dyDescent="0.25">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IF(INDEX(customers!$A$1:$I$1001,MATCH(orders!$C786,customers!$A$1:$A$1001,0),MATCH(orders!H$1,customers!$A$1:$I$1,0))=0,"",INDEX(customers!$A$1:$I$1001,MATCH(orders!$C786,customers!$A$1:$A$1001,0),MATCH(orders!H$1,customers!$A$1:$I$1,0)))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15.85</v>
      </c>
      <c r="N786" t="str">
        <f t="shared" si="37"/>
        <v>Librica</v>
      </c>
      <c r="O786" t="str">
        <f t="shared" si="38"/>
        <v>Lite</v>
      </c>
      <c r="P786" t="str">
        <f>INDEX(customers!$I$1:$I$1001,MATCH(orders[[#This Row],[Customer ID]],customers!$A$1:$A$1001,0))</f>
        <v>No</v>
      </c>
    </row>
    <row r="787" spans="1:16" x14ac:dyDescent="0.25">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IF(INDEX(customers!$A$1:$I$1001,MATCH(orders!$C787,customers!$A$1:$A$1001,0),MATCH(orders!H$1,customers!$A$1:$I$1,0))=0,"",INDEX(customers!$A$1:$I$1001,MATCH(orders!$C787,customers!$A$1:$A$1001,0),MATCH(orders!H$1,customers!$A$1:$I$1,0)))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57.212499999999991</v>
      </c>
      <c r="N787" t="str">
        <f t="shared" si="37"/>
        <v>Arabica</v>
      </c>
      <c r="O787" t="str">
        <f t="shared" si="38"/>
        <v>Dark</v>
      </c>
      <c r="P787" t="str">
        <f>INDEX(customers!$I$1:$I$1001,MATCH(orders[[#This Row],[Customer ID]],customers!$A$1:$A$1001,0))</f>
        <v>No</v>
      </c>
    </row>
    <row r="788" spans="1:16" x14ac:dyDescent="0.25">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IF(INDEX(customers!$A$1:$I$1001,MATCH(orders!$C788,customers!$A$1:$A$1001,0),MATCH(orders!H$1,customers!$A$1:$I$1,0))=0,"",INDEX(customers!$A$1:$I$1001,MATCH(orders!$C788,customers!$A$1:$A$1001,0),MATCH(orders!H$1,customers!$A$1:$I$1,0)))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69.862499999999997</v>
      </c>
      <c r="N788" t="str">
        <f t="shared" si="37"/>
        <v>Excelsa</v>
      </c>
      <c r="O788" t="str">
        <f t="shared" si="38"/>
        <v>Dark</v>
      </c>
      <c r="P788" t="str">
        <f>INDEX(customers!$I$1:$I$1001,MATCH(orders[[#This Row],[Customer ID]],customers!$A$1:$A$1001,0))</f>
        <v>Yes</v>
      </c>
    </row>
    <row r="789" spans="1:16" x14ac:dyDescent="0.25">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IF(INDEX(customers!$A$1:$I$1001,MATCH(orders!$C789,customers!$A$1:$A$1001,0),MATCH(orders!H$1,customers!$A$1:$I$1,0))=0,"",INDEX(customers!$A$1:$I$1001,MATCH(orders!$C789,customers!$A$1:$A$1001,0),MATCH(orders!H$1,customers!$A$1:$I$1,0)))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13.75</v>
      </c>
      <c r="N789" t="str">
        <f t="shared" si="37"/>
        <v>Excelsa</v>
      </c>
      <c r="O789" t="str">
        <f t="shared" si="38"/>
        <v>Medium</v>
      </c>
      <c r="P789" t="str">
        <f>INDEX(customers!$I$1:$I$1001,MATCH(orders[[#This Row],[Customer ID]],customers!$A$1:$A$1001,0))</f>
        <v>Yes</v>
      </c>
    </row>
    <row r="790" spans="1:16" x14ac:dyDescent="0.25">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IF(INDEX(customers!$A$1:$I$1001,MATCH(orders!$C790,customers!$A$1:$A$1001,0),MATCH(orders!H$1,customers!$A$1:$I$1,0))=0,"",INDEX(customers!$A$1:$I$1001,MATCH(orders!$C790,customers!$A$1:$A$1001,0),MATCH(orders!H$1,customers!$A$1:$I$1,0)))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57.212499999999991</v>
      </c>
      <c r="N790" t="str">
        <f t="shared" si="37"/>
        <v>Robusta</v>
      </c>
      <c r="O790" t="str">
        <f t="shared" si="38"/>
        <v>Medium</v>
      </c>
      <c r="P790" t="str">
        <f>INDEX(customers!$I$1:$I$1001,MATCH(orders[[#This Row],[Customer ID]],customers!$A$1:$A$1001,0))</f>
        <v>Yes</v>
      </c>
    </row>
    <row r="791" spans="1:16" x14ac:dyDescent="0.25">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IF(INDEX(customers!$A$1:$I$1001,MATCH(orders!$C791,customers!$A$1:$A$1001,0),MATCH(orders!H$1,customers!$A$1:$I$1,0))=0,"",INDEX(customers!$A$1:$I$1001,MATCH(orders!$C791,customers!$A$1:$A$1001,0),MATCH(orders!H$1,customers!$A$1:$I$1,0)))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12.95</v>
      </c>
      <c r="N791" t="str">
        <f t="shared" si="37"/>
        <v>Arabica</v>
      </c>
      <c r="O791" t="str">
        <f t="shared" si="38"/>
        <v>Lite</v>
      </c>
      <c r="P791" t="str">
        <f>INDEX(customers!$I$1:$I$1001,MATCH(orders[[#This Row],[Customer ID]],customers!$A$1:$A$1001,0))</f>
        <v>No</v>
      </c>
    </row>
    <row r="792" spans="1:16" x14ac:dyDescent="0.25">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IF(INDEX(customers!$A$1:$I$1001,MATCH(orders!$C792,customers!$A$1:$A$1001,0),MATCH(orders!H$1,customers!$A$1:$I$1,0))=0,"",INDEX(customers!$A$1:$I$1001,MATCH(orders!$C792,customers!$A$1:$A$1001,0),MATCH(orders!H$1,customers!$A$1:$I$1,0)))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3.8849999999999998</v>
      </c>
      <c r="N792" t="str">
        <f t="shared" si="37"/>
        <v>Arabica</v>
      </c>
      <c r="O792" t="str">
        <f t="shared" si="38"/>
        <v>Lite</v>
      </c>
      <c r="P792" t="str">
        <f>INDEX(customers!$I$1:$I$1001,MATCH(orders[[#This Row],[Customer ID]],customers!$A$1:$A$1001,0))</f>
        <v>No</v>
      </c>
    </row>
    <row r="793" spans="1:16" x14ac:dyDescent="0.25">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IF(INDEX(customers!$A$1:$I$1001,MATCH(orders!$C793,customers!$A$1:$A$1001,0),MATCH(orders!H$1,customers!$A$1:$I$1,0))=0,"",INDEX(customers!$A$1:$I$1001,MATCH(orders!$C793,customers!$A$1:$A$1001,0),MATCH(orders!H$1,customers!$A$1:$I$1,0)))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0.95100000000000007</v>
      </c>
      <c r="N793" t="str">
        <f t="shared" si="37"/>
        <v>Librica</v>
      </c>
      <c r="O793" t="str">
        <f t="shared" si="38"/>
        <v>Lite</v>
      </c>
      <c r="P793" t="str">
        <f>INDEX(customers!$I$1:$I$1001,MATCH(orders[[#This Row],[Customer ID]],customers!$A$1:$A$1001,0))</f>
        <v>Yes</v>
      </c>
    </row>
    <row r="794" spans="1:16" x14ac:dyDescent="0.25">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IF(INDEX(customers!$A$1:$I$1001,MATCH(orders!$C794,customers!$A$1:$A$1001,0),MATCH(orders!H$1,customers!$A$1:$I$1,0))=0,"",INDEX(customers!$A$1:$I$1001,MATCH(orders!$C794,customers!$A$1:$A$1001,0),MATCH(orders!H$1,customers!$A$1:$I$1,0)))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4.3650000000000002</v>
      </c>
      <c r="N794" t="str">
        <f t="shared" si="37"/>
        <v>Librica</v>
      </c>
      <c r="O794" t="str">
        <f t="shared" si="38"/>
        <v>Medium</v>
      </c>
      <c r="P794" t="str">
        <f>INDEX(customers!$I$1:$I$1001,MATCH(orders[[#This Row],[Customer ID]],customers!$A$1:$A$1001,0))</f>
        <v>Yes</v>
      </c>
    </row>
    <row r="795" spans="1:16" x14ac:dyDescent="0.25">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IF(INDEX(customers!$A$1:$I$1001,MATCH(orders!$C795,customers!$A$1:$A$1001,0),MATCH(orders!H$1,customers!$A$1:$I$1,0))=0,"",INDEX(customers!$A$1:$I$1001,MATCH(orders!$C795,customers!$A$1:$A$1001,0),MATCH(orders!H$1,customers!$A$1:$I$1,0)))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0.71699999999999997</v>
      </c>
      <c r="N795" t="str">
        <f t="shared" si="37"/>
        <v>Robusta</v>
      </c>
      <c r="O795" t="str">
        <f t="shared" si="38"/>
        <v>Lite</v>
      </c>
      <c r="P795" t="str">
        <f>INDEX(customers!$I$1:$I$1001,MATCH(orders[[#This Row],[Customer ID]],customers!$A$1:$A$1001,0))</f>
        <v>No</v>
      </c>
    </row>
    <row r="796" spans="1:16" x14ac:dyDescent="0.25">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IF(INDEX(customers!$A$1:$I$1001,MATCH(orders!$C796,customers!$A$1:$A$1001,0),MATCH(orders!H$1,customers!$A$1:$I$1,0))=0,"",INDEX(customers!$A$1:$I$1001,MATCH(orders!$C796,customers!$A$1:$A$1001,0),MATCH(orders!H$1,customers!$A$1:$I$1,0)))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74.462499999999991</v>
      </c>
      <c r="N796" t="str">
        <f t="shared" si="37"/>
        <v>Arabica</v>
      </c>
      <c r="O796" t="str">
        <f t="shared" si="38"/>
        <v>Lite</v>
      </c>
      <c r="P796" t="str">
        <f>INDEX(customers!$I$1:$I$1001,MATCH(orders[[#This Row],[Customer ID]],customers!$A$1:$A$1001,0))</f>
        <v>No</v>
      </c>
    </row>
    <row r="797" spans="1:16" x14ac:dyDescent="0.25">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IF(INDEX(customers!$A$1:$I$1001,MATCH(orders!$C797,customers!$A$1:$A$1001,0),MATCH(orders!H$1,customers!$A$1:$I$1,0))=0,"",INDEX(customers!$A$1:$I$1001,MATCH(orders!$C797,customers!$A$1:$A$1001,0),MATCH(orders!H$1,customers!$A$1:$I$1,0)))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3.5849999999999995</v>
      </c>
      <c r="N797" t="str">
        <f t="shared" si="37"/>
        <v>Robusta</v>
      </c>
      <c r="O797" t="str">
        <f t="shared" si="38"/>
        <v>Lite</v>
      </c>
      <c r="P797" t="str">
        <f>INDEX(customers!$I$1:$I$1001,MATCH(orders[[#This Row],[Customer ID]],customers!$A$1:$A$1001,0))</f>
        <v>No</v>
      </c>
    </row>
    <row r="798" spans="1:16" x14ac:dyDescent="0.25">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IF(INDEX(customers!$A$1:$I$1001,MATCH(orders!$C798,customers!$A$1:$A$1001,0),MATCH(orders!H$1,customers!$A$1:$I$1,0))=0,"",INDEX(customers!$A$1:$I$1001,MATCH(orders!$C798,customers!$A$1:$A$1001,0),MATCH(orders!H$1,customers!$A$1:$I$1,0)))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4.7549999999999999</v>
      </c>
      <c r="N798" t="str">
        <f t="shared" si="37"/>
        <v>Librica</v>
      </c>
      <c r="O798" t="str">
        <f t="shared" si="38"/>
        <v>Lite</v>
      </c>
      <c r="P798" t="str">
        <f>INDEX(customers!$I$1:$I$1001,MATCH(orders[[#This Row],[Customer ID]],customers!$A$1:$A$1001,0))</f>
        <v>No</v>
      </c>
    </row>
    <row r="799" spans="1:16" x14ac:dyDescent="0.25">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IF(INDEX(customers!$A$1:$I$1001,MATCH(orders!$C799,customers!$A$1:$A$1001,0),MATCH(orders!H$1,customers!$A$1:$I$1,0))=0,"",INDEX(customers!$A$1:$I$1001,MATCH(orders!$C799,customers!$A$1:$A$1001,0),MATCH(orders!H$1,customers!$A$1:$I$1,0)))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3.8849999999999998</v>
      </c>
      <c r="N799" t="str">
        <f t="shared" si="37"/>
        <v>Arabica</v>
      </c>
      <c r="O799" t="str">
        <f t="shared" si="38"/>
        <v>Lite</v>
      </c>
      <c r="P799" t="str">
        <f>INDEX(customers!$I$1:$I$1001,MATCH(orders[[#This Row],[Customer ID]],customers!$A$1:$A$1001,0))</f>
        <v>No</v>
      </c>
    </row>
    <row r="800" spans="1:16" x14ac:dyDescent="0.25">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IF(INDEX(customers!$A$1:$I$1001,MATCH(orders!$C800,customers!$A$1:$A$1001,0),MATCH(orders!H$1,customers!$A$1:$I$1,0))=0,"",INDEX(customers!$A$1:$I$1001,MATCH(orders!$C800,customers!$A$1:$A$1001,0),MATCH(orders!H$1,customers!$A$1:$I$1,0)))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0.53699999999999992</v>
      </c>
      <c r="N800" t="str">
        <f t="shared" si="37"/>
        <v>Robusta</v>
      </c>
      <c r="O800" t="str">
        <f t="shared" si="38"/>
        <v>Dark</v>
      </c>
      <c r="P800" t="str">
        <f>INDEX(customers!$I$1:$I$1001,MATCH(orders[[#This Row],[Customer ID]],customers!$A$1:$A$1001,0))</f>
        <v>Yes</v>
      </c>
    </row>
    <row r="801" spans="1:16" x14ac:dyDescent="0.25">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IF(INDEX(customers!$A$1:$I$1001,MATCH(orders!$C801,customers!$A$1:$A$1001,0),MATCH(orders!H$1,customers!$A$1:$I$1,0))=0,"",INDEX(customers!$A$1:$I$1001,MATCH(orders!$C801,customers!$A$1:$A$1001,0),MATCH(orders!H$1,customers!$A$1:$I$1,0)))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12.15</v>
      </c>
      <c r="N801" t="str">
        <f t="shared" si="37"/>
        <v>Excelsa</v>
      </c>
      <c r="O801" t="str">
        <f t="shared" si="38"/>
        <v>Dark</v>
      </c>
      <c r="P801" t="str">
        <f>INDEX(customers!$I$1:$I$1001,MATCH(orders[[#This Row],[Customer ID]],customers!$A$1:$A$1001,0))</f>
        <v>Yes</v>
      </c>
    </row>
    <row r="802" spans="1:16" x14ac:dyDescent="0.25">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IF(INDEX(customers!$A$1:$I$1001,MATCH(orders!$C802,customers!$A$1:$A$1001,0),MATCH(orders!H$1,customers!$A$1:$I$1,0))=0,"",INDEX(customers!$A$1:$I$1001,MATCH(orders!$C802,customers!$A$1:$A$1001,0),MATCH(orders!H$1,customers!$A$1:$I$1,0)))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0.53699999999999992</v>
      </c>
      <c r="N802" t="str">
        <f t="shared" si="37"/>
        <v>Robusta</v>
      </c>
      <c r="O802" t="str">
        <f t="shared" si="38"/>
        <v>Dark</v>
      </c>
      <c r="P802" t="str">
        <f>INDEX(customers!$I$1:$I$1001,MATCH(orders[[#This Row],[Customer ID]],customers!$A$1:$A$1001,0))</f>
        <v>No</v>
      </c>
    </row>
    <row r="803" spans="1:16" x14ac:dyDescent="0.25">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IF(INDEX(customers!$A$1:$I$1001,MATCH(orders!$C803,customers!$A$1:$A$1001,0),MATCH(orders!H$1,customers!$A$1:$I$1,0))=0,"",INDEX(customers!$A$1:$I$1001,MATCH(orders!$C803,customers!$A$1:$A$1001,0),MATCH(orders!H$1,customers!$A$1:$I$1,0)))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51.462499999999991</v>
      </c>
      <c r="N803" t="str">
        <f t="shared" si="37"/>
        <v>Robusta</v>
      </c>
      <c r="O803" t="str">
        <f t="shared" si="38"/>
        <v>Dark</v>
      </c>
      <c r="P803" t="str">
        <f>INDEX(customers!$I$1:$I$1001,MATCH(orders[[#This Row],[Customer ID]],customers!$A$1:$A$1001,0))</f>
        <v>Yes</v>
      </c>
    </row>
    <row r="804" spans="1:16" x14ac:dyDescent="0.25">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IF(INDEX(customers!$A$1:$I$1001,MATCH(orders!$C804,customers!$A$1:$A$1001,0),MATCH(orders!H$1,customers!$A$1:$I$1,0))=0,"",INDEX(customers!$A$1:$I$1001,MATCH(orders!$C804,customers!$A$1:$A$1001,0),MATCH(orders!H$1,customers!$A$1:$I$1,0)))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0.53699999999999992</v>
      </c>
      <c r="N804" t="str">
        <f t="shared" si="37"/>
        <v>Robusta</v>
      </c>
      <c r="O804" t="str">
        <f t="shared" si="38"/>
        <v>Dark</v>
      </c>
      <c r="P804" t="str">
        <f>INDEX(customers!$I$1:$I$1001,MATCH(orders[[#This Row],[Customer ID]],customers!$A$1:$A$1001,0))</f>
        <v>No</v>
      </c>
    </row>
    <row r="805" spans="1:16" x14ac:dyDescent="0.25">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IF(INDEX(customers!$A$1:$I$1001,MATCH(orders!$C805,customers!$A$1:$A$1001,0),MATCH(orders!H$1,customers!$A$1:$I$1,0))=0,"",INDEX(customers!$A$1:$I$1001,MATCH(orders!$C805,customers!$A$1:$A$1001,0),MATCH(orders!H$1,customers!$A$1:$I$1,0)))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79.062499999999986</v>
      </c>
      <c r="N805" t="str">
        <f t="shared" si="37"/>
        <v>Excelsa</v>
      </c>
      <c r="O805" t="str">
        <f t="shared" si="38"/>
        <v>Medium</v>
      </c>
      <c r="P805" t="str">
        <f>INDEX(customers!$I$1:$I$1001,MATCH(orders[[#This Row],[Customer ID]],customers!$A$1:$A$1001,0))</f>
        <v>No</v>
      </c>
    </row>
    <row r="806" spans="1:16" x14ac:dyDescent="0.25">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IF(INDEX(customers!$A$1:$I$1001,MATCH(orders!$C806,customers!$A$1:$A$1001,0),MATCH(orders!H$1,customers!$A$1:$I$1,0))=0,"",INDEX(customers!$A$1:$I$1001,MATCH(orders!$C806,customers!$A$1:$A$1001,0),MATCH(orders!H$1,customers!$A$1:$I$1,0)))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11.95</v>
      </c>
      <c r="N806" t="str">
        <f t="shared" si="37"/>
        <v>Robusta</v>
      </c>
      <c r="O806" t="str">
        <f t="shared" si="38"/>
        <v>Lite</v>
      </c>
      <c r="P806" t="str">
        <f>INDEX(customers!$I$1:$I$1001,MATCH(orders[[#This Row],[Customer ID]],customers!$A$1:$A$1001,0))</f>
        <v>No</v>
      </c>
    </row>
    <row r="807" spans="1:16" x14ac:dyDescent="0.25">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IF(INDEX(customers!$A$1:$I$1001,MATCH(orders!$C807,customers!$A$1:$A$1001,0),MATCH(orders!H$1,customers!$A$1:$I$1,0))=0,"",INDEX(customers!$A$1:$I$1001,MATCH(orders!$C807,customers!$A$1:$A$1001,0),MATCH(orders!H$1,customers!$A$1:$I$1,0)))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2.9849999999999999</v>
      </c>
      <c r="N807" t="str">
        <f t="shared" si="37"/>
        <v>Robusta</v>
      </c>
      <c r="O807" t="str">
        <f t="shared" si="38"/>
        <v>Medium</v>
      </c>
      <c r="P807" t="str">
        <f>INDEX(customers!$I$1:$I$1001,MATCH(orders[[#This Row],[Customer ID]],customers!$A$1:$A$1001,0))</f>
        <v>No</v>
      </c>
    </row>
    <row r="808" spans="1:16" x14ac:dyDescent="0.25">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IF(INDEX(customers!$A$1:$I$1001,MATCH(orders!$C808,customers!$A$1:$A$1001,0),MATCH(orders!H$1,customers!$A$1:$I$1,0))=0,"",INDEX(customers!$A$1:$I$1001,MATCH(orders!$C808,customers!$A$1:$A$1001,0),MATCH(orders!H$1,customers!$A$1:$I$1,0)))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0.77700000000000002</v>
      </c>
      <c r="N808" t="str">
        <f t="shared" si="37"/>
        <v>Librica</v>
      </c>
      <c r="O808" t="str">
        <f t="shared" si="38"/>
        <v>Dark</v>
      </c>
      <c r="P808" t="str">
        <f>INDEX(customers!$I$1:$I$1001,MATCH(orders[[#This Row],[Customer ID]],customers!$A$1:$A$1001,0))</f>
        <v>Yes</v>
      </c>
    </row>
    <row r="809" spans="1:16" x14ac:dyDescent="0.25">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IF(INDEX(customers!$A$1:$I$1001,MATCH(orders!$C809,customers!$A$1:$A$1001,0),MATCH(orders!H$1,customers!$A$1:$I$1,0))=0,"",INDEX(customers!$A$1:$I$1001,MATCH(orders!$C809,customers!$A$1:$A$1001,0),MATCH(orders!H$1,customers!$A$1:$I$1,0)))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3.8849999999999998</v>
      </c>
      <c r="N809" t="str">
        <f t="shared" si="37"/>
        <v>Librica</v>
      </c>
      <c r="O809" t="str">
        <f t="shared" si="38"/>
        <v>Dark</v>
      </c>
      <c r="P809" t="str">
        <f>INDEX(customers!$I$1:$I$1001,MATCH(orders[[#This Row],[Customer ID]],customers!$A$1:$A$1001,0))</f>
        <v>No</v>
      </c>
    </row>
    <row r="810" spans="1:16" x14ac:dyDescent="0.25">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IF(INDEX(customers!$A$1:$I$1001,MATCH(orders!$C810,customers!$A$1:$A$1001,0),MATCH(orders!H$1,customers!$A$1:$I$1,0))=0,"",INDEX(customers!$A$1:$I$1001,MATCH(orders!$C810,customers!$A$1:$A$1001,0),MATCH(orders!H$1,customers!$A$1:$I$1,0)))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68.712499999999991</v>
      </c>
      <c r="N810" t="str">
        <f t="shared" si="37"/>
        <v>Robusta</v>
      </c>
      <c r="O810" t="str">
        <f t="shared" si="38"/>
        <v>Lite</v>
      </c>
      <c r="P810" t="str">
        <f>INDEX(customers!$I$1:$I$1001,MATCH(orders[[#This Row],[Customer ID]],customers!$A$1:$A$1001,0))</f>
        <v>No</v>
      </c>
    </row>
    <row r="811" spans="1:16" x14ac:dyDescent="0.25">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IF(INDEX(customers!$A$1:$I$1001,MATCH(orders!$C811,customers!$A$1:$A$1001,0),MATCH(orders!H$1,customers!$A$1:$I$1,0))=0,"",INDEX(customers!$A$1:$I$1001,MATCH(orders!$C811,customers!$A$1:$A$1001,0),MATCH(orders!H$1,customers!$A$1:$I$1,0)))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0.53699999999999992</v>
      </c>
      <c r="N811" t="str">
        <f t="shared" si="37"/>
        <v>Robusta</v>
      </c>
      <c r="O811" t="str">
        <f t="shared" si="38"/>
        <v>Dark</v>
      </c>
      <c r="P811" t="str">
        <f>INDEX(customers!$I$1:$I$1001,MATCH(orders[[#This Row],[Customer ID]],customers!$A$1:$A$1001,0))</f>
        <v>Yes</v>
      </c>
    </row>
    <row r="812" spans="1:16" x14ac:dyDescent="0.25">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IF(INDEX(customers!$A$1:$I$1001,MATCH(orders!$C812,customers!$A$1:$A$1001,0),MATCH(orders!H$1,customers!$A$1:$I$1,0))=0,"",INDEX(customers!$A$1:$I$1001,MATCH(orders!$C812,customers!$A$1:$A$1001,0),MATCH(orders!H$1,customers!$A$1:$I$1,0)))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4.7549999999999999</v>
      </c>
      <c r="N812" t="str">
        <f t="shared" si="37"/>
        <v>Librica</v>
      </c>
      <c r="O812" t="str">
        <f t="shared" si="38"/>
        <v>Lite</v>
      </c>
      <c r="P812" t="str">
        <f>INDEX(customers!$I$1:$I$1001,MATCH(orders[[#This Row],[Customer ID]],customers!$A$1:$A$1001,0))</f>
        <v>No</v>
      </c>
    </row>
    <row r="813" spans="1:16" x14ac:dyDescent="0.25">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IF(INDEX(customers!$A$1:$I$1001,MATCH(orders!$C813,customers!$A$1:$A$1001,0),MATCH(orders!H$1,customers!$A$1:$I$1,0))=0,"",INDEX(customers!$A$1:$I$1001,MATCH(orders!$C813,customers!$A$1:$A$1001,0),MATCH(orders!H$1,customers!$A$1:$I$1,0)))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11.25</v>
      </c>
      <c r="N813" t="str">
        <f t="shared" si="37"/>
        <v>Arabica</v>
      </c>
      <c r="O813" t="str">
        <f t="shared" si="38"/>
        <v>Medium</v>
      </c>
      <c r="P813" t="str">
        <f>INDEX(customers!$I$1:$I$1001,MATCH(orders[[#This Row],[Customer ID]],customers!$A$1:$A$1001,0))</f>
        <v>Yes</v>
      </c>
    </row>
    <row r="814" spans="1:16" x14ac:dyDescent="0.25">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IF(INDEX(customers!$A$1:$I$1001,MATCH(orders!$C814,customers!$A$1:$A$1001,0),MATCH(orders!H$1,customers!$A$1:$I$1,0))=0,"",INDEX(customers!$A$1:$I$1001,MATCH(orders!$C814,customers!$A$1:$A$1001,0),MATCH(orders!H$1,customers!$A$1:$I$1,0)))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74.462499999999991</v>
      </c>
      <c r="N814" t="str">
        <f t="shared" si="37"/>
        <v>Librica</v>
      </c>
      <c r="O814" t="str">
        <f t="shared" si="38"/>
        <v>Dark</v>
      </c>
      <c r="P814" t="str">
        <f>INDEX(customers!$I$1:$I$1001,MATCH(orders[[#This Row],[Customer ID]],customers!$A$1:$A$1001,0))</f>
        <v>Yes</v>
      </c>
    </row>
    <row r="815" spans="1:16" x14ac:dyDescent="0.25">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IF(INDEX(customers!$A$1:$I$1001,MATCH(orders!$C815,customers!$A$1:$A$1001,0),MATCH(orders!H$1,customers!$A$1:$I$1,0))=0,"",INDEX(customers!$A$1:$I$1001,MATCH(orders!$C815,customers!$A$1:$A$1001,0),MATCH(orders!H$1,customers!$A$1:$I$1,0)))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79.062499999999986</v>
      </c>
      <c r="N815" t="str">
        <f t="shared" si="37"/>
        <v>Excelsa</v>
      </c>
      <c r="O815" t="str">
        <f t="shared" si="38"/>
        <v>Medium</v>
      </c>
      <c r="P815" t="str">
        <f>INDEX(customers!$I$1:$I$1001,MATCH(orders[[#This Row],[Customer ID]],customers!$A$1:$A$1001,0))</f>
        <v>Yes</v>
      </c>
    </row>
    <row r="816" spans="1:16" x14ac:dyDescent="0.25">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IF(INDEX(customers!$A$1:$I$1001,MATCH(orders!$C816,customers!$A$1:$A$1001,0),MATCH(orders!H$1,customers!$A$1:$I$1,0))=0,"",INDEX(customers!$A$1:$I$1001,MATCH(orders!$C816,customers!$A$1:$A$1001,0),MATCH(orders!H$1,customers!$A$1:$I$1,0)))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0.89100000000000001</v>
      </c>
      <c r="N816" t="str">
        <f t="shared" si="37"/>
        <v>Excelsa</v>
      </c>
      <c r="O816" t="str">
        <f t="shared" si="38"/>
        <v>Lite</v>
      </c>
      <c r="P816" t="str">
        <f>INDEX(customers!$I$1:$I$1001,MATCH(orders[[#This Row],[Customer ID]],customers!$A$1:$A$1001,0))</f>
        <v>No</v>
      </c>
    </row>
    <row r="817" spans="1:16" x14ac:dyDescent="0.25">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IF(INDEX(customers!$A$1:$I$1001,MATCH(orders!$C817,customers!$A$1:$A$1001,0),MATCH(orders!H$1,customers!$A$1:$I$1,0))=0,"",INDEX(customers!$A$1:$I$1001,MATCH(orders!$C817,customers!$A$1:$A$1001,0),MATCH(orders!H$1,customers!$A$1:$I$1,0)))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2.9849999999999999</v>
      </c>
      <c r="N817" t="str">
        <f t="shared" si="37"/>
        <v>Robusta</v>
      </c>
      <c r="O817" t="str">
        <f t="shared" si="38"/>
        <v>Medium</v>
      </c>
      <c r="P817" t="str">
        <f>INDEX(customers!$I$1:$I$1001,MATCH(orders[[#This Row],[Customer ID]],customers!$A$1:$A$1001,0))</f>
        <v>No</v>
      </c>
    </row>
    <row r="818" spans="1:16" x14ac:dyDescent="0.25">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IF(INDEX(customers!$A$1:$I$1001,MATCH(orders!$C818,customers!$A$1:$A$1001,0),MATCH(orders!H$1,customers!$A$1:$I$1,0))=0,"",INDEX(customers!$A$1:$I$1001,MATCH(orders!$C818,customers!$A$1:$A$1001,0),MATCH(orders!H$1,customers!$A$1:$I$1,0)))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4.7549999999999999</v>
      </c>
      <c r="N818" t="str">
        <f t="shared" si="37"/>
        <v>Librica</v>
      </c>
      <c r="O818" t="str">
        <f t="shared" si="38"/>
        <v>Lite</v>
      </c>
      <c r="P818" t="str">
        <f>INDEX(customers!$I$1:$I$1001,MATCH(orders[[#This Row],[Customer ID]],customers!$A$1:$A$1001,0))</f>
        <v>No</v>
      </c>
    </row>
    <row r="819" spans="1:16" x14ac:dyDescent="0.25">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IF(INDEX(customers!$A$1:$I$1001,MATCH(orders!$C819,customers!$A$1:$A$1001,0),MATCH(orders!H$1,customers!$A$1:$I$1,0))=0,"",INDEX(customers!$A$1:$I$1001,MATCH(orders!$C819,customers!$A$1:$A$1001,0),MATCH(orders!H$1,customers!$A$1:$I$1,0)))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3.8849999999999998</v>
      </c>
      <c r="N819" t="str">
        <f t="shared" si="37"/>
        <v>Librica</v>
      </c>
      <c r="O819" t="str">
        <f t="shared" si="38"/>
        <v>Dark</v>
      </c>
      <c r="P819" t="str">
        <f>INDEX(customers!$I$1:$I$1001,MATCH(orders[[#This Row],[Customer ID]],customers!$A$1:$A$1001,0))</f>
        <v>No</v>
      </c>
    </row>
    <row r="820" spans="1:16" x14ac:dyDescent="0.25">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IF(INDEX(customers!$A$1:$I$1001,MATCH(orders!$C820,customers!$A$1:$A$1001,0),MATCH(orders!H$1,customers!$A$1:$I$1,0))=0,"",INDEX(customers!$A$1:$I$1001,MATCH(orders!$C820,customers!$A$1:$A$1001,0),MATCH(orders!H$1,customers!$A$1:$I$1,0)))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15.85</v>
      </c>
      <c r="N820" t="str">
        <f t="shared" si="37"/>
        <v>Librica</v>
      </c>
      <c r="O820" t="str">
        <f t="shared" si="38"/>
        <v>Lite</v>
      </c>
      <c r="P820" t="str">
        <f>INDEX(customers!$I$1:$I$1001,MATCH(orders[[#This Row],[Customer ID]],customers!$A$1:$A$1001,0))</f>
        <v>No</v>
      </c>
    </row>
    <row r="821" spans="1:16" x14ac:dyDescent="0.25">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IF(INDEX(customers!$A$1:$I$1001,MATCH(orders!$C821,customers!$A$1:$A$1001,0),MATCH(orders!H$1,customers!$A$1:$I$1,0))=0,"",INDEX(customers!$A$1:$I$1001,MATCH(orders!$C821,customers!$A$1:$A$1001,0),MATCH(orders!H$1,customers!$A$1:$I$1,0)))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0.95100000000000007</v>
      </c>
      <c r="N821" t="str">
        <f t="shared" si="37"/>
        <v>Librica</v>
      </c>
      <c r="O821" t="str">
        <f t="shared" si="38"/>
        <v>Lite</v>
      </c>
      <c r="P821" t="str">
        <f>INDEX(customers!$I$1:$I$1001,MATCH(orders[[#This Row],[Customer ID]],customers!$A$1:$A$1001,0))</f>
        <v>Yes</v>
      </c>
    </row>
    <row r="822" spans="1:16" x14ac:dyDescent="0.25">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IF(INDEX(customers!$A$1:$I$1001,MATCH(orders!$C822,customers!$A$1:$A$1001,0),MATCH(orders!H$1,customers!$A$1:$I$1,0))=0,"",INDEX(customers!$A$1:$I$1001,MATCH(orders!$C822,customers!$A$1:$A$1001,0),MATCH(orders!H$1,customers!$A$1:$I$1,0)))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13.75</v>
      </c>
      <c r="N822" t="str">
        <f t="shared" si="37"/>
        <v>Excelsa</v>
      </c>
      <c r="O822" t="str">
        <f t="shared" si="38"/>
        <v>Medium</v>
      </c>
      <c r="P822" t="str">
        <f>INDEX(customers!$I$1:$I$1001,MATCH(orders[[#This Row],[Customer ID]],customers!$A$1:$A$1001,0))</f>
        <v>Yes</v>
      </c>
    </row>
    <row r="823" spans="1:16" x14ac:dyDescent="0.25">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IF(INDEX(customers!$A$1:$I$1001,MATCH(orders!$C823,customers!$A$1:$A$1001,0),MATCH(orders!H$1,customers!$A$1:$I$1,0))=0,"",INDEX(customers!$A$1:$I$1001,MATCH(orders!$C823,customers!$A$1:$A$1001,0),MATCH(orders!H$1,customers!$A$1:$I$1,0)))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2.6849999999999996</v>
      </c>
      <c r="N823" t="str">
        <f t="shared" si="37"/>
        <v>Robusta</v>
      </c>
      <c r="O823" t="str">
        <f t="shared" si="38"/>
        <v>Dark</v>
      </c>
      <c r="P823" t="str">
        <f>INDEX(customers!$I$1:$I$1001,MATCH(orders[[#This Row],[Customer ID]],customers!$A$1:$A$1001,0))</f>
        <v>No</v>
      </c>
    </row>
    <row r="824" spans="1:16" x14ac:dyDescent="0.25">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IF(INDEX(customers!$A$1:$I$1001,MATCH(orders!$C824,customers!$A$1:$A$1001,0),MATCH(orders!H$1,customers!$A$1:$I$1,0))=0,"",INDEX(customers!$A$1:$I$1001,MATCH(orders!$C824,customers!$A$1:$A$1001,0),MATCH(orders!H$1,customers!$A$1:$I$1,0)))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85.387499999999989</v>
      </c>
      <c r="N824" t="str">
        <f t="shared" si="37"/>
        <v>Excelsa</v>
      </c>
      <c r="O824" t="str">
        <f t="shared" si="38"/>
        <v>Lite</v>
      </c>
      <c r="P824" t="str">
        <f>INDEX(customers!$I$1:$I$1001,MATCH(orders[[#This Row],[Customer ID]],customers!$A$1:$A$1001,0))</f>
        <v>No</v>
      </c>
    </row>
    <row r="825" spans="1:16" x14ac:dyDescent="0.25">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IF(INDEX(customers!$A$1:$I$1001,MATCH(orders!$C825,customers!$A$1:$A$1001,0),MATCH(orders!H$1,customers!$A$1:$I$1,0))=0,"",INDEX(customers!$A$1:$I$1001,MATCH(orders!$C825,customers!$A$1:$A$1001,0),MATCH(orders!H$1,customers!$A$1:$I$1,0)))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15.85</v>
      </c>
      <c r="N825" t="str">
        <f t="shared" si="37"/>
        <v>Librica</v>
      </c>
      <c r="O825" t="str">
        <f t="shared" si="38"/>
        <v>Lite</v>
      </c>
      <c r="P825" t="str">
        <f>INDEX(customers!$I$1:$I$1001,MATCH(orders[[#This Row],[Customer ID]],customers!$A$1:$A$1001,0))</f>
        <v>Yes</v>
      </c>
    </row>
    <row r="826" spans="1:16" x14ac:dyDescent="0.25">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IF(INDEX(customers!$A$1:$I$1001,MATCH(orders!$C826,customers!$A$1:$A$1001,0),MATCH(orders!H$1,customers!$A$1:$I$1,0))=0,"",INDEX(customers!$A$1:$I$1001,MATCH(orders!$C826,customers!$A$1:$A$1001,0),MATCH(orders!H$1,customers!$A$1:$I$1,0)))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0.67500000000000004</v>
      </c>
      <c r="N826" t="str">
        <f t="shared" si="37"/>
        <v>Arabica</v>
      </c>
      <c r="O826" t="str">
        <f t="shared" si="38"/>
        <v>Medium</v>
      </c>
      <c r="P826" t="str">
        <f>INDEX(customers!$I$1:$I$1001,MATCH(orders[[#This Row],[Customer ID]],customers!$A$1:$A$1001,0))</f>
        <v>Yes</v>
      </c>
    </row>
    <row r="827" spans="1:16" x14ac:dyDescent="0.25">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IF(INDEX(customers!$A$1:$I$1001,MATCH(orders!$C827,customers!$A$1:$A$1001,0),MATCH(orders!H$1,customers!$A$1:$I$1,0))=0,"",INDEX(customers!$A$1:$I$1001,MATCH(orders!$C827,customers!$A$1:$A$1001,0),MATCH(orders!H$1,customers!$A$1:$I$1,0)))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9.9499999999999993</v>
      </c>
      <c r="N827" t="str">
        <f t="shared" si="37"/>
        <v>Arabica</v>
      </c>
      <c r="O827" t="str">
        <f t="shared" si="38"/>
        <v>Dark</v>
      </c>
      <c r="P827" t="str">
        <f>INDEX(customers!$I$1:$I$1001,MATCH(orders[[#This Row],[Customer ID]],customers!$A$1:$A$1001,0))</f>
        <v>Yes</v>
      </c>
    </row>
    <row r="828" spans="1:16" x14ac:dyDescent="0.25">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IF(INDEX(customers!$A$1:$I$1001,MATCH(orders!$C828,customers!$A$1:$A$1001,0),MATCH(orders!H$1,customers!$A$1:$I$1,0))=0,"",INDEX(customers!$A$1:$I$1001,MATCH(orders!$C828,customers!$A$1:$A$1001,0),MATCH(orders!H$1,customers!$A$1:$I$1,0)))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INDEX(customers!$I$1:$I$1001,MATCH(orders[[#This Row],[Customer ID]],customers!$A$1:$A$1001,0))</f>
        <v>Yes</v>
      </c>
    </row>
    <row r="829" spans="1:16" x14ac:dyDescent="0.25">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IF(INDEX(customers!$A$1:$I$1001,MATCH(orders!$C829,customers!$A$1:$A$1001,0),MATCH(orders!H$1,customers!$A$1:$I$1,0))=0,"",INDEX(customers!$A$1:$I$1001,MATCH(orders!$C829,customers!$A$1:$A$1001,0),MATCH(orders!H$1,customers!$A$1:$I$1,0)))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0.82500000000000007</v>
      </c>
      <c r="N829" t="str">
        <f t="shared" si="37"/>
        <v>Excelsa</v>
      </c>
      <c r="O829" t="str">
        <f t="shared" si="38"/>
        <v>Medium</v>
      </c>
      <c r="P829" t="str">
        <f>INDEX(customers!$I$1:$I$1001,MATCH(orders[[#This Row],[Customer ID]],customers!$A$1:$A$1001,0))</f>
        <v>No</v>
      </c>
    </row>
    <row r="830" spans="1:16" x14ac:dyDescent="0.25">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IF(INDEX(customers!$A$1:$I$1001,MATCH(orders!$C830,customers!$A$1:$A$1001,0),MATCH(orders!H$1,customers!$A$1:$I$1,0))=0,"",INDEX(customers!$A$1:$I$1001,MATCH(orders!$C830,customers!$A$1:$A$1001,0),MATCH(orders!H$1,customers!$A$1:$I$1,0)))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57.212499999999991</v>
      </c>
      <c r="N830" t="str">
        <f t="shared" si="37"/>
        <v>Arabica</v>
      </c>
      <c r="O830" t="str">
        <f t="shared" si="38"/>
        <v>Dark</v>
      </c>
      <c r="P830" t="str">
        <f>INDEX(customers!$I$1:$I$1001,MATCH(orders[[#This Row],[Customer ID]],customers!$A$1:$A$1001,0))</f>
        <v>Yes</v>
      </c>
    </row>
    <row r="831" spans="1:16" x14ac:dyDescent="0.25">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IF(INDEX(customers!$A$1:$I$1001,MATCH(orders!$C831,customers!$A$1:$A$1001,0),MATCH(orders!H$1,customers!$A$1:$I$1,0))=0,"",INDEX(customers!$A$1:$I$1001,MATCH(orders!$C831,customers!$A$1:$A$1001,0),MATCH(orders!H$1,customers!$A$1:$I$1,0)))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0.59699999999999998</v>
      </c>
      <c r="N831" t="str">
        <f t="shared" si="37"/>
        <v>Arabica</v>
      </c>
      <c r="O831" t="str">
        <f t="shared" si="38"/>
        <v>Dark</v>
      </c>
      <c r="P831" t="str">
        <f>INDEX(customers!$I$1:$I$1001,MATCH(orders[[#This Row],[Customer ID]],customers!$A$1:$A$1001,0))</f>
        <v>No</v>
      </c>
    </row>
    <row r="832" spans="1:16" x14ac:dyDescent="0.25">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IF(INDEX(customers!$A$1:$I$1001,MATCH(orders!$C832,customers!$A$1:$A$1001,0),MATCH(orders!H$1,customers!$A$1:$I$1,0))=0,"",INDEX(customers!$A$1:$I$1001,MATCH(orders!$C832,customers!$A$1:$A$1001,0),MATCH(orders!H$1,customers!$A$1:$I$1,0)))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13.75</v>
      </c>
      <c r="N832" t="str">
        <f t="shared" si="37"/>
        <v>Excelsa</v>
      </c>
      <c r="O832" t="str">
        <f t="shared" si="38"/>
        <v>Medium</v>
      </c>
      <c r="P832" t="str">
        <f>INDEX(customers!$I$1:$I$1001,MATCH(orders[[#This Row],[Customer ID]],customers!$A$1:$A$1001,0))</f>
        <v>No</v>
      </c>
    </row>
    <row r="833" spans="1:16" x14ac:dyDescent="0.25">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IF(INDEX(customers!$A$1:$I$1001,MATCH(orders!$C833,customers!$A$1:$A$1001,0),MATCH(orders!H$1,customers!$A$1:$I$1,0))=0,"",INDEX(customers!$A$1:$I$1001,MATCH(orders!$C833,customers!$A$1:$A$1001,0),MATCH(orders!H$1,customers!$A$1:$I$1,0)))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0.59699999999999998</v>
      </c>
      <c r="N833" t="str">
        <f t="shared" si="37"/>
        <v>Arabica</v>
      </c>
      <c r="O833" t="str">
        <f t="shared" si="38"/>
        <v>Dark</v>
      </c>
      <c r="P833" t="str">
        <f>INDEX(customers!$I$1:$I$1001,MATCH(orders[[#This Row],[Customer ID]],customers!$A$1:$A$1001,0))</f>
        <v>No</v>
      </c>
    </row>
    <row r="834" spans="1:16" x14ac:dyDescent="0.25">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IF(INDEX(customers!$A$1:$I$1001,MATCH(orders!$C834,customers!$A$1:$A$1001,0),MATCH(orders!H$1,customers!$A$1:$I$1,0))=0,"",INDEX(customers!$A$1:$I$1001,MATCH(orders!$C834,customers!$A$1:$A$1001,0),MATCH(orders!H$1,customers!$A$1:$I$1,0)))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9.9499999999999993</v>
      </c>
      <c r="N834" t="str">
        <f t="shared" si="37"/>
        <v>Robusta</v>
      </c>
      <c r="O834" t="str">
        <f t="shared" si="38"/>
        <v>Medium</v>
      </c>
      <c r="P834" t="str">
        <f>INDEX(customers!$I$1:$I$1001,MATCH(orders[[#This Row],[Customer ID]],customers!$A$1:$A$1001,0))</f>
        <v>No</v>
      </c>
    </row>
    <row r="835" spans="1:16" x14ac:dyDescent="0.25">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IF(INDEX(customers!$A$1:$I$1001,MATCH(orders!$C835,customers!$A$1:$A$1001,0),MATCH(orders!H$1,customers!$A$1:$I$1,0))=0,"",INDEX(customers!$A$1:$I$1001,MATCH(orders!$C835,customers!$A$1:$A$1001,0),MATCH(orders!H$1,customers!$A$1:$I$1,0)))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L835*K835</f>
        <v>51.462499999999991</v>
      </c>
      <c r="N835" t="str">
        <f t="shared" ref="N835:N898" si="40">IF(I835="Rob","Robusta",IF(I835="Exc","Excelsa",IF(I835="Lib","Librica",IF(I835="Ara","Arabica",""))))</f>
        <v>Robusta</v>
      </c>
      <c r="O835" t="str">
        <f t="shared" ref="O835:O898" si="41">IF(J835="M","Medium",IF(J835="L","Lite",IF(J835="D","Dark")))</f>
        <v>Dark</v>
      </c>
      <c r="P835" t="str">
        <f>INDEX(customers!$I$1:$I$1001,MATCH(orders[[#This Row],[Customer ID]],customers!$A$1:$A$1001,0))</f>
        <v>Yes</v>
      </c>
    </row>
    <row r="836" spans="1:16" x14ac:dyDescent="0.25">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IF(INDEX(customers!$A$1:$I$1001,MATCH(orders!$C836,customers!$A$1:$A$1001,0),MATCH(orders!H$1,customers!$A$1:$I$1,0))=0,"",INDEX(customers!$A$1:$I$1001,MATCH(orders!$C836,customers!$A$1:$A$1001,0),MATCH(orders!H$1,customers!$A$1:$I$1,0)))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57.212499999999991</v>
      </c>
      <c r="N836" t="str">
        <f t="shared" si="40"/>
        <v>Arabica</v>
      </c>
      <c r="O836" t="str">
        <f t="shared" si="41"/>
        <v>Dark</v>
      </c>
      <c r="P836" t="str">
        <f>INDEX(customers!$I$1:$I$1001,MATCH(orders[[#This Row],[Customer ID]],customers!$A$1:$A$1001,0))</f>
        <v>No</v>
      </c>
    </row>
    <row r="837" spans="1:16" x14ac:dyDescent="0.25">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IF(INDEX(customers!$A$1:$I$1001,MATCH(orders!$C837,customers!$A$1:$A$1001,0),MATCH(orders!H$1,customers!$A$1:$I$1,0))=0,"",INDEX(customers!$A$1:$I$1001,MATCH(orders!$C837,customers!$A$1:$A$1001,0),MATCH(orders!H$1,customers!$A$1:$I$1,0)))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4.4550000000000001</v>
      </c>
      <c r="N837" t="str">
        <f t="shared" si="40"/>
        <v>Excelsa</v>
      </c>
      <c r="O837" t="str">
        <f t="shared" si="41"/>
        <v>Lite</v>
      </c>
      <c r="P837" t="str">
        <f>INDEX(customers!$I$1:$I$1001,MATCH(orders[[#This Row],[Customer ID]],customers!$A$1:$A$1001,0))</f>
        <v>Yes</v>
      </c>
    </row>
    <row r="838" spans="1:16" x14ac:dyDescent="0.25">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IF(INDEX(customers!$A$1:$I$1001,MATCH(orders!$C838,customers!$A$1:$A$1001,0),MATCH(orders!H$1,customers!$A$1:$I$1,0))=0,"",INDEX(customers!$A$1:$I$1001,MATCH(orders!$C838,customers!$A$1:$A$1001,0),MATCH(orders!H$1,customers!$A$1:$I$1,0)))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0.59699999999999998</v>
      </c>
      <c r="N838" t="str">
        <f t="shared" si="40"/>
        <v>Arabica</v>
      </c>
      <c r="O838" t="str">
        <f t="shared" si="41"/>
        <v>Dark</v>
      </c>
      <c r="P838" t="str">
        <f>INDEX(customers!$I$1:$I$1001,MATCH(orders[[#This Row],[Customer ID]],customers!$A$1:$A$1001,0))</f>
        <v>No</v>
      </c>
    </row>
    <row r="839" spans="1:16" x14ac:dyDescent="0.25">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IF(INDEX(customers!$A$1:$I$1001,MATCH(orders!$C839,customers!$A$1:$A$1001,0),MATCH(orders!H$1,customers!$A$1:$I$1,0))=0,"",INDEX(customers!$A$1:$I$1001,MATCH(orders!$C839,customers!$A$1:$A$1001,0),MATCH(orders!H$1,customers!$A$1:$I$1,0)))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83.662499999999994</v>
      </c>
      <c r="N839" t="str">
        <f t="shared" si="40"/>
        <v>Librica</v>
      </c>
      <c r="O839" t="str">
        <f t="shared" si="41"/>
        <v>Medium</v>
      </c>
      <c r="P839" t="str">
        <f>INDEX(customers!$I$1:$I$1001,MATCH(orders[[#This Row],[Customer ID]],customers!$A$1:$A$1001,0))</f>
        <v>No</v>
      </c>
    </row>
    <row r="840" spans="1:16" x14ac:dyDescent="0.25">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IF(INDEX(customers!$A$1:$I$1001,MATCH(orders!$C840,customers!$A$1:$A$1001,0),MATCH(orders!H$1,customers!$A$1:$I$1,0))=0,"",INDEX(customers!$A$1:$I$1001,MATCH(orders!$C840,customers!$A$1:$A$1001,0),MATCH(orders!H$1,customers!$A$1:$I$1,0)))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57.212499999999991</v>
      </c>
      <c r="N840" t="str">
        <f t="shared" si="40"/>
        <v>Arabica</v>
      </c>
      <c r="O840" t="str">
        <f t="shared" si="41"/>
        <v>Dark</v>
      </c>
      <c r="P840" t="str">
        <f>INDEX(customers!$I$1:$I$1001,MATCH(orders[[#This Row],[Customer ID]],customers!$A$1:$A$1001,0))</f>
        <v>No</v>
      </c>
    </row>
    <row r="841" spans="1:16" x14ac:dyDescent="0.25">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IF(INDEX(customers!$A$1:$I$1001,MATCH(orders!$C841,customers!$A$1:$A$1001,0),MATCH(orders!H$1,customers!$A$1:$I$1,0))=0,"",INDEX(customers!$A$1:$I$1001,MATCH(orders!$C841,customers!$A$1:$A$1001,0),MATCH(orders!H$1,customers!$A$1:$I$1,0)))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INDEX(customers!$I$1:$I$1001,MATCH(orders[[#This Row],[Customer ID]],customers!$A$1:$A$1001,0))</f>
        <v>No</v>
      </c>
    </row>
    <row r="842" spans="1:16" x14ac:dyDescent="0.25">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IF(INDEX(customers!$A$1:$I$1001,MATCH(orders!$C842,customers!$A$1:$A$1001,0),MATCH(orders!H$1,customers!$A$1:$I$1,0))=0,"",INDEX(customers!$A$1:$I$1001,MATCH(orders!$C842,customers!$A$1:$A$1001,0),MATCH(orders!H$1,customers!$A$1:$I$1,0)))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3.5849999999999995</v>
      </c>
      <c r="N842" t="str">
        <f t="shared" si="40"/>
        <v>Robusta</v>
      </c>
      <c r="O842" t="str">
        <f t="shared" si="41"/>
        <v>Lite</v>
      </c>
      <c r="P842" t="str">
        <f>INDEX(customers!$I$1:$I$1001,MATCH(orders[[#This Row],[Customer ID]],customers!$A$1:$A$1001,0))</f>
        <v>Yes</v>
      </c>
    </row>
    <row r="843" spans="1:16" x14ac:dyDescent="0.25">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IF(INDEX(customers!$A$1:$I$1001,MATCH(orders!$C843,customers!$A$1:$A$1001,0),MATCH(orders!H$1,customers!$A$1:$I$1,0))=0,"",INDEX(customers!$A$1:$I$1001,MATCH(orders!$C843,customers!$A$1:$A$1001,0),MATCH(orders!H$1,customers!$A$1:$I$1,0)))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0.87300000000000011</v>
      </c>
      <c r="N843" t="str">
        <f t="shared" si="40"/>
        <v>Librica</v>
      </c>
      <c r="O843" t="str">
        <f t="shared" si="41"/>
        <v>Medium</v>
      </c>
      <c r="P843" t="str">
        <f>INDEX(customers!$I$1:$I$1001,MATCH(orders[[#This Row],[Customer ID]],customers!$A$1:$A$1001,0))</f>
        <v>No</v>
      </c>
    </row>
    <row r="844" spans="1:16" x14ac:dyDescent="0.25">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IF(INDEX(customers!$A$1:$I$1001,MATCH(orders!$C844,customers!$A$1:$A$1001,0),MATCH(orders!H$1,customers!$A$1:$I$1,0))=0,"",INDEX(customers!$A$1:$I$1001,MATCH(orders!$C844,customers!$A$1:$A$1001,0),MATCH(orders!H$1,customers!$A$1:$I$1,0)))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0.82500000000000007</v>
      </c>
      <c r="N844" t="str">
        <f t="shared" si="40"/>
        <v>Excelsa</v>
      </c>
      <c r="O844" t="str">
        <f t="shared" si="41"/>
        <v>Medium</v>
      </c>
      <c r="P844" t="str">
        <f>INDEX(customers!$I$1:$I$1001,MATCH(orders[[#This Row],[Customer ID]],customers!$A$1:$A$1001,0))</f>
        <v>Yes</v>
      </c>
    </row>
    <row r="845" spans="1:16" x14ac:dyDescent="0.25">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IF(INDEX(customers!$A$1:$I$1001,MATCH(orders!$C845,customers!$A$1:$A$1001,0),MATCH(orders!H$1,customers!$A$1:$I$1,0))=0,"",INDEX(customers!$A$1:$I$1001,MATCH(orders!$C845,customers!$A$1:$A$1001,0),MATCH(orders!H$1,customers!$A$1:$I$1,0)))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0.82500000000000007</v>
      </c>
      <c r="N845" t="str">
        <f t="shared" si="40"/>
        <v>Excelsa</v>
      </c>
      <c r="O845" t="str">
        <f t="shared" si="41"/>
        <v>Medium</v>
      </c>
      <c r="P845" t="str">
        <f>INDEX(customers!$I$1:$I$1001,MATCH(orders[[#This Row],[Customer ID]],customers!$A$1:$A$1001,0))</f>
        <v>Yes</v>
      </c>
    </row>
    <row r="846" spans="1:16" x14ac:dyDescent="0.25">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IF(INDEX(customers!$A$1:$I$1001,MATCH(orders!$C846,customers!$A$1:$A$1001,0),MATCH(orders!H$1,customers!$A$1:$I$1,0))=0,"",INDEX(customers!$A$1:$I$1001,MATCH(orders!$C846,customers!$A$1:$A$1001,0),MATCH(orders!H$1,customers!$A$1:$I$1,0)))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2.9849999999999999</v>
      </c>
      <c r="N846" t="str">
        <f t="shared" si="40"/>
        <v>Arabica</v>
      </c>
      <c r="O846" t="str">
        <f t="shared" si="41"/>
        <v>Dark</v>
      </c>
      <c r="P846" t="str">
        <f>INDEX(customers!$I$1:$I$1001,MATCH(orders[[#This Row],[Customer ID]],customers!$A$1:$A$1001,0))</f>
        <v>Yes</v>
      </c>
    </row>
    <row r="847" spans="1:16" x14ac:dyDescent="0.25">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IF(INDEX(customers!$A$1:$I$1001,MATCH(orders!$C847,customers!$A$1:$A$1001,0),MATCH(orders!H$1,customers!$A$1:$I$1,0))=0,"",INDEX(customers!$A$1:$I$1001,MATCH(orders!$C847,customers!$A$1:$A$1001,0),MATCH(orders!H$1,customers!$A$1:$I$1,0)))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69.862499999999997</v>
      </c>
      <c r="N847" t="str">
        <f t="shared" si="40"/>
        <v>Excelsa</v>
      </c>
      <c r="O847" t="str">
        <f t="shared" si="41"/>
        <v>Dark</v>
      </c>
      <c r="P847" t="str">
        <f>INDEX(customers!$I$1:$I$1001,MATCH(orders[[#This Row],[Customer ID]],customers!$A$1:$A$1001,0))</f>
        <v>No</v>
      </c>
    </row>
    <row r="848" spans="1:16" x14ac:dyDescent="0.25">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IF(INDEX(customers!$A$1:$I$1001,MATCH(orders!$C848,customers!$A$1:$A$1001,0),MATCH(orders!H$1,customers!$A$1:$I$1,0))=0,"",INDEX(customers!$A$1:$I$1001,MATCH(orders!$C848,customers!$A$1:$A$1001,0),MATCH(orders!H$1,customers!$A$1:$I$1,0)))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64.687499999999986</v>
      </c>
      <c r="N848" t="str">
        <f t="shared" si="40"/>
        <v>Arabica</v>
      </c>
      <c r="O848" t="str">
        <f t="shared" si="41"/>
        <v>Medium</v>
      </c>
      <c r="P848" t="str">
        <f>INDEX(customers!$I$1:$I$1001,MATCH(orders[[#This Row],[Customer ID]],customers!$A$1:$A$1001,0))</f>
        <v>Yes</v>
      </c>
    </row>
    <row r="849" spans="1:16" x14ac:dyDescent="0.25">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IF(INDEX(customers!$A$1:$I$1001,MATCH(orders!$C849,customers!$A$1:$A$1001,0),MATCH(orders!H$1,customers!$A$1:$I$1,0))=0,"",INDEX(customers!$A$1:$I$1001,MATCH(orders!$C849,customers!$A$1:$A$1001,0),MATCH(orders!H$1,customers!$A$1:$I$1,0)))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0.59699999999999998</v>
      </c>
      <c r="N849" t="str">
        <f t="shared" si="40"/>
        <v>Arabica</v>
      </c>
      <c r="O849" t="str">
        <f t="shared" si="41"/>
        <v>Dark</v>
      </c>
      <c r="P849" t="str">
        <f>INDEX(customers!$I$1:$I$1001,MATCH(orders[[#This Row],[Customer ID]],customers!$A$1:$A$1001,0))</f>
        <v>Yes</v>
      </c>
    </row>
    <row r="850" spans="1:16" x14ac:dyDescent="0.25">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IF(INDEX(customers!$A$1:$I$1001,MATCH(orders!$C850,customers!$A$1:$A$1001,0),MATCH(orders!H$1,customers!$A$1:$I$1,0))=0,"",INDEX(customers!$A$1:$I$1001,MATCH(orders!$C850,customers!$A$1:$A$1001,0),MATCH(orders!H$1,customers!$A$1:$I$1,0)))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4.4550000000000001</v>
      </c>
      <c r="N850" t="str">
        <f t="shared" si="40"/>
        <v>Excelsa</v>
      </c>
      <c r="O850" t="str">
        <f t="shared" si="41"/>
        <v>Lite</v>
      </c>
      <c r="P850" t="str">
        <f>INDEX(customers!$I$1:$I$1001,MATCH(orders[[#This Row],[Customer ID]],customers!$A$1:$A$1001,0))</f>
        <v>No</v>
      </c>
    </row>
    <row r="851" spans="1:16" x14ac:dyDescent="0.25">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IF(INDEX(customers!$A$1:$I$1001,MATCH(orders!$C851,customers!$A$1:$A$1001,0),MATCH(orders!H$1,customers!$A$1:$I$1,0))=0,"",INDEX(customers!$A$1:$I$1001,MATCH(orders!$C851,customers!$A$1:$A$1001,0),MATCH(orders!H$1,customers!$A$1:$I$1,0)))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0.77700000000000002</v>
      </c>
      <c r="N851" t="str">
        <f t="shared" si="40"/>
        <v>Arabica</v>
      </c>
      <c r="O851" t="str">
        <f t="shared" si="41"/>
        <v>Lite</v>
      </c>
      <c r="P851" t="str">
        <f>INDEX(customers!$I$1:$I$1001,MATCH(orders[[#This Row],[Customer ID]],customers!$A$1:$A$1001,0))</f>
        <v>Yes</v>
      </c>
    </row>
    <row r="852" spans="1:16" x14ac:dyDescent="0.25">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IF(INDEX(customers!$A$1:$I$1001,MATCH(orders!$C852,customers!$A$1:$A$1001,0),MATCH(orders!H$1,customers!$A$1:$I$1,0))=0,"",INDEX(customers!$A$1:$I$1001,MATCH(orders!$C852,customers!$A$1:$A$1001,0),MATCH(orders!H$1,customers!$A$1:$I$1,0)))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0.67500000000000004</v>
      </c>
      <c r="N852" t="str">
        <f t="shared" si="40"/>
        <v>Arabica</v>
      </c>
      <c r="O852" t="str">
        <f t="shared" si="41"/>
        <v>Medium</v>
      </c>
      <c r="P852" t="str">
        <f>INDEX(customers!$I$1:$I$1001,MATCH(orders[[#This Row],[Customer ID]],customers!$A$1:$A$1001,0))</f>
        <v>Yes</v>
      </c>
    </row>
    <row r="853" spans="1:16" x14ac:dyDescent="0.25">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IF(INDEX(customers!$A$1:$I$1001,MATCH(orders!$C853,customers!$A$1:$A$1001,0),MATCH(orders!H$1,customers!$A$1:$I$1,0))=0,"",INDEX(customers!$A$1:$I$1001,MATCH(orders!$C853,customers!$A$1:$A$1001,0),MATCH(orders!H$1,customers!$A$1:$I$1,0)))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3.8849999999999998</v>
      </c>
      <c r="N853" t="str">
        <f t="shared" si="40"/>
        <v>Librica</v>
      </c>
      <c r="O853" t="str">
        <f t="shared" si="41"/>
        <v>Dark</v>
      </c>
      <c r="P853" t="str">
        <f>INDEX(customers!$I$1:$I$1001,MATCH(orders[[#This Row],[Customer ID]],customers!$A$1:$A$1001,0))</f>
        <v>Yes</v>
      </c>
    </row>
    <row r="854" spans="1:16" x14ac:dyDescent="0.25">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IF(INDEX(customers!$A$1:$I$1001,MATCH(orders!$C854,customers!$A$1:$A$1001,0),MATCH(orders!H$1,customers!$A$1:$I$1,0))=0,"",INDEX(customers!$A$1:$I$1001,MATCH(orders!$C854,customers!$A$1:$A$1001,0),MATCH(orders!H$1,customers!$A$1:$I$1,0)))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74.462499999999991</v>
      </c>
      <c r="N854" t="str">
        <f t="shared" si="40"/>
        <v>Librica</v>
      </c>
      <c r="O854" t="str">
        <f t="shared" si="41"/>
        <v>Dark</v>
      </c>
      <c r="P854" t="str">
        <f>INDEX(customers!$I$1:$I$1001,MATCH(orders[[#This Row],[Customer ID]],customers!$A$1:$A$1001,0))</f>
        <v>Yes</v>
      </c>
    </row>
    <row r="855" spans="1:16" x14ac:dyDescent="0.25">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IF(INDEX(customers!$A$1:$I$1001,MATCH(orders!$C855,customers!$A$1:$A$1001,0),MATCH(orders!H$1,customers!$A$1:$I$1,0))=0,"",INDEX(customers!$A$1:$I$1001,MATCH(orders!$C855,customers!$A$1:$A$1001,0),MATCH(orders!H$1,customers!$A$1:$I$1,0)))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9.9499999999999993</v>
      </c>
      <c r="N855" t="str">
        <f t="shared" si="40"/>
        <v>Arabica</v>
      </c>
      <c r="O855" t="str">
        <f t="shared" si="41"/>
        <v>Dark</v>
      </c>
      <c r="P855" t="str">
        <f>INDEX(customers!$I$1:$I$1001,MATCH(orders[[#This Row],[Customer ID]],customers!$A$1:$A$1001,0))</f>
        <v>No</v>
      </c>
    </row>
    <row r="856" spans="1:16" x14ac:dyDescent="0.25">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IF(INDEX(customers!$A$1:$I$1001,MATCH(orders!$C856,customers!$A$1:$A$1001,0),MATCH(orders!H$1,customers!$A$1:$I$1,0))=0,"",INDEX(customers!$A$1:$I$1001,MATCH(orders!$C856,customers!$A$1:$A$1001,0),MATCH(orders!H$1,customers!$A$1:$I$1,0)))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3.5849999999999995</v>
      </c>
      <c r="N856" t="str">
        <f t="shared" si="40"/>
        <v>Robusta</v>
      </c>
      <c r="O856" t="str">
        <f t="shared" si="41"/>
        <v>Lite</v>
      </c>
      <c r="P856" t="str">
        <f>INDEX(customers!$I$1:$I$1001,MATCH(orders[[#This Row],[Customer ID]],customers!$A$1:$A$1001,0))</f>
        <v>Yes</v>
      </c>
    </row>
    <row r="857" spans="1:16" x14ac:dyDescent="0.25">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IF(INDEX(customers!$A$1:$I$1001,MATCH(orders!$C857,customers!$A$1:$A$1001,0),MATCH(orders!H$1,customers!$A$1:$I$1,0))=0,"",INDEX(customers!$A$1:$I$1001,MATCH(orders!$C857,customers!$A$1:$A$1001,0),MATCH(orders!H$1,customers!$A$1:$I$1,0)))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74.462499999999991</v>
      </c>
      <c r="N857" t="str">
        <f t="shared" si="40"/>
        <v>Librica</v>
      </c>
      <c r="O857" t="str">
        <f t="shared" si="41"/>
        <v>Dark</v>
      </c>
      <c r="P857" t="str">
        <f>INDEX(customers!$I$1:$I$1001,MATCH(orders[[#This Row],[Customer ID]],customers!$A$1:$A$1001,0))</f>
        <v>No</v>
      </c>
    </row>
    <row r="858" spans="1:16" x14ac:dyDescent="0.25">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IF(INDEX(customers!$A$1:$I$1001,MATCH(orders!$C858,customers!$A$1:$A$1001,0),MATCH(orders!H$1,customers!$A$1:$I$1,0))=0,"",INDEX(customers!$A$1:$I$1001,MATCH(orders!$C858,customers!$A$1:$A$1001,0),MATCH(orders!H$1,customers!$A$1:$I$1,0)))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0.87300000000000011</v>
      </c>
      <c r="N858" t="str">
        <f t="shared" si="40"/>
        <v>Librica</v>
      </c>
      <c r="O858" t="str">
        <f t="shared" si="41"/>
        <v>Medium</v>
      </c>
      <c r="P858" t="str">
        <f>INDEX(customers!$I$1:$I$1001,MATCH(orders[[#This Row],[Customer ID]],customers!$A$1:$A$1001,0))</f>
        <v>Yes</v>
      </c>
    </row>
    <row r="859" spans="1:16" x14ac:dyDescent="0.25">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IF(INDEX(customers!$A$1:$I$1001,MATCH(orders!$C859,customers!$A$1:$A$1001,0),MATCH(orders!H$1,customers!$A$1:$I$1,0))=0,"",INDEX(customers!$A$1:$I$1001,MATCH(orders!$C859,customers!$A$1:$A$1001,0),MATCH(orders!H$1,customers!$A$1:$I$1,0)))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68.712499999999991</v>
      </c>
      <c r="N859" t="str">
        <f t="shared" si="40"/>
        <v>Robusta</v>
      </c>
      <c r="O859" t="str">
        <f t="shared" si="41"/>
        <v>Lite</v>
      </c>
      <c r="P859" t="str">
        <f>INDEX(customers!$I$1:$I$1001,MATCH(orders[[#This Row],[Customer ID]],customers!$A$1:$A$1001,0))</f>
        <v>No</v>
      </c>
    </row>
    <row r="860" spans="1:16" x14ac:dyDescent="0.25">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IF(INDEX(customers!$A$1:$I$1001,MATCH(orders!$C860,customers!$A$1:$A$1001,0),MATCH(orders!H$1,customers!$A$1:$I$1,0))=0,"",INDEX(customers!$A$1:$I$1001,MATCH(orders!$C860,customers!$A$1:$A$1001,0),MATCH(orders!H$1,customers!$A$1:$I$1,0)))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4.3650000000000002</v>
      </c>
      <c r="N860" t="str">
        <f t="shared" si="40"/>
        <v>Librica</v>
      </c>
      <c r="O860" t="str">
        <f t="shared" si="41"/>
        <v>Medium</v>
      </c>
      <c r="P860" t="str">
        <f>INDEX(customers!$I$1:$I$1001,MATCH(orders[[#This Row],[Customer ID]],customers!$A$1:$A$1001,0))</f>
        <v>No</v>
      </c>
    </row>
    <row r="861" spans="1:16" x14ac:dyDescent="0.25">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IF(INDEX(customers!$A$1:$I$1001,MATCH(orders!$C861,customers!$A$1:$A$1001,0),MATCH(orders!H$1,customers!$A$1:$I$1,0))=0,"",INDEX(customers!$A$1:$I$1001,MATCH(orders!$C861,customers!$A$1:$A$1001,0),MATCH(orders!H$1,customers!$A$1:$I$1,0)))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74.462499999999991</v>
      </c>
      <c r="N861" t="str">
        <f t="shared" si="40"/>
        <v>Arabica</v>
      </c>
      <c r="O861" t="str">
        <f t="shared" si="41"/>
        <v>Lite</v>
      </c>
      <c r="P861" t="str">
        <f>INDEX(customers!$I$1:$I$1001,MATCH(orders[[#This Row],[Customer ID]],customers!$A$1:$A$1001,0))</f>
        <v>No</v>
      </c>
    </row>
    <row r="862" spans="1:16" x14ac:dyDescent="0.25">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IF(INDEX(customers!$A$1:$I$1001,MATCH(orders!$C862,customers!$A$1:$A$1001,0),MATCH(orders!H$1,customers!$A$1:$I$1,0))=0,"",INDEX(customers!$A$1:$I$1001,MATCH(orders!$C862,customers!$A$1:$A$1001,0),MATCH(orders!H$1,customers!$A$1:$I$1,0)))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64.687499999999986</v>
      </c>
      <c r="N862" t="str">
        <f t="shared" si="40"/>
        <v>Arabica</v>
      </c>
      <c r="O862" t="str">
        <f t="shared" si="41"/>
        <v>Medium</v>
      </c>
      <c r="P862" t="str">
        <f>INDEX(customers!$I$1:$I$1001,MATCH(orders[[#This Row],[Customer ID]],customers!$A$1:$A$1001,0))</f>
        <v>No</v>
      </c>
    </row>
    <row r="863" spans="1:16" x14ac:dyDescent="0.25">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IF(INDEX(customers!$A$1:$I$1001,MATCH(orders!$C863,customers!$A$1:$A$1001,0),MATCH(orders!H$1,customers!$A$1:$I$1,0))=0,"",INDEX(customers!$A$1:$I$1001,MATCH(orders!$C863,customers!$A$1:$A$1001,0),MATCH(orders!H$1,customers!$A$1:$I$1,0)))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12.95</v>
      </c>
      <c r="N863" t="str">
        <f t="shared" si="40"/>
        <v>Librica</v>
      </c>
      <c r="O863" t="str">
        <f t="shared" si="41"/>
        <v>Dark</v>
      </c>
      <c r="P863" t="str">
        <f>INDEX(customers!$I$1:$I$1001,MATCH(orders[[#This Row],[Customer ID]],customers!$A$1:$A$1001,0))</f>
        <v>Yes</v>
      </c>
    </row>
    <row r="864" spans="1:16" x14ac:dyDescent="0.25">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IF(INDEX(customers!$A$1:$I$1001,MATCH(orders!$C864,customers!$A$1:$A$1001,0),MATCH(orders!H$1,customers!$A$1:$I$1,0))=0,"",INDEX(customers!$A$1:$I$1001,MATCH(orders!$C864,customers!$A$1:$A$1001,0),MATCH(orders!H$1,customers!$A$1:$I$1,0)))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INDEX(customers!$I$1:$I$1001,MATCH(orders[[#This Row],[Customer ID]],customers!$A$1:$A$1001,0))</f>
        <v>Yes</v>
      </c>
    </row>
    <row r="865" spans="1:16" x14ac:dyDescent="0.25">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IF(INDEX(customers!$A$1:$I$1001,MATCH(orders!$C865,customers!$A$1:$A$1001,0),MATCH(orders!H$1,customers!$A$1:$I$1,0))=0,"",INDEX(customers!$A$1:$I$1001,MATCH(orders!$C865,customers!$A$1:$A$1001,0),MATCH(orders!H$1,customers!$A$1:$I$1,0)))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14.55</v>
      </c>
      <c r="N865" t="str">
        <f t="shared" si="40"/>
        <v>Librica</v>
      </c>
      <c r="O865" t="str">
        <f t="shared" si="41"/>
        <v>Medium</v>
      </c>
      <c r="P865" t="str">
        <f>INDEX(customers!$I$1:$I$1001,MATCH(orders[[#This Row],[Customer ID]],customers!$A$1:$A$1001,0))</f>
        <v>Yes</v>
      </c>
    </row>
    <row r="866" spans="1:16" x14ac:dyDescent="0.25">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IF(INDEX(customers!$A$1:$I$1001,MATCH(orders!$C866,customers!$A$1:$A$1001,0),MATCH(orders!H$1,customers!$A$1:$I$1,0))=0,"",INDEX(customers!$A$1:$I$1001,MATCH(orders!$C866,customers!$A$1:$A$1001,0),MATCH(orders!H$1,customers!$A$1:$I$1,0)))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0.71699999999999997</v>
      </c>
      <c r="N866" t="str">
        <f t="shared" si="40"/>
        <v>Robusta</v>
      </c>
      <c r="O866" t="str">
        <f t="shared" si="41"/>
        <v>Lite</v>
      </c>
      <c r="P866" t="str">
        <f>INDEX(customers!$I$1:$I$1001,MATCH(orders[[#This Row],[Customer ID]],customers!$A$1:$A$1001,0))</f>
        <v>No</v>
      </c>
    </row>
    <row r="867" spans="1:16" x14ac:dyDescent="0.25">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IF(INDEX(customers!$A$1:$I$1001,MATCH(orders!$C867,customers!$A$1:$A$1001,0),MATCH(orders!H$1,customers!$A$1:$I$1,0))=0,"",INDEX(customers!$A$1:$I$1001,MATCH(orders!$C867,customers!$A$1:$A$1001,0),MATCH(orders!H$1,customers!$A$1:$I$1,0)))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3.375</v>
      </c>
      <c r="N867" t="str">
        <f t="shared" si="40"/>
        <v>Arabica</v>
      </c>
      <c r="O867" t="str">
        <f t="shared" si="41"/>
        <v>Medium</v>
      </c>
      <c r="P867" t="str">
        <f>INDEX(customers!$I$1:$I$1001,MATCH(orders[[#This Row],[Customer ID]],customers!$A$1:$A$1001,0))</f>
        <v>Yes</v>
      </c>
    </row>
    <row r="868" spans="1:16" x14ac:dyDescent="0.25">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IF(INDEX(customers!$A$1:$I$1001,MATCH(orders!$C868,customers!$A$1:$A$1001,0),MATCH(orders!H$1,customers!$A$1:$I$1,0))=0,"",INDEX(customers!$A$1:$I$1001,MATCH(orders!$C868,customers!$A$1:$A$1001,0),MATCH(orders!H$1,customers!$A$1:$I$1,0)))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2.9849999999999999</v>
      </c>
      <c r="N868" t="str">
        <f t="shared" si="40"/>
        <v>Arabica</v>
      </c>
      <c r="O868" t="str">
        <f t="shared" si="41"/>
        <v>Dark</v>
      </c>
      <c r="P868" t="str">
        <f>INDEX(customers!$I$1:$I$1001,MATCH(orders[[#This Row],[Customer ID]],customers!$A$1:$A$1001,0))</f>
        <v>No</v>
      </c>
    </row>
    <row r="869" spans="1:16" x14ac:dyDescent="0.25">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IF(INDEX(customers!$A$1:$I$1001,MATCH(orders!$C869,customers!$A$1:$A$1001,0),MATCH(orders!H$1,customers!$A$1:$I$1,0))=0,"",INDEX(customers!$A$1:$I$1001,MATCH(orders!$C869,customers!$A$1:$A$1001,0),MATCH(orders!H$1,customers!$A$1:$I$1,0)))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74.462499999999991</v>
      </c>
      <c r="N869" t="str">
        <f t="shared" si="40"/>
        <v>Arabica</v>
      </c>
      <c r="O869" t="str">
        <f t="shared" si="41"/>
        <v>Lite</v>
      </c>
      <c r="P869" t="str">
        <f>INDEX(customers!$I$1:$I$1001,MATCH(orders[[#This Row],[Customer ID]],customers!$A$1:$A$1001,0))</f>
        <v>Yes</v>
      </c>
    </row>
    <row r="870" spans="1:16" x14ac:dyDescent="0.25">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IF(INDEX(customers!$A$1:$I$1001,MATCH(orders!$C870,customers!$A$1:$A$1001,0),MATCH(orders!H$1,customers!$A$1:$I$1,0))=0,"",INDEX(customers!$A$1:$I$1001,MATCH(orders!$C870,customers!$A$1:$A$1001,0),MATCH(orders!H$1,customers!$A$1:$I$1,0)))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INDEX(customers!$I$1:$I$1001,MATCH(orders[[#This Row],[Customer ID]],customers!$A$1:$A$1001,0))</f>
        <v>Yes</v>
      </c>
    </row>
    <row r="871" spans="1:16" x14ac:dyDescent="0.25">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IF(INDEX(customers!$A$1:$I$1001,MATCH(orders!$C871,customers!$A$1:$A$1001,0),MATCH(orders!H$1,customers!$A$1:$I$1,0))=0,"",INDEX(customers!$A$1:$I$1001,MATCH(orders!$C871,customers!$A$1:$A$1001,0),MATCH(orders!H$1,customers!$A$1:$I$1,0)))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2.9849999999999999</v>
      </c>
      <c r="N871" t="str">
        <f t="shared" si="40"/>
        <v>Robusta</v>
      </c>
      <c r="O871" t="str">
        <f t="shared" si="41"/>
        <v>Medium</v>
      </c>
      <c r="P871" t="str">
        <f>INDEX(customers!$I$1:$I$1001,MATCH(orders[[#This Row],[Customer ID]],customers!$A$1:$A$1001,0))</f>
        <v>Yes</v>
      </c>
    </row>
    <row r="872" spans="1:16" x14ac:dyDescent="0.25">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IF(INDEX(customers!$A$1:$I$1001,MATCH(orders!$C872,customers!$A$1:$A$1001,0),MATCH(orders!H$1,customers!$A$1:$I$1,0))=0,"",INDEX(customers!$A$1:$I$1001,MATCH(orders!$C872,customers!$A$1:$A$1001,0),MATCH(orders!H$1,customers!$A$1:$I$1,0)))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3.645</v>
      </c>
      <c r="N872" t="str">
        <f t="shared" si="40"/>
        <v>Excelsa</v>
      </c>
      <c r="O872" t="str">
        <f t="shared" si="41"/>
        <v>Dark</v>
      </c>
      <c r="P872" t="str">
        <f>INDEX(customers!$I$1:$I$1001,MATCH(orders[[#This Row],[Customer ID]],customers!$A$1:$A$1001,0))</f>
        <v>Yes</v>
      </c>
    </row>
    <row r="873" spans="1:16" x14ac:dyDescent="0.25">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IF(INDEX(customers!$A$1:$I$1001,MATCH(orders!$C873,customers!$A$1:$A$1001,0),MATCH(orders!H$1,customers!$A$1:$I$1,0))=0,"",INDEX(customers!$A$1:$I$1001,MATCH(orders!$C873,customers!$A$1:$A$1001,0),MATCH(orders!H$1,customers!$A$1:$I$1,0)))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14.85</v>
      </c>
      <c r="N873" t="str">
        <f t="shared" si="40"/>
        <v>Excelsa</v>
      </c>
      <c r="O873" t="str">
        <f t="shared" si="41"/>
        <v>Lite</v>
      </c>
      <c r="P873" t="str">
        <f>INDEX(customers!$I$1:$I$1001,MATCH(orders[[#This Row],[Customer ID]],customers!$A$1:$A$1001,0))</f>
        <v>Yes</v>
      </c>
    </row>
    <row r="874" spans="1:16" x14ac:dyDescent="0.25">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IF(INDEX(customers!$A$1:$I$1001,MATCH(orders!$C874,customers!$A$1:$A$1001,0),MATCH(orders!H$1,customers!$A$1:$I$1,0))=0,"",INDEX(customers!$A$1:$I$1001,MATCH(orders!$C874,customers!$A$1:$A$1001,0),MATCH(orders!H$1,customers!$A$1:$I$1,0)))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11.25</v>
      </c>
      <c r="N874" t="str">
        <f t="shared" si="40"/>
        <v>Arabica</v>
      </c>
      <c r="O874" t="str">
        <f t="shared" si="41"/>
        <v>Medium</v>
      </c>
      <c r="P874" t="str">
        <f>INDEX(customers!$I$1:$I$1001,MATCH(orders[[#This Row],[Customer ID]],customers!$A$1:$A$1001,0))</f>
        <v>No</v>
      </c>
    </row>
    <row r="875" spans="1:16" x14ac:dyDescent="0.25">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IF(INDEX(customers!$A$1:$I$1001,MATCH(orders!$C875,customers!$A$1:$A$1001,0),MATCH(orders!H$1,customers!$A$1:$I$1,0))=0,"",INDEX(customers!$A$1:$I$1001,MATCH(orders!$C875,customers!$A$1:$A$1001,0),MATCH(orders!H$1,customers!$A$1:$I$1,0)))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0.59699999999999998</v>
      </c>
      <c r="N875" t="str">
        <f t="shared" si="40"/>
        <v>Robusta</v>
      </c>
      <c r="O875" t="str">
        <f t="shared" si="41"/>
        <v>Medium</v>
      </c>
      <c r="P875" t="str">
        <f>INDEX(customers!$I$1:$I$1001,MATCH(orders[[#This Row],[Customer ID]],customers!$A$1:$A$1001,0))</f>
        <v>Yes</v>
      </c>
    </row>
    <row r="876" spans="1:16" x14ac:dyDescent="0.25">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IF(INDEX(customers!$A$1:$I$1001,MATCH(orders!$C876,customers!$A$1:$A$1001,0),MATCH(orders!H$1,customers!$A$1:$I$1,0))=0,"",INDEX(customers!$A$1:$I$1001,MATCH(orders!$C876,customers!$A$1:$A$1001,0),MATCH(orders!H$1,customers!$A$1:$I$1,0)))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12.95</v>
      </c>
      <c r="N876" t="str">
        <f t="shared" si="40"/>
        <v>Arabica</v>
      </c>
      <c r="O876" t="str">
        <f t="shared" si="41"/>
        <v>Lite</v>
      </c>
      <c r="P876" t="str">
        <f>INDEX(customers!$I$1:$I$1001,MATCH(orders[[#This Row],[Customer ID]],customers!$A$1:$A$1001,0))</f>
        <v>No</v>
      </c>
    </row>
    <row r="877" spans="1:16" x14ac:dyDescent="0.25">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IF(INDEX(customers!$A$1:$I$1001,MATCH(orders!$C877,customers!$A$1:$A$1001,0),MATCH(orders!H$1,customers!$A$1:$I$1,0))=0,"",INDEX(customers!$A$1:$I$1001,MATCH(orders!$C877,customers!$A$1:$A$1001,0),MATCH(orders!H$1,customers!$A$1:$I$1,0)))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4.3650000000000002</v>
      </c>
      <c r="N877" t="str">
        <f t="shared" si="40"/>
        <v>Librica</v>
      </c>
      <c r="O877" t="str">
        <f t="shared" si="41"/>
        <v>Medium</v>
      </c>
      <c r="P877" t="str">
        <f>INDEX(customers!$I$1:$I$1001,MATCH(orders[[#This Row],[Customer ID]],customers!$A$1:$A$1001,0))</f>
        <v>No</v>
      </c>
    </row>
    <row r="878" spans="1:16" x14ac:dyDescent="0.25">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IF(INDEX(customers!$A$1:$I$1001,MATCH(orders!$C878,customers!$A$1:$A$1001,0),MATCH(orders!H$1,customers!$A$1:$I$1,0))=0,"",INDEX(customers!$A$1:$I$1001,MATCH(orders!$C878,customers!$A$1:$A$1001,0),MATCH(orders!H$1,customers!$A$1:$I$1,0)))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3.8849999999999998</v>
      </c>
      <c r="N878" t="str">
        <f t="shared" si="40"/>
        <v>Arabica</v>
      </c>
      <c r="O878" t="str">
        <f t="shared" si="41"/>
        <v>Lite</v>
      </c>
      <c r="P878" t="str">
        <f>INDEX(customers!$I$1:$I$1001,MATCH(orders[[#This Row],[Customer ID]],customers!$A$1:$A$1001,0))</f>
        <v>No</v>
      </c>
    </row>
    <row r="879" spans="1:16" x14ac:dyDescent="0.25">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IF(INDEX(customers!$A$1:$I$1001,MATCH(orders!$C879,customers!$A$1:$A$1001,0),MATCH(orders!H$1,customers!$A$1:$I$1,0))=0,"",INDEX(customers!$A$1:$I$1001,MATCH(orders!$C879,customers!$A$1:$A$1001,0),MATCH(orders!H$1,customers!$A$1:$I$1,0)))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4.7549999999999999</v>
      </c>
      <c r="N879" t="str">
        <f t="shared" si="40"/>
        <v>Librica</v>
      </c>
      <c r="O879" t="str">
        <f t="shared" si="41"/>
        <v>Lite</v>
      </c>
      <c r="P879" t="str">
        <f>INDEX(customers!$I$1:$I$1001,MATCH(orders[[#This Row],[Customer ID]],customers!$A$1:$A$1001,0))</f>
        <v>No</v>
      </c>
    </row>
    <row r="880" spans="1:16" x14ac:dyDescent="0.25">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IF(INDEX(customers!$A$1:$I$1001,MATCH(orders!$C880,customers!$A$1:$A$1001,0),MATCH(orders!H$1,customers!$A$1:$I$1,0))=0,"",INDEX(customers!$A$1:$I$1001,MATCH(orders!$C880,customers!$A$1:$A$1001,0),MATCH(orders!H$1,customers!$A$1:$I$1,0)))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68.712499999999991</v>
      </c>
      <c r="N880" t="str">
        <f t="shared" si="40"/>
        <v>Robusta</v>
      </c>
      <c r="O880" t="str">
        <f t="shared" si="41"/>
        <v>Lite</v>
      </c>
      <c r="P880" t="str">
        <f>INDEX(customers!$I$1:$I$1001,MATCH(orders[[#This Row],[Customer ID]],customers!$A$1:$A$1001,0))</f>
        <v>Yes</v>
      </c>
    </row>
    <row r="881" spans="1:16" x14ac:dyDescent="0.25">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IF(INDEX(customers!$A$1:$I$1001,MATCH(orders!$C881,customers!$A$1:$A$1001,0),MATCH(orders!H$1,customers!$A$1:$I$1,0))=0,"",INDEX(customers!$A$1:$I$1001,MATCH(orders!$C881,customers!$A$1:$A$1001,0),MATCH(orders!H$1,customers!$A$1:$I$1,0)))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0.72900000000000009</v>
      </c>
      <c r="N881" t="str">
        <f t="shared" si="40"/>
        <v>Excelsa</v>
      </c>
      <c r="O881" t="str">
        <f t="shared" si="41"/>
        <v>Dark</v>
      </c>
      <c r="P881" t="str">
        <f>INDEX(customers!$I$1:$I$1001,MATCH(orders[[#This Row],[Customer ID]],customers!$A$1:$A$1001,0))</f>
        <v>No</v>
      </c>
    </row>
    <row r="882" spans="1:16" x14ac:dyDescent="0.25">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IF(INDEX(customers!$A$1:$I$1001,MATCH(orders!$C882,customers!$A$1:$A$1001,0),MATCH(orders!H$1,customers!$A$1:$I$1,0))=0,"",INDEX(customers!$A$1:$I$1001,MATCH(orders!$C882,customers!$A$1:$A$1001,0),MATCH(orders!H$1,customers!$A$1:$I$1,0)))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0.71699999999999997</v>
      </c>
      <c r="N882" t="str">
        <f t="shared" si="40"/>
        <v>Robusta</v>
      </c>
      <c r="O882" t="str">
        <f t="shared" si="41"/>
        <v>Lite</v>
      </c>
      <c r="P882" t="str">
        <f>INDEX(customers!$I$1:$I$1001,MATCH(orders[[#This Row],[Customer ID]],customers!$A$1:$A$1001,0))</f>
        <v>No</v>
      </c>
    </row>
    <row r="883" spans="1:16" x14ac:dyDescent="0.25">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IF(INDEX(customers!$A$1:$I$1001,MATCH(orders!$C883,customers!$A$1:$A$1001,0),MATCH(orders!H$1,customers!$A$1:$I$1,0))=0,"",INDEX(customers!$A$1:$I$1001,MATCH(orders!$C883,customers!$A$1:$A$1001,0),MATCH(orders!H$1,customers!$A$1:$I$1,0)))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0.77700000000000002</v>
      </c>
      <c r="N883" t="str">
        <f t="shared" si="40"/>
        <v>Arabica</v>
      </c>
      <c r="O883" t="str">
        <f t="shared" si="41"/>
        <v>Lite</v>
      </c>
      <c r="P883" t="str">
        <f>INDEX(customers!$I$1:$I$1001,MATCH(orders[[#This Row],[Customer ID]],customers!$A$1:$A$1001,0))</f>
        <v>Yes</v>
      </c>
    </row>
    <row r="884" spans="1:16" x14ac:dyDescent="0.25">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IF(INDEX(customers!$A$1:$I$1001,MATCH(orders!$C884,customers!$A$1:$A$1001,0),MATCH(orders!H$1,customers!$A$1:$I$1,0))=0,"",INDEX(customers!$A$1:$I$1001,MATCH(orders!$C884,customers!$A$1:$A$1001,0),MATCH(orders!H$1,customers!$A$1:$I$1,0)))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57.212499999999991</v>
      </c>
      <c r="N884" t="str">
        <f t="shared" si="40"/>
        <v>Arabica</v>
      </c>
      <c r="O884" t="str">
        <f t="shared" si="41"/>
        <v>Dark</v>
      </c>
      <c r="P884" t="str">
        <f>INDEX(customers!$I$1:$I$1001,MATCH(orders[[#This Row],[Customer ID]],customers!$A$1:$A$1001,0))</f>
        <v>Yes</v>
      </c>
    </row>
    <row r="885" spans="1:16" x14ac:dyDescent="0.25">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IF(INDEX(customers!$A$1:$I$1001,MATCH(orders!$C885,customers!$A$1:$A$1001,0),MATCH(orders!H$1,customers!$A$1:$I$1,0))=0,"",INDEX(customers!$A$1:$I$1001,MATCH(orders!$C885,customers!$A$1:$A$1001,0),MATCH(orders!H$1,customers!$A$1:$I$1,0)))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64.687499999999986</v>
      </c>
      <c r="N885" t="str">
        <f t="shared" si="40"/>
        <v>Arabica</v>
      </c>
      <c r="O885" t="str">
        <f t="shared" si="41"/>
        <v>Medium</v>
      </c>
      <c r="P885" t="str">
        <f>INDEX(customers!$I$1:$I$1001,MATCH(orders[[#This Row],[Customer ID]],customers!$A$1:$A$1001,0))</f>
        <v>Yes</v>
      </c>
    </row>
    <row r="886" spans="1:16" x14ac:dyDescent="0.25">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IF(INDEX(customers!$A$1:$I$1001,MATCH(orders!$C886,customers!$A$1:$A$1001,0),MATCH(orders!H$1,customers!$A$1:$I$1,0))=0,"",INDEX(customers!$A$1:$I$1001,MATCH(orders!$C886,customers!$A$1:$A$1001,0),MATCH(orders!H$1,customers!$A$1:$I$1,0)))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2.6849999999999996</v>
      </c>
      <c r="N886" t="str">
        <f t="shared" si="40"/>
        <v>Robusta</v>
      </c>
      <c r="O886" t="str">
        <f t="shared" si="41"/>
        <v>Dark</v>
      </c>
      <c r="P886" t="str">
        <f>INDEX(customers!$I$1:$I$1001,MATCH(orders[[#This Row],[Customer ID]],customers!$A$1:$A$1001,0))</f>
        <v>Yes</v>
      </c>
    </row>
    <row r="887" spans="1:16" x14ac:dyDescent="0.25">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IF(INDEX(customers!$A$1:$I$1001,MATCH(orders!$C887,customers!$A$1:$A$1001,0),MATCH(orders!H$1,customers!$A$1:$I$1,0))=0,"",INDEX(customers!$A$1:$I$1001,MATCH(orders!$C887,customers!$A$1:$A$1001,0),MATCH(orders!H$1,customers!$A$1:$I$1,0)))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51.462499999999991</v>
      </c>
      <c r="N887" t="str">
        <f t="shared" si="40"/>
        <v>Robusta</v>
      </c>
      <c r="O887" t="str">
        <f t="shared" si="41"/>
        <v>Dark</v>
      </c>
      <c r="P887" t="str">
        <f>INDEX(customers!$I$1:$I$1001,MATCH(orders[[#This Row],[Customer ID]],customers!$A$1:$A$1001,0))</f>
        <v>No</v>
      </c>
    </row>
    <row r="888" spans="1:16" x14ac:dyDescent="0.25">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IF(INDEX(customers!$A$1:$I$1001,MATCH(orders!$C888,customers!$A$1:$A$1001,0),MATCH(orders!H$1,customers!$A$1:$I$1,0))=0,"",INDEX(customers!$A$1:$I$1001,MATCH(orders!$C888,customers!$A$1:$A$1001,0),MATCH(orders!H$1,customers!$A$1:$I$1,0)))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4.3650000000000002</v>
      </c>
      <c r="N888" t="str">
        <f t="shared" si="40"/>
        <v>Librica</v>
      </c>
      <c r="O888" t="str">
        <f t="shared" si="41"/>
        <v>Medium</v>
      </c>
      <c r="P888" t="str">
        <f>INDEX(customers!$I$1:$I$1001,MATCH(orders[[#This Row],[Customer ID]],customers!$A$1:$A$1001,0))</f>
        <v>No</v>
      </c>
    </row>
    <row r="889" spans="1:16" x14ac:dyDescent="0.25">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IF(INDEX(customers!$A$1:$I$1001,MATCH(orders!$C889,customers!$A$1:$A$1001,0),MATCH(orders!H$1,customers!$A$1:$I$1,0))=0,"",INDEX(customers!$A$1:$I$1001,MATCH(orders!$C889,customers!$A$1:$A$1001,0),MATCH(orders!H$1,customers!$A$1:$I$1,0)))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0.89100000000000001</v>
      </c>
      <c r="N889" t="str">
        <f t="shared" si="40"/>
        <v>Excelsa</v>
      </c>
      <c r="O889" t="str">
        <f t="shared" si="41"/>
        <v>Lite</v>
      </c>
      <c r="P889" t="str">
        <f>INDEX(customers!$I$1:$I$1001,MATCH(orders[[#This Row],[Customer ID]],customers!$A$1:$A$1001,0))</f>
        <v>No</v>
      </c>
    </row>
    <row r="890" spans="1:16" x14ac:dyDescent="0.25">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IF(INDEX(customers!$A$1:$I$1001,MATCH(orders!$C890,customers!$A$1:$A$1001,0),MATCH(orders!H$1,customers!$A$1:$I$1,0))=0,"",INDEX(customers!$A$1:$I$1001,MATCH(orders!$C890,customers!$A$1:$A$1001,0),MATCH(orders!H$1,customers!$A$1:$I$1,0)))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0.77700000000000002</v>
      </c>
      <c r="N890" t="str">
        <f t="shared" si="40"/>
        <v>Arabica</v>
      </c>
      <c r="O890" t="str">
        <f t="shared" si="41"/>
        <v>Lite</v>
      </c>
      <c r="P890" t="str">
        <f>INDEX(customers!$I$1:$I$1001,MATCH(orders[[#This Row],[Customer ID]],customers!$A$1:$A$1001,0))</f>
        <v>Yes</v>
      </c>
    </row>
    <row r="891" spans="1:16" x14ac:dyDescent="0.25">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IF(INDEX(customers!$A$1:$I$1001,MATCH(orders!$C891,customers!$A$1:$A$1001,0),MATCH(orders!H$1,customers!$A$1:$I$1,0))=0,"",INDEX(customers!$A$1:$I$1001,MATCH(orders!$C891,customers!$A$1:$A$1001,0),MATCH(orders!H$1,customers!$A$1:$I$1,0)))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0.53699999999999992</v>
      </c>
      <c r="N891" t="str">
        <f t="shared" si="40"/>
        <v>Robusta</v>
      </c>
      <c r="O891" t="str">
        <f t="shared" si="41"/>
        <v>Dark</v>
      </c>
      <c r="P891" t="str">
        <f>INDEX(customers!$I$1:$I$1001,MATCH(orders[[#This Row],[Customer ID]],customers!$A$1:$A$1001,0))</f>
        <v>Yes</v>
      </c>
    </row>
    <row r="892" spans="1:16" x14ac:dyDescent="0.25">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IF(INDEX(customers!$A$1:$I$1001,MATCH(orders!$C892,customers!$A$1:$A$1001,0),MATCH(orders!H$1,customers!$A$1:$I$1,0))=0,"",INDEX(customers!$A$1:$I$1001,MATCH(orders!$C892,customers!$A$1:$A$1001,0),MATCH(orders!H$1,customers!$A$1:$I$1,0)))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51.462499999999991</v>
      </c>
      <c r="N892" t="str">
        <f t="shared" si="40"/>
        <v>Robusta</v>
      </c>
      <c r="O892" t="str">
        <f t="shared" si="41"/>
        <v>Dark</v>
      </c>
      <c r="P892" t="str">
        <f>INDEX(customers!$I$1:$I$1001,MATCH(orders[[#This Row],[Customer ID]],customers!$A$1:$A$1001,0))</f>
        <v>Yes</v>
      </c>
    </row>
    <row r="893" spans="1:16" x14ac:dyDescent="0.25">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IF(INDEX(customers!$A$1:$I$1001,MATCH(orders!$C893,customers!$A$1:$A$1001,0),MATCH(orders!H$1,customers!$A$1:$I$1,0))=0,"",INDEX(customers!$A$1:$I$1001,MATCH(orders!$C893,customers!$A$1:$A$1001,0),MATCH(orders!H$1,customers!$A$1:$I$1,0)))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57.212499999999991</v>
      </c>
      <c r="N893" t="str">
        <f t="shared" si="40"/>
        <v>Arabica</v>
      </c>
      <c r="O893" t="str">
        <f t="shared" si="41"/>
        <v>Dark</v>
      </c>
      <c r="P893" t="str">
        <f>INDEX(customers!$I$1:$I$1001,MATCH(orders[[#This Row],[Customer ID]],customers!$A$1:$A$1001,0))</f>
        <v>Yes</v>
      </c>
    </row>
    <row r="894" spans="1:16" x14ac:dyDescent="0.25">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IF(INDEX(customers!$A$1:$I$1001,MATCH(orders!$C894,customers!$A$1:$A$1001,0),MATCH(orders!H$1,customers!$A$1:$I$1,0))=0,"",INDEX(customers!$A$1:$I$1001,MATCH(orders!$C894,customers!$A$1:$A$1001,0),MATCH(orders!H$1,customers!$A$1:$I$1,0)))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0.82500000000000007</v>
      </c>
      <c r="N894" t="str">
        <f t="shared" si="40"/>
        <v>Excelsa</v>
      </c>
      <c r="O894" t="str">
        <f t="shared" si="41"/>
        <v>Medium</v>
      </c>
      <c r="P894" t="str">
        <f>INDEX(customers!$I$1:$I$1001,MATCH(orders[[#This Row],[Customer ID]],customers!$A$1:$A$1001,0))</f>
        <v>No</v>
      </c>
    </row>
    <row r="895" spans="1:16" x14ac:dyDescent="0.25">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IF(INDEX(customers!$A$1:$I$1001,MATCH(orders!$C895,customers!$A$1:$A$1001,0),MATCH(orders!H$1,customers!$A$1:$I$1,0))=0,"",INDEX(customers!$A$1:$I$1001,MATCH(orders!$C895,customers!$A$1:$A$1001,0),MATCH(orders!H$1,customers!$A$1:$I$1,0)))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4.7549999999999999</v>
      </c>
      <c r="N895" t="str">
        <f t="shared" si="40"/>
        <v>Librica</v>
      </c>
      <c r="O895" t="str">
        <f t="shared" si="41"/>
        <v>Lite</v>
      </c>
      <c r="P895" t="str">
        <f>INDEX(customers!$I$1:$I$1001,MATCH(orders[[#This Row],[Customer ID]],customers!$A$1:$A$1001,0))</f>
        <v>Yes</v>
      </c>
    </row>
    <row r="896" spans="1:16" x14ac:dyDescent="0.25">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IF(INDEX(customers!$A$1:$I$1001,MATCH(orders!$C896,customers!$A$1:$A$1001,0),MATCH(orders!H$1,customers!$A$1:$I$1,0))=0,"",INDEX(customers!$A$1:$I$1001,MATCH(orders!$C896,customers!$A$1:$A$1001,0),MATCH(orders!H$1,customers!$A$1:$I$1,0)))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51.462499999999991</v>
      </c>
      <c r="N896" t="str">
        <f t="shared" si="40"/>
        <v>Robusta</v>
      </c>
      <c r="O896" t="str">
        <f t="shared" si="41"/>
        <v>Dark</v>
      </c>
      <c r="P896" t="str">
        <f>INDEX(customers!$I$1:$I$1001,MATCH(orders[[#This Row],[Customer ID]],customers!$A$1:$A$1001,0))</f>
        <v>Yes</v>
      </c>
    </row>
    <row r="897" spans="1:16" x14ac:dyDescent="0.25">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IF(INDEX(customers!$A$1:$I$1001,MATCH(orders!$C897,customers!$A$1:$A$1001,0),MATCH(orders!H$1,customers!$A$1:$I$1,0))=0,"",INDEX(customers!$A$1:$I$1001,MATCH(orders!$C897,customers!$A$1:$A$1001,0),MATCH(orders!H$1,customers!$A$1:$I$1,0)))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79.062499999999986</v>
      </c>
      <c r="N897" t="str">
        <f t="shared" si="40"/>
        <v>Excelsa</v>
      </c>
      <c r="O897" t="str">
        <f t="shared" si="41"/>
        <v>Medium</v>
      </c>
      <c r="P897" t="str">
        <f>INDEX(customers!$I$1:$I$1001,MATCH(orders[[#This Row],[Customer ID]],customers!$A$1:$A$1001,0))</f>
        <v>No</v>
      </c>
    </row>
    <row r="898" spans="1:16" x14ac:dyDescent="0.25">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IF(INDEX(customers!$A$1:$I$1001,MATCH(orders!$C898,customers!$A$1:$A$1001,0),MATCH(orders!H$1,customers!$A$1:$I$1,0))=0,"",INDEX(customers!$A$1:$I$1001,MATCH(orders!$C898,customers!$A$1:$A$1001,0),MATCH(orders!H$1,customers!$A$1:$I$1,0)))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2.6849999999999996</v>
      </c>
      <c r="N898" t="str">
        <f t="shared" si="40"/>
        <v>Robusta</v>
      </c>
      <c r="O898" t="str">
        <f t="shared" si="41"/>
        <v>Dark</v>
      </c>
      <c r="P898" t="str">
        <f>INDEX(customers!$I$1:$I$1001,MATCH(orders[[#This Row],[Customer ID]],customers!$A$1:$A$1001,0))</f>
        <v>Yes</v>
      </c>
    </row>
    <row r="899" spans="1:16" x14ac:dyDescent="0.25">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IF(INDEX(customers!$A$1:$I$1001,MATCH(orders!$C899,customers!$A$1:$A$1001,0),MATCH(orders!H$1,customers!$A$1:$I$1,0))=0,"",INDEX(customers!$A$1:$I$1001,MATCH(orders!$C899,customers!$A$1:$A$1001,0),MATCH(orders!H$1,customers!$A$1:$I$1,0)))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L899*K899</f>
        <v>12.15</v>
      </c>
      <c r="N899" t="str">
        <f t="shared" ref="N899:N962" si="43">IF(I899="Rob","Robusta",IF(I899="Exc","Excelsa",IF(I899="Lib","Librica",IF(I899="Ara","Arabica",""))))</f>
        <v>Excelsa</v>
      </c>
      <c r="O899" t="str">
        <f t="shared" ref="O899:O962" si="44">IF(J899="M","Medium",IF(J899="L","Lite",IF(J899="D","Dark")))</f>
        <v>Dark</v>
      </c>
      <c r="P899" t="str">
        <f>INDEX(customers!$I$1:$I$1001,MATCH(orders[[#This Row],[Customer ID]],customers!$A$1:$A$1001,0))</f>
        <v>No</v>
      </c>
    </row>
    <row r="900" spans="1:16" x14ac:dyDescent="0.25">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IF(INDEX(customers!$A$1:$I$1001,MATCH(orders!$C900,customers!$A$1:$A$1001,0),MATCH(orders!H$1,customers!$A$1:$I$1,0))=0,"",INDEX(customers!$A$1:$I$1001,MATCH(orders!$C900,customers!$A$1:$A$1001,0),MATCH(orders!H$1,customers!$A$1:$I$1,0)))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3.5849999999999995</v>
      </c>
      <c r="N900" t="str">
        <f t="shared" si="43"/>
        <v>Robusta</v>
      </c>
      <c r="O900" t="str">
        <f t="shared" si="44"/>
        <v>Lite</v>
      </c>
      <c r="P900" t="str">
        <f>INDEX(customers!$I$1:$I$1001,MATCH(orders[[#This Row],[Customer ID]],customers!$A$1:$A$1001,0))</f>
        <v>No</v>
      </c>
    </row>
    <row r="901" spans="1:16" x14ac:dyDescent="0.25">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IF(INDEX(customers!$A$1:$I$1001,MATCH(orders!$C901,customers!$A$1:$A$1001,0),MATCH(orders!H$1,customers!$A$1:$I$1,0))=0,"",INDEX(customers!$A$1:$I$1001,MATCH(orders!$C901,customers!$A$1:$A$1001,0),MATCH(orders!H$1,customers!$A$1:$I$1,0)))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14.55</v>
      </c>
      <c r="N901" t="str">
        <f t="shared" si="43"/>
        <v>Librica</v>
      </c>
      <c r="O901" t="str">
        <f t="shared" si="44"/>
        <v>Medium</v>
      </c>
      <c r="P901" t="str">
        <f>INDEX(customers!$I$1:$I$1001,MATCH(orders[[#This Row],[Customer ID]],customers!$A$1:$A$1001,0))</f>
        <v>No</v>
      </c>
    </row>
    <row r="902" spans="1:16" x14ac:dyDescent="0.25">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IF(INDEX(customers!$A$1:$I$1001,MATCH(orders!$C902,customers!$A$1:$A$1001,0),MATCH(orders!H$1,customers!$A$1:$I$1,0))=0,"",INDEX(customers!$A$1:$I$1001,MATCH(orders!$C902,customers!$A$1:$A$1001,0),MATCH(orders!H$1,customers!$A$1:$I$1,0)))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15.85</v>
      </c>
      <c r="N902" t="str">
        <f t="shared" si="43"/>
        <v>Librica</v>
      </c>
      <c r="O902" t="str">
        <f t="shared" si="44"/>
        <v>Lite</v>
      </c>
      <c r="P902" t="str">
        <f>INDEX(customers!$I$1:$I$1001,MATCH(orders[[#This Row],[Customer ID]],customers!$A$1:$A$1001,0))</f>
        <v>No</v>
      </c>
    </row>
    <row r="903" spans="1:16" x14ac:dyDescent="0.25">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IF(INDEX(customers!$A$1:$I$1001,MATCH(orders!$C903,customers!$A$1:$A$1001,0),MATCH(orders!H$1,customers!$A$1:$I$1,0))=0,"",INDEX(customers!$A$1:$I$1001,MATCH(orders!$C903,customers!$A$1:$A$1001,0),MATCH(orders!H$1,customers!$A$1:$I$1,0)))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0.71699999999999997</v>
      </c>
      <c r="N903" t="str">
        <f t="shared" si="43"/>
        <v>Robusta</v>
      </c>
      <c r="O903" t="str">
        <f t="shared" si="44"/>
        <v>Lite</v>
      </c>
      <c r="P903" t="str">
        <f>INDEX(customers!$I$1:$I$1001,MATCH(orders[[#This Row],[Customer ID]],customers!$A$1:$A$1001,0))</f>
        <v>Yes</v>
      </c>
    </row>
    <row r="904" spans="1:16" x14ac:dyDescent="0.25">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IF(INDEX(customers!$A$1:$I$1001,MATCH(orders!$C904,customers!$A$1:$A$1001,0),MATCH(orders!H$1,customers!$A$1:$I$1,0))=0,"",INDEX(customers!$A$1:$I$1001,MATCH(orders!$C904,customers!$A$1:$A$1001,0),MATCH(orders!H$1,customers!$A$1:$I$1,0)))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79.062499999999986</v>
      </c>
      <c r="N904" t="str">
        <f t="shared" si="43"/>
        <v>Excelsa</v>
      </c>
      <c r="O904" t="str">
        <f t="shared" si="44"/>
        <v>Medium</v>
      </c>
      <c r="P904" t="str">
        <f>INDEX(customers!$I$1:$I$1001,MATCH(orders[[#This Row],[Customer ID]],customers!$A$1:$A$1001,0))</f>
        <v>No</v>
      </c>
    </row>
    <row r="905" spans="1:16" x14ac:dyDescent="0.25">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IF(INDEX(customers!$A$1:$I$1001,MATCH(orders!$C905,customers!$A$1:$A$1001,0),MATCH(orders!H$1,customers!$A$1:$I$1,0))=0,"",INDEX(customers!$A$1:$I$1001,MATCH(orders!$C905,customers!$A$1:$A$1001,0),MATCH(orders!H$1,customers!$A$1:$I$1,0)))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4.3650000000000002</v>
      </c>
      <c r="N905" t="str">
        <f t="shared" si="43"/>
        <v>Librica</v>
      </c>
      <c r="O905" t="str">
        <f t="shared" si="44"/>
        <v>Medium</v>
      </c>
      <c r="P905" t="str">
        <f>INDEX(customers!$I$1:$I$1001,MATCH(orders[[#This Row],[Customer ID]],customers!$A$1:$A$1001,0))</f>
        <v>No</v>
      </c>
    </row>
    <row r="906" spans="1:16" x14ac:dyDescent="0.25">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IF(INDEX(customers!$A$1:$I$1001,MATCH(orders!$C906,customers!$A$1:$A$1001,0),MATCH(orders!H$1,customers!$A$1:$I$1,0))=0,"",INDEX(customers!$A$1:$I$1001,MATCH(orders!$C906,customers!$A$1:$A$1001,0),MATCH(orders!H$1,customers!$A$1:$I$1,0)))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74.462499999999991</v>
      </c>
      <c r="N906" t="str">
        <f t="shared" si="43"/>
        <v>Arabica</v>
      </c>
      <c r="O906" t="str">
        <f t="shared" si="44"/>
        <v>Lite</v>
      </c>
      <c r="P906" t="str">
        <f>INDEX(customers!$I$1:$I$1001,MATCH(orders[[#This Row],[Customer ID]],customers!$A$1:$A$1001,0))</f>
        <v>No</v>
      </c>
    </row>
    <row r="907" spans="1:16" x14ac:dyDescent="0.25">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IF(INDEX(customers!$A$1:$I$1001,MATCH(orders!$C907,customers!$A$1:$A$1001,0),MATCH(orders!H$1,customers!$A$1:$I$1,0))=0,"",INDEX(customers!$A$1:$I$1001,MATCH(orders!$C907,customers!$A$1:$A$1001,0),MATCH(orders!H$1,customers!$A$1:$I$1,0)))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3.375</v>
      </c>
      <c r="N907" t="str">
        <f t="shared" si="43"/>
        <v>Arabica</v>
      </c>
      <c r="O907" t="str">
        <f t="shared" si="44"/>
        <v>Medium</v>
      </c>
      <c r="P907" t="str">
        <f>INDEX(customers!$I$1:$I$1001,MATCH(orders[[#This Row],[Customer ID]],customers!$A$1:$A$1001,0))</f>
        <v>Yes</v>
      </c>
    </row>
    <row r="908" spans="1:16" x14ac:dyDescent="0.25">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IF(INDEX(customers!$A$1:$I$1001,MATCH(orders!$C908,customers!$A$1:$A$1001,0),MATCH(orders!H$1,customers!$A$1:$I$1,0))=0,"",INDEX(customers!$A$1:$I$1001,MATCH(orders!$C908,customers!$A$1:$A$1001,0),MATCH(orders!H$1,customers!$A$1:$I$1,0)))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3.375</v>
      </c>
      <c r="N908" t="str">
        <f t="shared" si="43"/>
        <v>Arabica</v>
      </c>
      <c r="O908" t="str">
        <f t="shared" si="44"/>
        <v>Medium</v>
      </c>
      <c r="P908" t="str">
        <f>INDEX(customers!$I$1:$I$1001,MATCH(orders[[#This Row],[Customer ID]],customers!$A$1:$A$1001,0))</f>
        <v>Yes</v>
      </c>
    </row>
    <row r="909" spans="1:16" x14ac:dyDescent="0.25">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IF(INDEX(customers!$A$1:$I$1001,MATCH(orders!$C909,customers!$A$1:$A$1001,0),MATCH(orders!H$1,customers!$A$1:$I$1,0))=0,"",INDEX(customers!$A$1:$I$1001,MATCH(orders!$C909,customers!$A$1:$A$1001,0),MATCH(orders!H$1,customers!$A$1:$I$1,0)))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12.95</v>
      </c>
      <c r="N909" t="str">
        <f t="shared" si="43"/>
        <v>Librica</v>
      </c>
      <c r="O909" t="str">
        <f t="shared" si="44"/>
        <v>Dark</v>
      </c>
      <c r="P909" t="str">
        <f>INDEX(customers!$I$1:$I$1001,MATCH(orders[[#This Row],[Customer ID]],customers!$A$1:$A$1001,0))</f>
        <v>No</v>
      </c>
    </row>
    <row r="910" spans="1:16" x14ac:dyDescent="0.25">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IF(INDEX(customers!$A$1:$I$1001,MATCH(orders!$C910,customers!$A$1:$A$1001,0),MATCH(orders!H$1,customers!$A$1:$I$1,0))=0,"",INDEX(customers!$A$1:$I$1001,MATCH(orders!$C910,customers!$A$1:$A$1001,0),MATCH(orders!H$1,customers!$A$1:$I$1,0)))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11.95</v>
      </c>
      <c r="N910" t="str">
        <f t="shared" si="43"/>
        <v>Robusta</v>
      </c>
      <c r="O910" t="str">
        <f t="shared" si="44"/>
        <v>Lite</v>
      </c>
      <c r="P910" t="str">
        <f>INDEX(customers!$I$1:$I$1001,MATCH(orders[[#This Row],[Customer ID]],customers!$A$1:$A$1001,0))</f>
        <v>No</v>
      </c>
    </row>
    <row r="911" spans="1:16" x14ac:dyDescent="0.25">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IF(INDEX(customers!$A$1:$I$1001,MATCH(orders!$C911,customers!$A$1:$A$1001,0),MATCH(orders!H$1,customers!$A$1:$I$1,0))=0,"",INDEX(customers!$A$1:$I$1001,MATCH(orders!$C911,customers!$A$1:$A$1001,0),MATCH(orders!H$1,customers!$A$1:$I$1,0)))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0.71699999999999997</v>
      </c>
      <c r="N911" t="str">
        <f t="shared" si="43"/>
        <v>Robusta</v>
      </c>
      <c r="O911" t="str">
        <f t="shared" si="44"/>
        <v>Lite</v>
      </c>
      <c r="P911" t="str">
        <f>INDEX(customers!$I$1:$I$1001,MATCH(orders[[#This Row],[Customer ID]],customers!$A$1:$A$1001,0))</f>
        <v>No</v>
      </c>
    </row>
    <row r="912" spans="1:16" x14ac:dyDescent="0.25">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IF(INDEX(customers!$A$1:$I$1001,MATCH(orders!$C912,customers!$A$1:$A$1001,0),MATCH(orders!H$1,customers!$A$1:$I$1,0))=0,"",INDEX(customers!$A$1:$I$1001,MATCH(orders!$C912,customers!$A$1:$A$1001,0),MATCH(orders!H$1,customers!$A$1:$I$1,0)))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57.212499999999991</v>
      </c>
      <c r="N912" t="str">
        <f t="shared" si="43"/>
        <v>Arabica</v>
      </c>
      <c r="O912" t="str">
        <f t="shared" si="44"/>
        <v>Dark</v>
      </c>
      <c r="P912" t="str">
        <f>INDEX(customers!$I$1:$I$1001,MATCH(orders[[#This Row],[Customer ID]],customers!$A$1:$A$1001,0))</f>
        <v>No</v>
      </c>
    </row>
    <row r="913" spans="1:16" x14ac:dyDescent="0.25">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IF(INDEX(customers!$A$1:$I$1001,MATCH(orders!$C913,customers!$A$1:$A$1001,0),MATCH(orders!H$1,customers!$A$1:$I$1,0))=0,"",INDEX(customers!$A$1:$I$1001,MATCH(orders!$C913,customers!$A$1:$A$1001,0),MATCH(orders!H$1,customers!$A$1:$I$1,0)))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11.25</v>
      </c>
      <c r="N913" t="str">
        <f t="shared" si="43"/>
        <v>Arabica</v>
      </c>
      <c r="O913" t="str">
        <f t="shared" si="44"/>
        <v>Medium</v>
      </c>
      <c r="P913" t="str">
        <f>INDEX(customers!$I$1:$I$1001,MATCH(orders[[#This Row],[Customer ID]],customers!$A$1:$A$1001,0))</f>
        <v>Yes</v>
      </c>
    </row>
    <row r="914" spans="1:16" x14ac:dyDescent="0.25">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IF(INDEX(customers!$A$1:$I$1001,MATCH(orders!$C914,customers!$A$1:$A$1001,0),MATCH(orders!H$1,customers!$A$1:$I$1,0))=0,"",INDEX(customers!$A$1:$I$1001,MATCH(orders!$C914,customers!$A$1:$A$1001,0),MATCH(orders!H$1,customers!$A$1:$I$1,0)))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57.212499999999991</v>
      </c>
      <c r="N914" t="str">
        <f t="shared" si="43"/>
        <v>Robusta</v>
      </c>
      <c r="O914" t="str">
        <f t="shared" si="44"/>
        <v>Medium</v>
      </c>
      <c r="P914" t="str">
        <f>INDEX(customers!$I$1:$I$1001,MATCH(orders[[#This Row],[Customer ID]],customers!$A$1:$A$1001,0))</f>
        <v>Yes</v>
      </c>
    </row>
    <row r="915" spans="1:16" x14ac:dyDescent="0.25">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IF(INDEX(customers!$A$1:$I$1001,MATCH(orders!$C915,customers!$A$1:$A$1001,0),MATCH(orders!H$1,customers!$A$1:$I$1,0))=0,"",INDEX(customers!$A$1:$I$1001,MATCH(orders!$C915,customers!$A$1:$A$1001,0),MATCH(orders!H$1,customers!$A$1:$I$1,0)))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3.375</v>
      </c>
      <c r="N915" t="str">
        <f t="shared" si="43"/>
        <v>Arabica</v>
      </c>
      <c r="O915" t="str">
        <f t="shared" si="44"/>
        <v>Medium</v>
      </c>
      <c r="P915" t="str">
        <f>INDEX(customers!$I$1:$I$1001,MATCH(orders[[#This Row],[Customer ID]],customers!$A$1:$A$1001,0))</f>
        <v>No</v>
      </c>
    </row>
    <row r="916" spans="1:16" x14ac:dyDescent="0.25">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IF(INDEX(customers!$A$1:$I$1001,MATCH(orders!$C916,customers!$A$1:$A$1001,0),MATCH(orders!H$1,customers!$A$1:$I$1,0))=0,"",INDEX(customers!$A$1:$I$1001,MATCH(orders!$C916,customers!$A$1:$A$1001,0),MATCH(orders!H$1,customers!$A$1:$I$1,0)))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11.25</v>
      </c>
      <c r="N916" t="str">
        <f t="shared" si="43"/>
        <v>Arabica</v>
      </c>
      <c r="O916" t="str">
        <f t="shared" si="44"/>
        <v>Medium</v>
      </c>
      <c r="P916" t="str">
        <f>INDEX(customers!$I$1:$I$1001,MATCH(orders[[#This Row],[Customer ID]],customers!$A$1:$A$1001,0))</f>
        <v>No</v>
      </c>
    </row>
    <row r="917" spans="1:16" x14ac:dyDescent="0.25">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IF(INDEX(customers!$A$1:$I$1001,MATCH(orders!$C917,customers!$A$1:$A$1001,0),MATCH(orders!H$1,customers!$A$1:$I$1,0))=0,"",INDEX(customers!$A$1:$I$1001,MATCH(orders!$C917,customers!$A$1:$A$1001,0),MATCH(orders!H$1,customers!$A$1:$I$1,0)))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69.862499999999997</v>
      </c>
      <c r="N917" t="str">
        <f t="shared" si="43"/>
        <v>Excelsa</v>
      </c>
      <c r="O917" t="str">
        <f t="shared" si="44"/>
        <v>Dark</v>
      </c>
      <c r="P917" t="str">
        <f>INDEX(customers!$I$1:$I$1001,MATCH(orders[[#This Row],[Customer ID]],customers!$A$1:$A$1001,0))</f>
        <v>Yes</v>
      </c>
    </row>
    <row r="918" spans="1:16" x14ac:dyDescent="0.25">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IF(INDEX(customers!$A$1:$I$1001,MATCH(orders!$C918,customers!$A$1:$A$1001,0),MATCH(orders!H$1,customers!$A$1:$I$1,0))=0,"",INDEX(customers!$A$1:$I$1001,MATCH(orders!$C918,customers!$A$1:$A$1001,0),MATCH(orders!H$1,customers!$A$1:$I$1,0)))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0.72900000000000009</v>
      </c>
      <c r="N918" t="str">
        <f t="shared" si="43"/>
        <v>Excelsa</v>
      </c>
      <c r="O918" t="str">
        <f t="shared" si="44"/>
        <v>Dark</v>
      </c>
      <c r="P918" t="str">
        <f>INDEX(customers!$I$1:$I$1001,MATCH(orders[[#This Row],[Customer ID]],customers!$A$1:$A$1001,0))</f>
        <v>Yes</v>
      </c>
    </row>
    <row r="919" spans="1:16" x14ac:dyDescent="0.25">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IF(INDEX(customers!$A$1:$I$1001,MATCH(orders!$C919,customers!$A$1:$A$1001,0),MATCH(orders!H$1,customers!$A$1:$I$1,0))=0,"",INDEX(customers!$A$1:$I$1001,MATCH(orders!$C919,customers!$A$1:$A$1001,0),MATCH(orders!H$1,customers!$A$1:$I$1,0)))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3.375</v>
      </c>
      <c r="N919" t="str">
        <f t="shared" si="43"/>
        <v>Arabica</v>
      </c>
      <c r="O919" t="str">
        <f t="shared" si="44"/>
        <v>Medium</v>
      </c>
      <c r="P919" t="str">
        <f>INDEX(customers!$I$1:$I$1001,MATCH(orders[[#This Row],[Customer ID]],customers!$A$1:$A$1001,0))</f>
        <v>No</v>
      </c>
    </row>
    <row r="920" spans="1:16" x14ac:dyDescent="0.25">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IF(INDEX(customers!$A$1:$I$1001,MATCH(orders!$C920,customers!$A$1:$A$1001,0),MATCH(orders!H$1,customers!$A$1:$I$1,0))=0,"",INDEX(customers!$A$1:$I$1001,MATCH(orders!$C920,customers!$A$1:$A$1001,0),MATCH(orders!H$1,customers!$A$1:$I$1,0)))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3.645</v>
      </c>
      <c r="N920" t="str">
        <f t="shared" si="43"/>
        <v>Excelsa</v>
      </c>
      <c r="O920" t="str">
        <f t="shared" si="44"/>
        <v>Dark</v>
      </c>
      <c r="P920" t="str">
        <f>INDEX(customers!$I$1:$I$1001,MATCH(orders[[#This Row],[Customer ID]],customers!$A$1:$A$1001,0))</f>
        <v>No</v>
      </c>
    </row>
    <row r="921" spans="1:16" x14ac:dyDescent="0.25">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IF(INDEX(customers!$A$1:$I$1001,MATCH(orders!$C921,customers!$A$1:$A$1001,0),MATCH(orders!H$1,customers!$A$1:$I$1,0))=0,"",INDEX(customers!$A$1:$I$1001,MATCH(orders!$C921,customers!$A$1:$A$1001,0),MATCH(orders!H$1,customers!$A$1:$I$1,0)))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0.53699999999999992</v>
      </c>
      <c r="N921" t="str">
        <f t="shared" si="43"/>
        <v>Robusta</v>
      </c>
      <c r="O921" t="str">
        <f t="shared" si="44"/>
        <v>Dark</v>
      </c>
      <c r="P921" t="str">
        <f>INDEX(customers!$I$1:$I$1001,MATCH(orders[[#This Row],[Customer ID]],customers!$A$1:$A$1001,0))</f>
        <v>Yes</v>
      </c>
    </row>
    <row r="922" spans="1:16" x14ac:dyDescent="0.25">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IF(INDEX(customers!$A$1:$I$1001,MATCH(orders!$C922,customers!$A$1:$A$1001,0),MATCH(orders!H$1,customers!$A$1:$I$1,0))=0,"",INDEX(customers!$A$1:$I$1001,MATCH(orders!$C922,customers!$A$1:$A$1001,0),MATCH(orders!H$1,customers!$A$1:$I$1,0)))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51.462499999999991</v>
      </c>
      <c r="N922" t="str">
        <f t="shared" si="43"/>
        <v>Robusta</v>
      </c>
      <c r="O922" t="str">
        <f t="shared" si="44"/>
        <v>Dark</v>
      </c>
      <c r="P922" t="str">
        <f>INDEX(customers!$I$1:$I$1001,MATCH(orders[[#This Row],[Customer ID]],customers!$A$1:$A$1001,0))</f>
        <v>No</v>
      </c>
    </row>
    <row r="923" spans="1:16" x14ac:dyDescent="0.25">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IF(INDEX(customers!$A$1:$I$1001,MATCH(orders!$C923,customers!$A$1:$A$1001,0),MATCH(orders!H$1,customers!$A$1:$I$1,0))=0,"",INDEX(customers!$A$1:$I$1001,MATCH(orders!$C923,customers!$A$1:$A$1001,0),MATCH(orders!H$1,customers!$A$1:$I$1,0)))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0.77700000000000002</v>
      </c>
      <c r="N923" t="str">
        <f t="shared" si="43"/>
        <v>Librica</v>
      </c>
      <c r="O923" t="str">
        <f t="shared" si="44"/>
        <v>Dark</v>
      </c>
      <c r="P923" t="str">
        <f>INDEX(customers!$I$1:$I$1001,MATCH(orders[[#This Row],[Customer ID]],customers!$A$1:$A$1001,0))</f>
        <v>No</v>
      </c>
    </row>
    <row r="924" spans="1:16" x14ac:dyDescent="0.25">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IF(INDEX(customers!$A$1:$I$1001,MATCH(orders!$C924,customers!$A$1:$A$1001,0),MATCH(orders!H$1,customers!$A$1:$I$1,0))=0,"",INDEX(customers!$A$1:$I$1001,MATCH(orders!$C924,customers!$A$1:$A$1001,0),MATCH(orders!H$1,customers!$A$1:$I$1,0)))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11.25</v>
      </c>
      <c r="N924" t="str">
        <f t="shared" si="43"/>
        <v>Arabica</v>
      </c>
      <c r="O924" t="str">
        <f t="shared" si="44"/>
        <v>Medium</v>
      </c>
      <c r="P924" t="str">
        <f>INDEX(customers!$I$1:$I$1001,MATCH(orders[[#This Row],[Customer ID]],customers!$A$1:$A$1001,0))</f>
        <v>Yes</v>
      </c>
    </row>
    <row r="925" spans="1:16" x14ac:dyDescent="0.25">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IF(INDEX(customers!$A$1:$I$1001,MATCH(orders!$C925,customers!$A$1:$A$1001,0),MATCH(orders!H$1,customers!$A$1:$I$1,0))=0,"",INDEX(customers!$A$1:$I$1001,MATCH(orders!$C925,customers!$A$1:$A$1001,0),MATCH(orders!H$1,customers!$A$1:$I$1,0)))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69.862499999999997</v>
      </c>
      <c r="N925" t="str">
        <f t="shared" si="43"/>
        <v>Excelsa</v>
      </c>
      <c r="O925" t="str">
        <f t="shared" si="44"/>
        <v>Dark</v>
      </c>
      <c r="P925" t="str">
        <f>INDEX(customers!$I$1:$I$1001,MATCH(orders[[#This Row],[Customer ID]],customers!$A$1:$A$1001,0))</f>
        <v>No</v>
      </c>
    </row>
    <row r="926" spans="1:16" x14ac:dyDescent="0.25">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IF(INDEX(customers!$A$1:$I$1001,MATCH(orders!$C926,customers!$A$1:$A$1001,0),MATCH(orders!H$1,customers!$A$1:$I$1,0))=0,"",INDEX(customers!$A$1:$I$1001,MATCH(orders!$C926,customers!$A$1:$A$1001,0),MATCH(orders!H$1,customers!$A$1:$I$1,0)))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74.462499999999991</v>
      </c>
      <c r="N926" t="str">
        <f t="shared" si="43"/>
        <v>Arabica</v>
      </c>
      <c r="O926" t="str">
        <f t="shared" si="44"/>
        <v>Lite</v>
      </c>
      <c r="P926" t="str">
        <f>INDEX(customers!$I$1:$I$1001,MATCH(orders[[#This Row],[Customer ID]],customers!$A$1:$A$1001,0))</f>
        <v>No</v>
      </c>
    </row>
    <row r="927" spans="1:16" x14ac:dyDescent="0.25">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IF(INDEX(customers!$A$1:$I$1001,MATCH(orders!$C927,customers!$A$1:$A$1001,0),MATCH(orders!H$1,customers!$A$1:$I$1,0))=0,"",INDEX(customers!$A$1:$I$1001,MATCH(orders!$C927,customers!$A$1:$A$1001,0),MATCH(orders!H$1,customers!$A$1:$I$1,0)))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3.375</v>
      </c>
      <c r="N927" t="str">
        <f t="shared" si="43"/>
        <v>Arabica</v>
      </c>
      <c r="O927" t="str">
        <f t="shared" si="44"/>
        <v>Medium</v>
      </c>
      <c r="P927" t="str">
        <f>INDEX(customers!$I$1:$I$1001,MATCH(orders[[#This Row],[Customer ID]],customers!$A$1:$A$1001,0))</f>
        <v>No</v>
      </c>
    </row>
    <row r="928" spans="1:16" x14ac:dyDescent="0.25">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IF(INDEX(customers!$A$1:$I$1001,MATCH(orders!$C928,customers!$A$1:$A$1001,0),MATCH(orders!H$1,customers!$A$1:$I$1,0))=0,"",INDEX(customers!$A$1:$I$1001,MATCH(orders!$C928,customers!$A$1:$A$1001,0),MATCH(orders!H$1,customers!$A$1:$I$1,0)))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INDEX(customers!$I$1:$I$1001,MATCH(orders[[#This Row],[Customer ID]],customers!$A$1:$A$1001,0))</f>
        <v>Yes</v>
      </c>
    </row>
    <row r="929" spans="1:16" x14ac:dyDescent="0.25">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IF(INDEX(customers!$A$1:$I$1001,MATCH(orders!$C929,customers!$A$1:$A$1001,0),MATCH(orders!H$1,customers!$A$1:$I$1,0))=0,"",INDEX(customers!$A$1:$I$1001,MATCH(orders!$C929,customers!$A$1:$A$1001,0),MATCH(orders!H$1,customers!$A$1:$I$1,0)))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69.862499999999997</v>
      </c>
      <c r="N929" t="str">
        <f t="shared" si="43"/>
        <v>Excelsa</v>
      </c>
      <c r="O929" t="str">
        <f t="shared" si="44"/>
        <v>Dark</v>
      </c>
      <c r="P929" t="str">
        <f>INDEX(customers!$I$1:$I$1001,MATCH(orders[[#This Row],[Customer ID]],customers!$A$1:$A$1001,0))</f>
        <v>No</v>
      </c>
    </row>
    <row r="930" spans="1:16" x14ac:dyDescent="0.25">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IF(INDEX(customers!$A$1:$I$1001,MATCH(orders!$C930,customers!$A$1:$A$1001,0),MATCH(orders!H$1,customers!$A$1:$I$1,0))=0,"",INDEX(customers!$A$1:$I$1001,MATCH(orders!$C930,customers!$A$1:$A$1001,0),MATCH(orders!H$1,customers!$A$1:$I$1,0)))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79.062499999999986</v>
      </c>
      <c r="N930" t="str">
        <f t="shared" si="43"/>
        <v>Excelsa</v>
      </c>
      <c r="O930" t="str">
        <f t="shared" si="44"/>
        <v>Medium</v>
      </c>
      <c r="P930" t="str">
        <f>INDEX(customers!$I$1:$I$1001,MATCH(orders[[#This Row],[Customer ID]],customers!$A$1:$A$1001,0))</f>
        <v>Yes</v>
      </c>
    </row>
    <row r="931" spans="1:16" x14ac:dyDescent="0.25">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IF(INDEX(customers!$A$1:$I$1001,MATCH(orders!$C931,customers!$A$1:$A$1001,0),MATCH(orders!H$1,customers!$A$1:$I$1,0))=0,"",INDEX(customers!$A$1:$I$1001,MATCH(orders!$C931,customers!$A$1:$A$1001,0),MATCH(orders!H$1,customers!$A$1:$I$1,0)))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0.89100000000000001</v>
      </c>
      <c r="N931" t="str">
        <f t="shared" si="43"/>
        <v>Excelsa</v>
      </c>
      <c r="O931" t="str">
        <f t="shared" si="44"/>
        <v>Lite</v>
      </c>
      <c r="P931" t="str">
        <f>INDEX(customers!$I$1:$I$1001,MATCH(orders[[#This Row],[Customer ID]],customers!$A$1:$A$1001,0))</f>
        <v>Yes</v>
      </c>
    </row>
    <row r="932" spans="1:16" x14ac:dyDescent="0.25">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IF(INDEX(customers!$A$1:$I$1001,MATCH(orders!$C932,customers!$A$1:$A$1001,0),MATCH(orders!H$1,customers!$A$1:$I$1,0))=0,"",INDEX(customers!$A$1:$I$1001,MATCH(orders!$C932,customers!$A$1:$A$1001,0),MATCH(orders!H$1,customers!$A$1:$I$1,0)))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INDEX(customers!$I$1:$I$1001,MATCH(orders[[#This Row],[Customer ID]],customers!$A$1:$A$1001,0))</f>
        <v>Yes</v>
      </c>
    </row>
    <row r="933" spans="1:16" x14ac:dyDescent="0.25">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IF(INDEX(customers!$A$1:$I$1001,MATCH(orders!$C933,customers!$A$1:$A$1001,0),MATCH(orders!H$1,customers!$A$1:$I$1,0))=0,"",INDEX(customers!$A$1:$I$1001,MATCH(orders!$C933,customers!$A$1:$A$1001,0),MATCH(orders!H$1,customers!$A$1:$I$1,0)))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2.9849999999999999</v>
      </c>
      <c r="N933" t="str">
        <f t="shared" si="43"/>
        <v>Arabica</v>
      </c>
      <c r="O933" t="str">
        <f t="shared" si="44"/>
        <v>Dark</v>
      </c>
      <c r="P933" t="str">
        <f>INDEX(customers!$I$1:$I$1001,MATCH(orders[[#This Row],[Customer ID]],customers!$A$1:$A$1001,0))</f>
        <v>Yes</v>
      </c>
    </row>
    <row r="934" spans="1:16" x14ac:dyDescent="0.25">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IF(INDEX(customers!$A$1:$I$1001,MATCH(orders!$C934,customers!$A$1:$A$1001,0),MATCH(orders!H$1,customers!$A$1:$I$1,0))=0,"",INDEX(customers!$A$1:$I$1001,MATCH(orders!$C934,customers!$A$1:$A$1001,0),MATCH(orders!H$1,customers!$A$1:$I$1,0)))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13.75</v>
      </c>
      <c r="N934" t="str">
        <f t="shared" si="43"/>
        <v>Excelsa</v>
      </c>
      <c r="O934" t="str">
        <f t="shared" si="44"/>
        <v>Medium</v>
      </c>
      <c r="P934" t="str">
        <f>INDEX(customers!$I$1:$I$1001,MATCH(orders[[#This Row],[Customer ID]],customers!$A$1:$A$1001,0))</f>
        <v>No</v>
      </c>
    </row>
    <row r="935" spans="1:16" x14ac:dyDescent="0.25">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IF(INDEX(customers!$A$1:$I$1001,MATCH(orders!$C935,customers!$A$1:$A$1001,0),MATCH(orders!H$1,customers!$A$1:$I$1,0))=0,"",INDEX(customers!$A$1:$I$1001,MATCH(orders!$C935,customers!$A$1:$A$1001,0),MATCH(orders!H$1,customers!$A$1:$I$1,0)))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8.9499999999999993</v>
      </c>
      <c r="N935" t="str">
        <f t="shared" si="43"/>
        <v>Robusta</v>
      </c>
      <c r="O935" t="str">
        <f t="shared" si="44"/>
        <v>Dark</v>
      </c>
      <c r="P935" t="str">
        <f>INDEX(customers!$I$1:$I$1001,MATCH(orders[[#This Row],[Customer ID]],customers!$A$1:$A$1001,0))</f>
        <v>Yes</v>
      </c>
    </row>
    <row r="936" spans="1:16" x14ac:dyDescent="0.25">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IF(INDEX(customers!$A$1:$I$1001,MATCH(orders!$C936,customers!$A$1:$A$1001,0),MATCH(orders!H$1,customers!$A$1:$I$1,0))=0,"",INDEX(customers!$A$1:$I$1001,MATCH(orders!$C936,customers!$A$1:$A$1001,0),MATCH(orders!H$1,customers!$A$1:$I$1,0)))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57.212499999999991</v>
      </c>
      <c r="N936" t="str">
        <f t="shared" si="43"/>
        <v>Robusta</v>
      </c>
      <c r="O936" t="str">
        <f t="shared" si="44"/>
        <v>Medium</v>
      </c>
      <c r="P936" t="str">
        <f>INDEX(customers!$I$1:$I$1001,MATCH(orders[[#This Row],[Customer ID]],customers!$A$1:$A$1001,0))</f>
        <v>No</v>
      </c>
    </row>
    <row r="937" spans="1:16" x14ac:dyDescent="0.25">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IF(INDEX(customers!$A$1:$I$1001,MATCH(orders!$C937,customers!$A$1:$A$1001,0),MATCH(orders!H$1,customers!$A$1:$I$1,0))=0,"",INDEX(customers!$A$1:$I$1001,MATCH(orders!$C937,customers!$A$1:$A$1001,0),MATCH(orders!H$1,customers!$A$1:$I$1,0)))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64.687499999999986</v>
      </c>
      <c r="N937" t="str">
        <f t="shared" si="43"/>
        <v>Arabica</v>
      </c>
      <c r="O937" t="str">
        <f t="shared" si="44"/>
        <v>Medium</v>
      </c>
      <c r="P937" t="str">
        <f>INDEX(customers!$I$1:$I$1001,MATCH(orders[[#This Row],[Customer ID]],customers!$A$1:$A$1001,0))</f>
        <v>Yes</v>
      </c>
    </row>
    <row r="938" spans="1:16" x14ac:dyDescent="0.25">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IF(INDEX(customers!$A$1:$I$1001,MATCH(orders!$C938,customers!$A$1:$A$1001,0),MATCH(orders!H$1,customers!$A$1:$I$1,0))=0,"",INDEX(customers!$A$1:$I$1001,MATCH(orders!$C938,customers!$A$1:$A$1001,0),MATCH(orders!H$1,customers!$A$1:$I$1,0)))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3.8849999999999998</v>
      </c>
      <c r="N938" t="str">
        <f t="shared" si="43"/>
        <v>Librica</v>
      </c>
      <c r="O938" t="str">
        <f t="shared" si="44"/>
        <v>Dark</v>
      </c>
      <c r="P938" t="str">
        <f>INDEX(customers!$I$1:$I$1001,MATCH(orders[[#This Row],[Customer ID]],customers!$A$1:$A$1001,0))</f>
        <v>Yes</v>
      </c>
    </row>
    <row r="939" spans="1:16" x14ac:dyDescent="0.25">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IF(INDEX(customers!$A$1:$I$1001,MATCH(orders!$C939,customers!$A$1:$A$1001,0),MATCH(orders!H$1,customers!$A$1:$I$1,0))=0,"",INDEX(customers!$A$1:$I$1001,MATCH(orders!$C939,customers!$A$1:$A$1001,0),MATCH(orders!H$1,customers!$A$1:$I$1,0)))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57.212499999999991</v>
      </c>
      <c r="N939" t="str">
        <f t="shared" si="43"/>
        <v>Robusta</v>
      </c>
      <c r="O939" t="str">
        <f t="shared" si="44"/>
        <v>Medium</v>
      </c>
      <c r="P939" t="str">
        <f>INDEX(customers!$I$1:$I$1001,MATCH(orders[[#This Row],[Customer ID]],customers!$A$1:$A$1001,0))</f>
        <v>Yes</v>
      </c>
    </row>
    <row r="940" spans="1:16" x14ac:dyDescent="0.25">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IF(INDEX(customers!$A$1:$I$1001,MATCH(orders!$C940,customers!$A$1:$A$1001,0),MATCH(orders!H$1,customers!$A$1:$I$1,0))=0,"",INDEX(customers!$A$1:$I$1001,MATCH(orders!$C940,customers!$A$1:$A$1001,0),MATCH(orders!H$1,customers!$A$1:$I$1,0)))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14.85</v>
      </c>
      <c r="N940" t="str">
        <f t="shared" si="43"/>
        <v>Excelsa</v>
      </c>
      <c r="O940" t="str">
        <f t="shared" si="44"/>
        <v>Lite</v>
      </c>
      <c r="P940" t="str">
        <f>INDEX(customers!$I$1:$I$1001,MATCH(orders[[#This Row],[Customer ID]],customers!$A$1:$A$1001,0))</f>
        <v>Yes</v>
      </c>
    </row>
    <row r="941" spans="1:16" x14ac:dyDescent="0.25">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IF(INDEX(customers!$A$1:$I$1001,MATCH(orders!$C941,customers!$A$1:$A$1001,0),MATCH(orders!H$1,customers!$A$1:$I$1,0))=0,"",INDEX(customers!$A$1:$I$1001,MATCH(orders!$C941,customers!$A$1:$A$1001,0),MATCH(orders!H$1,customers!$A$1:$I$1,0)))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0.95100000000000007</v>
      </c>
      <c r="N941" t="str">
        <f t="shared" si="43"/>
        <v>Librica</v>
      </c>
      <c r="O941" t="str">
        <f t="shared" si="44"/>
        <v>Lite</v>
      </c>
      <c r="P941" t="str">
        <f>INDEX(customers!$I$1:$I$1001,MATCH(orders[[#This Row],[Customer ID]],customers!$A$1:$A$1001,0))</f>
        <v>No</v>
      </c>
    </row>
    <row r="942" spans="1:16" x14ac:dyDescent="0.25">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IF(INDEX(customers!$A$1:$I$1001,MATCH(orders!$C942,customers!$A$1:$A$1001,0),MATCH(orders!H$1,customers!$A$1:$I$1,0))=0,"",INDEX(customers!$A$1:$I$1001,MATCH(orders!$C942,customers!$A$1:$A$1001,0),MATCH(orders!H$1,customers!$A$1:$I$1,0)))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3.5849999999999995</v>
      </c>
      <c r="N942" t="str">
        <f t="shared" si="43"/>
        <v>Robusta</v>
      </c>
      <c r="O942" t="str">
        <f t="shared" si="44"/>
        <v>Lite</v>
      </c>
      <c r="P942" t="str">
        <f>INDEX(customers!$I$1:$I$1001,MATCH(orders[[#This Row],[Customer ID]],customers!$A$1:$A$1001,0))</f>
        <v>Yes</v>
      </c>
    </row>
    <row r="943" spans="1:16" x14ac:dyDescent="0.25">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IF(INDEX(customers!$A$1:$I$1001,MATCH(orders!$C943,customers!$A$1:$A$1001,0),MATCH(orders!H$1,customers!$A$1:$I$1,0))=0,"",INDEX(customers!$A$1:$I$1001,MATCH(orders!$C943,customers!$A$1:$A$1001,0),MATCH(orders!H$1,customers!$A$1:$I$1,0)))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3.8849999999999998</v>
      </c>
      <c r="N943" t="str">
        <f t="shared" si="43"/>
        <v>Arabica</v>
      </c>
      <c r="O943" t="str">
        <f t="shared" si="44"/>
        <v>Lite</v>
      </c>
      <c r="P943" t="str">
        <f>INDEX(customers!$I$1:$I$1001,MATCH(orders[[#This Row],[Customer ID]],customers!$A$1:$A$1001,0))</f>
        <v>Yes</v>
      </c>
    </row>
    <row r="944" spans="1:16" x14ac:dyDescent="0.25">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IF(INDEX(customers!$A$1:$I$1001,MATCH(orders!$C944,customers!$A$1:$A$1001,0),MATCH(orders!H$1,customers!$A$1:$I$1,0))=0,"",INDEX(customers!$A$1:$I$1001,MATCH(orders!$C944,customers!$A$1:$A$1001,0),MATCH(orders!H$1,customers!$A$1:$I$1,0)))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11.95</v>
      </c>
      <c r="N944" t="str">
        <f t="shared" si="43"/>
        <v>Robusta</v>
      </c>
      <c r="O944" t="str">
        <f t="shared" si="44"/>
        <v>Lite</v>
      </c>
      <c r="P944" t="str">
        <f>INDEX(customers!$I$1:$I$1001,MATCH(orders[[#This Row],[Customer ID]],customers!$A$1:$A$1001,0))</f>
        <v>No</v>
      </c>
    </row>
    <row r="945" spans="1:16" x14ac:dyDescent="0.25">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IF(INDEX(customers!$A$1:$I$1001,MATCH(orders!$C945,customers!$A$1:$A$1001,0),MATCH(orders!H$1,customers!$A$1:$I$1,0))=0,"",INDEX(customers!$A$1:$I$1001,MATCH(orders!$C945,customers!$A$1:$A$1001,0),MATCH(orders!H$1,customers!$A$1:$I$1,0)))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3.8849999999999998</v>
      </c>
      <c r="N945" t="str">
        <f t="shared" si="43"/>
        <v>Arabica</v>
      </c>
      <c r="O945" t="str">
        <f t="shared" si="44"/>
        <v>Lite</v>
      </c>
      <c r="P945" t="str">
        <f>INDEX(customers!$I$1:$I$1001,MATCH(orders[[#This Row],[Customer ID]],customers!$A$1:$A$1001,0))</f>
        <v>No</v>
      </c>
    </row>
    <row r="946" spans="1:16" x14ac:dyDescent="0.25">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IF(INDEX(customers!$A$1:$I$1001,MATCH(orders!$C946,customers!$A$1:$A$1001,0),MATCH(orders!H$1,customers!$A$1:$I$1,0))=0,"",INDEX(customers!$A$1:$I$1001,MATCH(orders!$C946,customers!$A$1:$A$1001,0),MATCH(orders!H$1,customers!$A$1:$I$1,0)))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3.5849999999999995</v>
      </c>
      <c r="N946" t="str">
        <f t="shared" si="43"/>
        <v>Robusta</v>
      </c>
      <c r="O946" t="str">
        <f t="shared" si="44"/>
        <v>Lite</v>
      </c>
      <c r="P946" t="str">
        <f>INDEX(customers!$I$1:$I$1001,MATCH(orders[[#This Row],[Customer ID]],customers!$A$1:$A$1001,0))</f>
        <v>No</v>
      </c>
    </row>
    <row r="947" spans="1:16" x14ac:dyDescent="0.25">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IF(INDEX(customers!$A$1:$I$1001,MATCH(orders!$C947,customers!$A$1:$A$1001,0),MATCH(orders!H$1,customers!$A$1:$I$1,0))=0,"",INDEX(customers!$A$1:$I$1001,MATCH(orders!$C947,customers!$A$1:$A$1001,0),MATCH(orders!H$1,customers!$A$1:$I$1,0)))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74.462499999999991</v>
      </c>
      <c r="N947" t="str">
        <f t="shared" si="43"/>
        <v>Librica</v>
      </c>
      <c r="O947" t="str">
        <f t="shared" si="44"/>
        <v>Dark</v>
      </c>
      <c r="P947" t="str">
        <f>INDEX(customers!$I$1:$I$1001,MATCH(orders[[#This Row],[Customer ID]],customers!$A$1:$A$1001,0))</f>
        <v>No</v>
      </c>
    </row>
    <row r="948" spans="1:16" x14ac:dyDescent="0.25">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IF(INDEX(customers!$A$1:$I$1001,MATCH(orders!$C948,customers!$A$1:$A$1001,0),MATCH(orders!H$1,customers!$A$1:$I$1,0))=0,"",INDEX(customers!$A$1:$I$1001,MATCH(orders!$C948,customers!$A$1:$A$1001,0),MATCH(orders!H$1,customers!$A$1:$I$1,0)))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3.8849999999999998</v>
      </c>
      <c r="N948" t="str">
        <f t="shared" si="43"/>
        <v>Librica</v>
      </c>
      <c r="O948" t="str">
        <f t="shared" si="44"/>
        <v>Dark</v>
      </c>
      <c r="P948" t="str">
        <f>INDEX(customers!$I$1:$I$1001,MATCH(orders[[#This Row],[Customer ID]],customers!$A$1:$A$1001,0))</f>
        <v>No</v>
      </c>
    </row>
    <row r="949" spans="1:16" x14ac:dyDescent="0.25">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IF(INDEX(customers!$A$1:$I$1001,MATCH(orders!$C949,customers!$A$1:$A$1001,0),MATCH(orders!H$1,customers!$A$1:$I$1,0))=0,"",INDEX(customers!$A$1:$I$1001,MATCH(orders!$C949,customers!$A$1:$A$1001,0),MATCH(orders!H$1,customers!$A$1:$I$1,0)))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INDEX(customers!$I$1:$I$1001,MATCH(orders[[#This Row],[Customer ID]],customers!$A$1:$A$1001,0))</f>
        <v>No</v>
      </c>
    </row>
    <row r="950" spans="1:16" x14ac:dyDescent="0.25">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IF(INDEX(customers!$A$1:$I$1001,MATCH(orders!$C950,customers!$A$1:$A$1001,0),MATCH(orders!H$1,customers!$A$1:$I$1,0))=0,"",INDEX(customers!$A$1:$I$1001,MATCH(orders!$C950,customers!$A$1:$A$1001,0),MATCH(orders!H$1,customers!$A$1:$I$1,0)))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69.862499999999997</v>
      </c>
      <c r="N950" t="str">
        <f t="shared" si="43"/>
        <v>Excelsa</v>
      </c>
      <c r="O950" t="str">
        <f t="shared" si="44"/>
        <v>Dark</v>
      </c>
      <c r="P950" t="str">
        <f>INDEX(customers!$I$1:$I$1001,MATCH(orders[[#This Row],[Customer ID]],customers!$A$1:$A$1001,0))</f>
        <v>Yes</v>
      </c>
    </row>
    <row r="951" spans="1:16" x14ac:dyDescent="0.25">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IF(INDEX(customers!$A$1:$I$1001,MATCH(orders!$C951,customers!$A$1:$A$1001,0),MATCH(orders!H$1,customers!$A$1:$I$1,0))=0,"",INDEX(customers!$A$1:$I$1001,MATCH(orders!$C951,customers!$A$1:$A$1001,0),MATCH(orders!H$1,customers!$A$1:$I$1,0)))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68.712499999999991</v>
      </c>
      <c r="N951" t="str">
        <f t="shared" si="43"/>
        <v>Robusta</v>
      </c>
      <c r="O951" t="str">
        <f t="shared" si="44"/>
        <v>Lite</v>
      </c>
      <c r="P951" t="str">
        <f>INDEX(customers!$I$1:$I$1001,MATCH(orders[[#This Row],[Customer ID]],customers!$A$1:$A$1001,0))</f>
        <v>No</v>
      </c>
    </row>
    <row r="952" spans="1:16" x14ac:dyDescent="0.25">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IF(INDEX(customers!$A$1:$I$1001,MATCH(orders!$C952,customers!$A$1:$A$1001,0),MATCH(orders!H$1,customers!$A$1:$I$1,0))=0,"",INDEX(customers!$A$1:$I$1001,MATCH(orders!$C952,customers!$A$1:$A$1001,0),MATCH(orders!H$1,customers!$A$1:$I$1,0)))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0.71699999999999997</v>
      </c>
      <c r="N952" t="str">
        <f t="shared" si="43"/>
        <v>Robusta</v>
      </c>
      <c r="O952" t="str">
        <f t="shared" si="44"/>
        <v>Lite</v>
      </c>
      <c r="P952" t="str">
        <f>INDEX(customers!$I$1:$I$1001,MATCH(orders[[#This Row],[Customer ID]],customers!$A$1:$A$1001,0))</f>
        <v>Yes</v>
      </c>
    </row>
    <row r="953" spans="1:16" x14ac:dyDescent="0.25">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IF(INDEX(customers!$A$1:$I$1001,MATCH(orders!$C953,customers!$A$1:$A$1001,0),MATCH(orders!H$1,customers!$A$1:$I$1,0))=0,"",INDEX(customers!$A$1:$I$1001,MATCH(orders!$C953,customers!$A$1:$A$1001,0),MATCH(orders!H$1,customers!$A$1:$I$1,0)))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0.71699999999999997</v>
      </c>
      <c r="N953" t="str">
        <f t="shared" si="43"/>
        <v>Robusta</v>
      </c>
      <c r="O953" t="str">
        <f t="shared" si="44"/>
        <v>Lite</v>
      </c>
      <c r="P953" t="str">
        <f>INDEX(customers!$I$1:$I$1001,MATCH(orders[[#This Row],[Customer ID]],customers!$A$1:$A$1001,0))</f>
        <v>No</v>
      </c>
    </row>
    <row r="954" spans="1:16" x14ac:dyDescent="0.25">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IF(INDEX(customers!$A$1:$I$1001,MATCH(orders!$C954,customers!$A$1:$A$1001,0),MATCH(orders!H$1,customers!$A$1:$I$1,0))=0,"",INDEX(customers!$A$1:$I$1001,MATCH(orders!$C954,customers!$A$1:$A$1001,0),MATCH(orders!H$1,customers!$A$1:$I$1,0)))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11.25</v>
      </c>
      <c r="N954" t="str">
        <f t="shared" si="43"/>
        <v>Arabica</v>
      </c>
      <c r="O954" t="str">
        <f t="shared" si="44"/>
        <v>Medium</v>
      </c>
      <c r="P954" t="str">
        <f>INDEX(customers!$I$1:$I$1001,MATCH(orders[[#This Row],[Customer ID]],customers!$A$1:$A$1001,0))</f>
        <v>Yes</v>
      </c>
    </row>
    <row r="955" spans="1:16" x14ac:dyDescent="0.25">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IF(INDEX(customers!$A$1:$I$1001,MATCH(orders!$C955,customers!$A$1:$A$1001,0),MATCH(orders!H$1,customers!$A$1:$I$1,0))=0,"",INDEX(customers!$A$1:$I$1001,MATCH(orders!$C955,customers!$A$1:$A$1001,0),MATCH(orders!H$1,customers!$A$1:$I$1,0)))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0.77700000000000002</v>
      </c>
      <c r="N955" t="str">
        <f t="shared" si="43"/>
        <v>Arabica</v>
      </c>
      <c r="O955" t="str">
        <f t="shared" si="44"/>
        <v>Lite</v>
      </c>
      <c r="P955" t="str">
        <f>INDEX(customers!$I$1:$I$1001,MATCH(orders[[#This Row],[Customer ID]],customers!$A$1:$A$1001,0))</f>
        <v>Yes</v>
      </c>
    </row>
    <row r="956" spans="1:16" x14ac:dyDescent="0.25">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IF(INDEX(customers!$A$1:$I$1001,MATCH(orders!$C956,customers!$A$1:$A$1001,0),MATCH(orders!H$1,customers!$A$1:$I$1,0))=0,"",INDEX(customers!$A$1:$I$1001,MATCH(orders!$C956,customers!$A$1:$A$1001,0),MATCH(orders!H$1,customers!$A$1:$I$1,0)))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69.862499999999997</v>
      </c>
      <c r="N956" t="str">
        <f t="shared" si="43"/>
        <v>Excelsa</v>
      </c>
      <c r="O956" t="str">
        <f t="shared" si="44"/>
        <v>Dark</v>
      </c>
      <c r="P956" t="str">
        <f>INDEX(customers!$I$1:$I$1001,MATCH(orders[[#This Row],[Customer ID]],customers!$A$1:$A$1001,0))</f>
        <v>Yes</v>
      </c>
    </row>
    <row r="957" spans="1:16" x14ac:dyDescent="0.25">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IF(INDEX(customers!$A$1:$I$1001,MATCH(orders!$C957,customers!$A$1:$A$1001,0),MATCH(orders!H$1,customers!$A$1:$I$1,0))=0,"",INDEX(customers!$A$1:$I$1001,MATCH(orders!$C957,customers!$A$1:$A$1001,0),MATCH(orders!H$1,customers!$A$1:$I$1,0)))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85.387499999999989</v>
      </c>
      <c r="N957" t="str">
        <f t="shared" si="43"/>
        <v>Excelsa</v>
      </c>
      <c r="O957" t="str">
        <f t="shared" si="44"/>
        <v>Lite</v>
      </c>
      <c r="P957" t="str">
        <f>INDEX(customers!$I$1:$I$1001,MATCH(orders[[#This Row],[Customer ID]],customers!$A$1:$A$1001,0))</f>
        <v>Yes</v>
      </c>
    </row>
    <row r="958" spans="1:16" x14ac:dyDescent="0.25">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IF(INDEX(customers!$A$1:$I$1001,MATCH(orders!$C958,customers!$A$1:$A$1001,0),MATCH(orders!H$1,customers!$A$1:$I$1,0))=0,"",INDEX(customers!$A$1:$I$1001,MATCH(orders!$C958,customers!$A$1:$A$1001,0),MATCH(orders!H$1,customers!$A$1:$I$1,0)))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68.712499999999991</v>
      </c>
      <c r="N958" t="str">
        <f t="shared" si="43"/>
        <v>Robusta</v>
      </c>
      <c r="O958" t="str">
        <f t="shared" si="44"/>
        <v>Lite</v>
      </c>
      <c r="P958" t="str">
        <f>INDEX(customers!$I$1:$I$1001,MATCH(orders[[#This Row],[Customer ID]],customers!$A$1:$A$1001,0))</f>
        <v>Yes</v>
      </c>
    </row>
    <row r="959" spans="1:16" x14ac:dyDescent="0.25">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IF(INDEX(customers!$A$1:$I$1001,MATCH(orders!$C959,customers!$A$1:$A$1001,0),MATCH(orders!H$1,customers!$A$1:$I$1,0))=0,"",INDEX(customers!$A$1:$I$1001,MATCH(orders!$C959,customers!$A$1:$A$1001,0),MATCH(orders!H$1,customers!$A$1:$I$1,0)))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Lite</v>
      </c>
      <c r="P959" t="str">
        <f>INDEX(customers!$I$1:$I$1001,MATCH(orders[[#This Row],[Customer ID]],customers!$A$1:$A$1001,0))</f>
        <v>Yes</v>
      </c>
    </row>
    <row r="960" spans="1:16" x14ac:dyDescent="0.25">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IF(INDEX(customers!$A$1:$I$1001,MATCH(orders!$C960,customers!$A$1:$A$1001,0),MATCH(orders!H$1,customers!$A$1:$I$1,0))=0,"",INDEX(customers!$A$1:$I$1001,MATCH(orders!$C960,customers!$A$1:$A$1001,0),MATCH(orders!H$1,customers!$A$1:$I$1,0)))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0.77700000000000002</v>
      </c>
      <c r="N960" t="str">
        <f t="shared" si="43"/>
        <v>Arabica</v>
      </c>
      <c r="O960" t="str">
        <f t="shared" si="44"/>
        <v>Lite</v>
      </c>
      <c r="P960" t="str">
        <f>INDEX(customers!$I$1:$I$1001,MATCH(orders[[#This Row],[Customer ID]],customers!$A$1:$A$1001,0))</f>
        <v>Yes</v>
      </c>
    </row>
    <row r="961" spans="1:16" x14ac:dyDescent="0.25">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IF(INDEX(customers!$A$1:$I$1001,MATCH(orders!$C961,customers!$A$1:$A$1001,0),MATCH(orders!H$1,customers!$A$1:$I$1,0))=0,"",INDEX(customers!$A$1:$I$1001,MATCH(orders!$C961,customers!$A$1:$A$1001,0),MATCH(orders!H$1,customers!$A$1:$I$1,0)))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0.95100000000000007</v>
      </c>
      <c r="N961" t="str">
        <f t="shared" si="43"/>
        <v>Librica</v>
      </c>
      <c r="O961" t="str">
        <f t="shared" si="44"/>
        <v>Lite</v>
      </c>
      <c r="P961" t="str">
        <f>INDEX(customers!$I$1:$I$1001,MATCH(orders[[#This Row],[Customer ID]],customers!$A$1:$A$1001,0))</f>
        <v>Yes</v>
      </c>
    </row>
    <row r="962" spans="1:16" x14ac:dyDescent="0.25">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IF(INDEX(customers!$A$1:$I$1001,MATCH(orders!$C962,customers!$A$1:$A$1001,0),MATCH(orders!H$1,customers!$A$1:$I$1,0))=0,"",INDEX(customers!$A$1:$I$1001,MATCH(orders!$C962,customers!$A$1:$A$1001,0),MATCH(orders!H$1,customers!$A$1:$I$1,0)))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15.85</v>
      </c>
      <c r="N962" t="str">
        <f t="shared" si="43"/>
        <v>Librica</v>
      </c>
      <c r="O962" t="str">
        <f t="shared" si="44"/>
        <v>Lite</v>
      </c>
      <c r="P962" t="str">
        <f>INDEX(customers!$I$1:$I$1001,MATCH(orders[[#This Row],[Customer ID]],customers!$A$1:$A$1001,0))</f>
        <v>Yes</v>
      </c>
    </row>
    <row r="963" spans="1:16" x14ac:dyDescent="0.25">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IF(INDEX(customers!$A$1:$I$1001,MATCH(orders!$C963,customers!$A$1:$A$1001,0),MATCH(orders!H$1,customers!$A$1:$I$1,0))=0,"",INDEX(customers!$A$1:$I$1001,MATCH(orders!$C963,customers!$A$1:$A$1001,0),MATCH(orders!H$1,customers!$A$1:$I$1,0)))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L963*K963</f>
        <v>57.212499999999991</v>
      </c>
      <c r="N963" t="str">
        <f t="shared" ref="N963:N1001" si="46">IF(I963="Rob","Robusta",IF(I963="Exc","Excelsa",IF(I963="Lib","Librica",IF(I963="Ara","Arabica",""))))</f>
        <v>Arabica</v>
      </c>
      <c r="O963" t="str">
        <f t="shared" ref="O963:O1001" si="47">IF(J963="M","Medium",IF(J963="L","Lite",IF(J963="D","Dark")))</f>
        <v>Dark</v>
      </c>
      <c r="P963" t="str">
        <f>INDEX(customers!$I$1:$I$1001,MATCH(orders[[#This Row],[Customer ID]],customers!$A$1:$A$1001,0))</f>
        <v>Yes</v>
      </c>
    </row>
    <row r="964" spans="1:16" x14ac:dyDescent="0.25">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IF(INDEX(customers!$A$1:$I$1001,MATCH(orders!$C964,customers!$A$1:$A$1001,0),MATCH(orders!H$1,customers!$A$1:$I$1,0))=0,"",INDEX(customers!$A$1:$I$1001,MATCH(orders!$C964,customers!$A$1:$A$1001,0),MATCH(orders!H$1,customers!$A$1:$I$1,0)))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INDEX(customers!$I$1:$I$1001,MATCH(orders[[#This Row],[Customer ID]],customers!$A$1:$A$1001,0))</f>
        <v>Yes</v>
      </c>
    </row>
    <row r="965" spans="1:16" x14ac:dyDescent="0.25">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IF(INDEX(customers!$A$1:$I$1001,MATCH(orders!$C965,customers!$A$1:$A$1001,0),MATCH(orders!H$1,customers!$A$1:$I$1,0))=0,"",INDEX(customers!$A$1:$I$1001,MATCH(orders!$C965,customers!$A$1:$A$1001,0),MATCH(orders!H$1,customers!$A$1:$I$1,0)))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2.9849999999999999</v>
      </c>
      <c r="N965" t="str">
        <f t="shared" si="46"/>
        <v>Robusta</v>
      </c>
      <c r="O965" t="str">
        <f t="shared" si="47"/>
        <v>Medium</v>
      </c>
      <c r="P965" t="str">
        <f>INDEX(customers!$I$1:$I$1001,MATCH(orders[[#This Row],[Customer ID]],customers!$A$1:$A$1001,0))</f>
        <v>Yes</v>
      </c>
    </row>
    <row r="966" spans="1:16" x14ac:dyDescent="0.25">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IF(INDEX(customers!$A$1:$I$1001,MATCH(orders!$C966,customers!$A$1:$A$1001,0),MATCH(orders!H$1,customers!$A$1:$I$1,0))=0,"",INDEX(customers!$A$1:$I$1001,MATCH(orders!$C966,customers!$A$1:$A$1001,0),MATCH(orders!H$1,customers!$A$1:$I$1,0)))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0.89100000000000001</v>
      </c>
      <c r="N966" t="str">
        <f t="shared" si="46"/>
        <v>Excelsa</v>
      </c>
      <c r="O966" t="str">
        <f t="shared" si="47"/>
        <v>Lite</v>
      </c>
      <c r="P966" t="str">
        <f>INDEX(customers!$I$1:$I$1001,MATCH(orders[[#This Row],[Customer ID]],customers!$A$1:$A$1001,0))</f>
        <v>No</v>
      </c>
    </row>
    <row r="967" spans="1:16" x14ac:dyDescent="0.25">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IF(INDEX(customers!$A$1:$I$1001,MATCH(orders!$C967,customers!$A$1:$A$1001,0),MATCH(orders!H$1,customers!$A$1:$I$1,0))=0,"",INDEX(customers!$A$1:$I$1001,MATCH(orders!$C967,customers!$A$1:$A$1001,0),MATCH(orders!H$1,customers!$A$1:$I$1,0)))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9.9499999999999993</v>
      </c>
      <c r="N967" t="str">
        <f t="shared" si="46"/>
        <v>Robusta</v>
      </c>
      <c r="O967" t="str">
        <f t="shared" si="47"/>
        <v>Medium</v>
      </c>
      <c r="P967" t="str">
        <f>INDEX(customers!$I$1:$I$1001,MATCH(orders[[#This Row],[Customer ID]],customers!$A$1:$A$1001,0))</f>
        <v>Yes</v>
      </c>
    </row>
    <row r="968" spans="1:16" x14ac:dyDescent="0.25">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IF(INDEX(customers!$A$1:$I$1001,MATCH(orders!$C968,customers!$A$1:$A$1001,0),MATCH(orders!H$1,customers!$A$1:$I$1,0))=0,"",INDEX(customers!$A$1:$I$1001,MATCH(orders!$C968,customers!$A$1:$A$1001,0),MATCH(orders!H$1,customers!$A$1:$I$1,0)))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4.4550000000000001</v>
      </c>
      <c r="N968" t="str">
        <f t="shared" si="46"/>
        <v>Excelsa</v>
      </c>
      <c r="O968" t="str">
        <f t="shared" si="47"/>
        <v>Lite</v>
      </c>
      <c r="P968" t="str">
        <f>INDEX(customers!$I$1:$I$1001,MATCH(orders[[#This Row],[Customer ID]],customers!$A$1:$A$1001,0))</f>
        <v>Yes</v>
      </c>
    </row>
    <row r="969" spans="1:16" x14ac:dyDescent="0.25">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IF(INDEX(customers!$A$1:$I$1001,MATCH(orders!$C969,customers!$A$1:$A$1001,0),MATCH(orders!H$1,customers!$A$1:$I$1,0))=0,"",INDEX(customers!$A$1:$I$1001,MATCH(orders!$C969,customers!$A$1:$A$1001,0),MATCH(orders!H$1,customers!$A$1:$I$1,0)))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0.53699999999999992</v>
      </c>
      <c r="N969" t="str">
        <f t="shared" si="46"/>
        <v>Robusta</v>
      </c>
      <c r="O969" t="str">
        <f t="shared" si="47"/>
        <v>Dark</v>
      </c>
      <c r="P969" t="str">
        <f>INDEX(customers!$I$1:$I$1001,MATCH(orders[[#This Row],[Customer ID]],customers!$A$1:$A$1001,0))</f>
        <v>Yes</v>
      </c>
    </row>
    <row r="970" spans="1:16" x14ac:dyDescent="0.25">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IF(INDEX(customers!$A$1:$I$1001,MATCH(orders!$C970,customers!$A$1:$A$1001,0),MATCH(orders!H$1,customers!$A$1:$I$1,0))=0,"",INDEX(customers!$A$1:$I$1001,MATCH(orders!$C970,customers!$A$1:$A$1001,0),MATCH(orders!H$1,customers!$A$1:$I$1,0)))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0.59699999999999998</v>
      </c>
      <c r="N970" t="str">
        <f t="shared" si="46"/>
        <v>Robusta</v>
      </c>
      <c r="O970" t="str">
        <f t="shared" si="47"/>
        <v>Medium</v>
      </c>
      <c r="P970" t="str">
        <f>INDEX(customers!$I$1:$I$1001,MATCH(orders[[#This Row],[Customer ID]],customers!$A$1:$A$1001,0))</f>
        <v>No</v>
      </c>
    </row>
    <row r="971" spans="1:16" x14ac:dyDescent="0.25">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IF(INDEX(customers!$A$1:$I$1001,MATCH(orders!$C971,customers!$A$1:$A$1001,0),MATCH(orders!H$1,customers!$A$1:$I$1,0))=0,"",INDEX(customers!$A$1:$I$1001,MATCH(orders!$C971,customers!$A$1:$A$1001,0),MATCH(orders!H$1,customers!$A$1:$I$1,0)))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INDEX(customers!$I$1:$I$1001,MATCH(orders[[#This Row],[Customer ID]],customers!$A$1:$A$1001,0))</f>
        <v>Yes</v>
      </c>
    </row>
    <row r="972" spans="1:16" x14ac:dyDescent="0.25">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IF(INDEX(customers!$A$1:$I$1001,MATCH(orders!$C972,customers!$A$1:$A$1001,0),MATCH(orders!H$1,customers!$A$1:$I$1,0))=0,"",INDEX(customers!$A$1:$I$1001,MATCH(orders!$C972,customers!$A$1:$A$1001,0),MATCH(orders!H$1,customers!$A$1:$I$1,0)))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4.125</v>
      </c>
      <c r="N972" t="str">
        <f t="shared" si="46"/>
        <v>Excelsa</v>
      </c>
      <c r="O972" t="str">
        <f t="shared" si="47"/>
        <v>Medium</v>
      </c>
      <c r="P972" t="str">
        <f>INDEX(customers!$I$1:$I$1001,MATCH(orders[[#This Row],[Customer ID]],customers!$A$1:$A$1001,0))</f>
        <v>No</v>
      </c>
    </row>
    <row r="973" spans="1:16" x14ac:dyDescent="0.25">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IF(INDEX(customers!$A$1:$I$1001,MATCH(orders!$C973,customers!$A$1:$A$1001,0),MATCH(orders!H$1,customers!$A$1:$I$1,0))=0,"",INDEX(customers!$A$1:$I$1001,MATCH(orders!$C973,customers!$A$1:$A$1001,0),MATCH(orders!H$1,customers!$A$1:$I$1,0)))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74.462499999999991</v>
      </c>
      <c r="N973" t="str">
        <f t="shared" si="46"/>
        <v>Arabica</v>
      </c>
      <c r="O973" t="str">
        <f t="shared" si="47"/>
        <v>Lite</v>
      </c>
      <c r="P973" t="str">
        <f>INDEX(customers!$I$1:$I$1001,MATCH(orders[[#This Row],[Customer ID]],customers!$A$1:$A$1001,0))</f>
        <v>No</v>
      </c>
    </row>
    <row r="974" spans="1:16" x14ac:dyDescent="0.25">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IF(INDEX(customers!$A$1:$I$1001,MATCH(orders!$C974,customers!$A$1:$A$1001,0),MATCH(orders!H$1,customers!$A$1:$I$1,0))=0,"",INDEX(customers!$A$1:$I$1001,MATCH(orders!$C974,customers!$A$1:$A$1001,0),MATCH(orders!H$1,customers!$A$1:$I$1,0)))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74.462499999999991</v>
      </c>
      <c r="N974" t="str">
        <f t="shared" si="46"/>
        <v>Arabica</v>
      </c>
      <c r="O974" t="str">
        <f t="shared" si="47"/>
        <v>Lite</v>
      </c>
      <c r="P974" t="str">
        <f>INDEX(customers!$I$1:$I$1001,MATCH(orders[[#This Row],[Customer ID]],customers!$A$1:$A$1001,0))</f>
        <v>Yes</v>
      </c>
    </row>
    <row r="975" spans="1:16" x14ac:dyDescent="0.25">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IF(INDEX(customers!$A$1:$I$1001,MATCH(orders!$C975,customers!$A$1:$A$1001,0),MATCH(orders!H$1,customers!$A$1:$I$1,0))=0,"",INDEX(customers!$A$1:$I$1001,MATCH(orders!$C975,customers!$A$1:$A$1001,0),MATCH(orders!H$1,customers!$A$1:$I$1,0)))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14.55</v>
      </c>
      <c r="N975" t="str">
        <f t="shared" si="46"/>
        <v>Librica</v>
      </c>
      <c r="O975" t="str">
        <f t="shared" si="47"/>
        <v>Medium</v>
      </c>
      <c r="P975" t="str">
        <f>INDEX(customers!$I$1:$I$1001,MATCH(orders[[#This Row],[Customer ID]],customers!$A$1:$A$1001,0))</f>
        <v>No</v>
      </c>
    </row>
    <row r="976" spans="1:16" x14ac:dyDescent="0.25">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IF(INDEX(customers!$A$1:$I$1001,MATCH(orders!$C976,customers!$A$1:$A$1001,0),MATCH(orders!H$1,customers!$A$1:$I$1,0))=0,"",INDEX(customers!$A$1:$I$1001,MATCH(orders!$C976,customers!$A$1:$A$1001,0),MATCH(orders!H$1,customers!$A$1:$I$1,0)))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2.6849999999999996</v>
      </c>
      <c r="N976" t="str">
        <f t="shared" si="46"/>
        <v>Robusta</v>
      </c>
      <c r="O976" t="str">
        <f t="shared" si="47"/>
        <v>Dark</v>
      </c>
      <c r="P976" t="str">
        <f>INDEX(customers!$I$1:$I$1001,MATCH(orders[[#This Row],[Customer ID]],customers!$A$1:$A$1001,0))</f>
        <v>Yes</v>
      </c>
    </row>
    <row r="977" spans="1:16" x14ac:dyDescent="0.25">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IF(INDEX(customers!$A$1:$I$1001,MATCH(orders!$C977,customers!$A$1:$A$1001,0),MATCH(orders!H$1,customers!$A$1:$I$1,0))=0,"",INDEX(customers!$A$1:$I$1001,MATCH(orders!$C977,customers!$A$1:$A$1001,0),MATCH(orders!H$1,customers!$A$1:$I$1,0)))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0.59699999999999998</v>
      </c>
      <c r="N977" t="str">
        <f t="shared" si="46"/>
        <v>Arabica</v>
      </c>
      <c r="O977" t="str">
        <f t="shared" si="47"/>
        <v>Dark</v>
      </c>
      <c r="P977" t="str">
        <f>INDEX(customers!$I$1:$I$1001,MATCH(orders[[#This Row],[Customer ID]],customers!$A$1:$A$1001,0))</f>
        <v>Yes</v>
      </c>
    </row>
    <row r="978" spans="1:16" x14ac:dyDescent="0.25">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IF(INDEX(customers!$A$1:$I$1001,MATCH(orders!$C978,customers!$A$1:$A$1001,0),MATCH(orders!H$1,customers!$A$1:$I$1,0))=0,"",INDEX(customers!$A$1:$I$1001,MATCH(orders!$C978,customers!$A$1:$A$1001,0),MATCH(orders!H$1,customers!$A$1:$I$1,0)))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68.712499999999991</v>
      </c>
      <c r="N978" t="str">
        <f t="shared" si="46"/>
        <v>Robusta</v>
      </c>
      <c r="O978" t="str">
        <f t="shared" si="47"/>
        <v>Lite</v>
      </c>
      <c r="P978" t="str">
        <f>INDEX(customers!$I$1:$I$1001,MATCH(orders[[#This Row],[Customer ID]],customers!$A$1:$A$1001,0))</f>
        <v>Yes</v>
      </c>
    </row>
    <row r="979" spans="1:16" x14ac:dyDescent="0.25">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IF(INDEX(customers!$A$1:$I$1001,MATCH(orders!$C979,customers!$A$1:$A$1001,0),MATCH(orders!H$1,customers!$A$1:$I$1,0))=0,"",INDEX(customers!$A$1:$I$1001,MATCH(orders!$C979,customers!$A$1:$A$1001,0),MATCH(orders!H$1,customers!$A$1:$I$1,0)))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11.95</v>
      </c>
      <c r="N979" t="str">
        <f t="shared" si="46"/>
        <v>Robusta</v>
      </c>
      <c r="O979" t="str">
        <f t="shared" si="47"/>
        <v>Lite</v>
      </c>
      <c r="P979" t="str">
        <f>INDEX(customers!$I$1:$I$1001,MATCH(orders[[#This Row],[Customer ID]],customers!$A$1:$A$1001,0))</f>
        <v>No</v>
      </c>
    </row>
    <row r="980" spans="1:16" x14ac:dyDescent="0.25">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IF(INDEX(customers!$A$1:$I$1001,MATCH(orders!$C980,customers!$A$1:$A$1001,0),MATCH(orders!H$1,customers!$A$1:$I$1,0))=0,"",INDEX(customers!$A$1:$I$1001,MATCH(orders!$C980,customers!$A$1:$A$1001,0),MATCH(orders!H$1,customers!$A$1:$I$1,0)))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3.8849999999999998</v>
      </c>
      <c r="N980" t="str">
        <f t="shared" si="46"/>
        <v>Arabica</v>
      </c>
      <c r="O980" t="str">
        <f t="shared" si="47"/>
        <v>Lite</v>
      </c>
      <c r="P980" t="str">
        <f>INDEX(customers!$I$1:$I$1001,MATCH(orders[[#This Row],[Customer ID]],customers!$A$1:$A$1001,0))</f>
        <v>No</v>
      </c>
    </row>
    <row r="981" spans="1:16" x14ac:dyDescent="0.25">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IF(INDEX(customers!$A$1:$I$1001,MATCH(orders!$C981,customers!$A$1:$A$1001,0),MATCH(orders!H$1,customers!$A$1:$I$1,0))=0,"",INDEX(customers!$A$1:$I$1001,MATCH(orders!$C981,customers!$A$1:$A$1001,0),MATCH(orders!H$1,customers!$A$1:$I$1,0)))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2.6849999999999996</v>
      </c>
      <c r="N981" t="str">
        <f t="shared" si="46"/>
        <v>Robusta</v>
      </c>
      <c r="O981" t="str">
        <f t="shared" si="47"/>
        <v>Dark</v>
      </c>
      <c r="P981" t="str">
        <f>INDEX(customers!$I$1:$I$1001,MATCH(orders[[#This Row],[Customer ID]],customers!$A$1:$A$1001,0))</f>
        <v>No</v>
      </c>
    </row>
    <row r="982" spans="1:16" x14ac:dyDescent="0.25">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IF(INDEX(customers!$A$1:$I$1001,MATCH(orders!$C982,customers!$A$1:$A$1001,0),MATCH(orders!H$1,customers!$A$1:$I$1,0))=0,"",INDEX(customers!$A$1:$I$1001,MATCH(orders!$C982,customers!$A$1:$A$1001,0),MATCH(orders!H$1,customers!$A$1:$I$1,0)))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69.862499999999997</v>
      </c>
      <c r="N982" t="str">
        <f t="shared" si="46"/>
        <v>Excelsa</v>
      </c>
      <c r="O982" t="str">
        <f t="shared" si="47"/>
        <v>Dark</v>
      </c>
      <c r="P982" t="str">
        <f>INDEX(customers!$I$1:$I$1001,MATCH(orders[[#This Row],[Customer ID]],customers!$A$1:$A$1001,0))</f>
        <v>Yes</v>
      </c>
    </row>
    <row r="983" spans="1:16" x14ac:dyDescent="0.25">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IF(INDEX(customers!$A$1:$I$1001,MATCH(orders!$C983,customers!$A$1:$A$1001,0),MATCH(orders!H$1,customers!$A$1:$I$1,0))=0,"",INDEX(customers!$A$1:$I$1001,MATCH(orders!$C983,customers!$A$1:$A$1001,0),MATCH(orders!H$1,customers!$A$1:$I$1,0)))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0.72900000000000009</v>
      </c>
      <c r="N983" t="str">
        <f t="shared" si="46"/>
        <v>Excelsa</v>
      </c>
      <c r="O983" t="str">
        <f t="shared" si="47"/>
        <v>Dark</v>
      </c>
      <c r="P983" t="str">
        <f>INDEX(customers!$I$1:$I$1001,MATCH(orders[[#This Row],[Customer ID]],customers!$A$1:$A$1001,0))</f>
        <v>Yes</v>
      </c>
    </row>
    <row r="984" spans="1:16" x14ac:dyDescent="0.25">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IF(INDEX(customers!$A$1:$I$1001,MATCH(orders!$C984,customers!$A$1:$A$1001,0),MATCH(orders!H$1,customers!$A$1:$I$1,0))=0,"",INDEX(customers!$A$1:$I$1001,MATCH(orders!$C984,customers!$A$1:$A$1001,0),MATCH(orders!H$1,customers!$A$1:$I$1,0)))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11.95</v>
      </c>
      <c r="N984" t="str">
        <f t="shared" si="46"/>
        <v>Robusta</v>
      </c>
      <c r="O984" t="str">
        <f t="shared" si="47"/>
        <v>Lite</v>
      </c>
      <c r="P984" t="str">
        <f>INDEX(customers!$I$1:$I$1001,MATCH(orders[[#This Row],[Customer ID]],customers!$A$1:$A$1001,0))</f>
        <v>Yes</v>
      </c>
    </row>
    <row r="985" spans="1:16" x14ac:dyDescent="0.25">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IF(INDEX(customers!$A$1:$I$1001,MATCH(orders!$C985,customers!$A$1:$A$1001,0),MATCH(orders!H$1,customers!$A$1:$I$1,0))=0,"",INDEX(customers!$A$1:$I$1001,MATCH(orders!$C985,customers!$A$1:$A$1001,0),MATCH(orders!H$1,customers!$A$1:$I$1,0)))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0.67500000000000004</v>
      </c>
      <c r="N985" t="str">
        <f t="shared" si="46"/>
        <v>Arabica</v>
      </c>
      <c r="O985" t="str">
        <f t="shared" si="47"/>
        <v>Medium</v>
      </c>
      <c r="P985" t="str">
        <f>INDEX(customers!$I$1:$I$1001,MATCH(orders[[#This Row],[Customer ID]],customers!$A$1:$A$1001,0))</f>
        <v>Yes</v>
      </c>
    </row>
    <row r="986" spans="1:16" x14ac:dyDescent="0.25">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IF(INDEX(customers!$A$1:$I$1001,MATCH(orders!$C986,customers!$A$1:$A$1001,0),MATCH(orders!H$1,customers!$A$1:$I$1,0))=0,"",INDEX(customers!$A$1:$I$1001,MATCH(orders!$C986,customers!$A$1:$A$1001,0),MATCH(orders!H$1,customers!$A$1:$I$1,0)))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79.062499999999986</v>
      </c>
      <c r="N986" t="str">
        <f t="shared" si="46"/>
        <v>Excelsa</v>
      </c>
      <c r="O986" t="str">
        <f t="shared" si="47"/>
        <v>Medium</v>
      </c>
      <c r="P986" t="str">
        <f>INDEX(customers!$I$1:$I$1001,MATCH(orders[[#This Row],[Customer ID]],customers!$A$1:$A$1001,0))</f>
        <v>Yes</v>
      </c>
    </row>
    <row r="987" spans="1:16" x14ac:dyDescent="0.25">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IF(INDEX(customers!$A$1:$I$1001,MATCH(orders!$C987,customers!$A$1:$A$1001,0),MATCH(orders!H$1,customers!$A$1:$I$1,0))=0,"",INDEX(customers!$A$1:$I$1001,MATCH(orders!$C987,customers!$A$1:$A$1001,0),MATCH(orders!H$1,customers!$A$1:$I$1,0)))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11.95</v>
      </c>
      <c r="N987" t="str">
        <f t="shared" si="46"/>
        <v>Robusta</v>
      </c>
      <c r="O987" t="str">
        <f t="shared" si="47"/>
        <v>Lite</v>
      </c>
      <c r="P987" t="str">
        <f>INDEX(customers!$I$1:$I$1001,MATCH(orders[[#This Row],[Customer ID]],customers!$A$1:$A$1001,0))</f>
        <v>No</v>
      </c>
    </row>
    <row r="988" spans="1:16" x14ac:dyDescent="0.25">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IF(INDEX(customers!$A$1:$I$1001,MATCH(orders!$C988,customers!$A$1:$A$1001,0),MATCH(orders!H$1,customers!$A$1:$I$1,0))=0,"",INDEX(customers!$A$1:$I$1001,MATCH(orders!$C988,customers!$A$1:$A$1001,0),MATCH(orders!H$1,customers!$A$1:$I$1,0)))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83.662499999999994</v>
      </c>
      <c r="N988" t="str">
        <f t="shared" si="46"/>
        <v>Librica</v>
      </c>
      <c r="O988" t="str">
        <f t="shared" si="47"/>
        <v>Medium</v>
      </c>
      <c r="P988" t="str">
        <f>INDEX(customers!$I$1:$I$1001,MATCH(orders[[#This Row],[Customer ID]],customers!$A$1:$A$1001,0))</f>
        <v>No</v>
      </c>
    </row>
    <row r="989" spans="1:16" x14ac:dyDescent="0.25">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IF(INDEX(customers!$A$1:$I$1001,MATCH(orders!$C989,customers!$A$1:$A$1001,0),MATCH(orders!H$1,customers!$A$1:$I$1,0))=0,"",INDEX(customers!$A$1:$I$1001,MATCH(orders!$C989,customers!$A$1:$A$1001,0),MATCH(orders!H$1,customers!$A$1:$I$1,0)))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2.9849999999999999</v>
      </c>
      <c r="N989" t="str">
        <f t="shared" si="46"/>
        <v>Arabica</v>
      </c>
      <c r="O989" t="str">
        <f t="shared" si="47"/>
        <v>Dark</v>
      </c>
      <c r="P989" t="str">
        <f>INDEX(customers!$I$1:$I$1001,MATCH(orders[[#This Row],[Customer ID]],customers!$A$1:$A$1001,0))</f>
        <v>Yes</v>
      </c>
    </row>
    <row r="990" spans="1:16" x14ac:dyDescent="0.25">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IF(INDEX(customers!$A$1:$I$1001,MATCH(orders!$C990,customers!$A$1:$A$1001,0),MATCH(orders!H$1,customers!$A$1:$I$1,0))=0,"",INDEX(customers!$A$1:$I$1001,MATCH(orders!$C990,customers!$A$1:$A$1001,0),MATCH(orders!H$1,customers!$A$1:$I$1,0)))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9.9499999999999993</v>
      </c>
      <c r="N990" t="str">
        <f t="shared" si="46"/>
        <v>Robusta</v>
      </c>
      <c r="O990" t="str">
        <f t="shared" si="47"/>
        <v>Medium</v>
      </c>
      <c r="P990" t="str">
        <f>INDEX(customers!$I$1:$I$1001,MATCH(orders[[#This Row],[Customer ID]],customers!$A$1:$A$1001,0))</f>
        <v>Yes</v>
      </c>
    </row>
    <row r="991" spans="1:16" x14ac:dyDescent="0.25">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IF(INDEX(customers!$A$1:$I$1001,MATCH(orders!$C991,customers!$A$1:$A$1001,0),MATCH(orders!H$1,customers!$A$1:$I$1,0))=0,"",INDEX(customers!$A$1:$I$1001,MATCH(orders!$C991,customers!$A$1:$A$1001,0),MATCH(orders!H$1,customers!$A$1:$I$1,0)))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64.687499999999986</v>
      </c>
      <c r="N991" t="str">
        <f t="shared" si="46"/>
        <v>Arabica</v>
      </c>
      <c r="O991" t="str">
        <f t="shared" si="47"/>
        <v>Medium</v>
      </c>
      <c r="P991" t="str">
        <f>INDEX(customers!$I$1:$I$1001,MATCH(orders[[#This Row],[Customer ID]],customers!$A$1:$A$1001,0))</f>
        <v>Yes</v>
      </c>
    </row>
    <row r="992" spans="1:16" x14ac:dyDescent="0.25">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IF(INDEX(customers!$A$1:$I$1001,MATCH(orders!$C992,customers!$A$1:$A$1001,0),MATCH(orders!H$1,customers!$A$1:$I$1,0))=0,"",INDEX(customers!$A$1:$I$1001,MATCH(orders!$C992,customers!$A$1:$A$1001,0),MATCH(orders!H$1,customers!$A$1:$I$1,0)))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0.72900000000000009</v>
      </c>
      <c r="N992" t="str">
        <f t="shared" si="46"/>
        <v>Excelsa</v>
      </c>
      <c r="O992" t="str">
        <f t="shared" si="47"/>
        <v>Dark</v>
      </c>
      <c r="P992" t="str">
        <f>INDEX(customers!$I$1:$I$1001,MATCH(orders[[#This Row],[Customer ID]],customers!$A$1:$A$1001,0))</f>
        <v>No</v>
      </c>
    </row>
    <row r="993" spans="1:16" x14ac:dyDescent="0.25">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IF(INDEX(customers!$A$1:$I$1001,MATCH(orders!$C993,customers!$A$1:$A$1001,0),MATCH(orders!H$1,customers!$A$1:$I$1,0))=0,"",INDEX(customers!$A$1:$I$1001,MATCH(orders!$C993,customers!$A$1:$A$1001,0),MATCH(orders!H$1,customers!$A$1:$I$1,0)))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3.8849999999999998</v>
      </c>
      <c r="N993" t="str">
        <f t="shared" si="46"/>
        <v>Librica</v>
      </c>
      <c r="O993" t="str">
        <f t="shared" si="47"/>
        <v>Dark</v>
      </c>
      <c r="P993" t="str">
        <f>INDEX(customers!$I$1:$I$1001,MATCH(orders[[#This Row],[Customer ID]],customers!$A$1:$A$1001,0))</f>
        <v>No</v>
      </c>
    </row>
    <row r="994" spans="1:16" x14ac:dyDescent="0.25">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IF(INDEX(customers!$A$1:$I$1001,MATCH(orders!$C994,customers!$A$1:$A$1001,0),MATCH(orders!H$1,customers!$A$1:$I$1,0))=0,"",INDEX(customers!$A$1:$I$1001,MATCH(orders!$C994,customers!$A$1:$A$1001,0),MATCH(orders!H$1,customers!$A$1:$I$1,0)))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91.137499999999989</v>
      </c>
      <c r="N994" t="str">
        <f t="shared" si="46"/>
        <v>Librica</v>
      </c>
      <c r="O994" t="str">
        <f t="shared" si="47"/>
        <v>Lite</v>
      </c>
      <c r="P994" t="str">
        <f>INDEX(customers!$I$1:$I$1001,MATCH(orders[[#This Row],[Customer ID]],customers!$A$1:$A$1001,0))</f>
        <v>No</v>
      </c>
    </row>
    <row r="995" spans="1:16" x14ac:dyDescent="0.25">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IF(INDEX(customers!$A$1:$I$1001,MATCH(orders!$C995,customers!$A$1:$A$1001,0),MATCH(orders!H$1,customers!$A$1:$I$1,0))=0,"",INDEX(customers!$A$1:$I$1001,MATCH(orders!$C995,customers!$A$1:$A$1001,0),MATCH(orders!H$1,customers!$A$1:$I$1,0)))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12.95</v>
      </c>
      <c r="N995" t="str">
        <f t="shared" si="46"/>
        <v>Arabica</v>
      </c>
      <c r="O995" t="str">
        <f t="shared" si="47"/>
        <v>Lite</v>
      </c>
      <c r="P995" t="str">
        <f>INDEX(customers!$I$1:$I$1001,MATCH(orders[[#This Row],[Customer ID]],customers!$A$1:$A$1001,0))</f>
        <v>No</v>
      </c>
    </row>
    <row r="996" spans="1:16" x14ac:dyDescent="0.25">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IF(INDEX(customers!$A$1:$I$1001,MATCH(orders!$C996,customers!$A$1:$A$1001,0),MATCH(orders!H$1,customers!$A$1:$I$1,0))=0,"",INDEX(customers!$A$1:$I$1001,MATCH(orders!$C996,customers!$A$1:$A$1001,0),MATCH(orders!H$1,customers!$A$1:$I$1,0)))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0.59699999999999998</v>
      </c>
      <c r="N996" t="str">
        <f t="shared" si="46"/>
        <v>Arabica</v>
      </c>
      <c r="O996" t="str">
        <f t="shared" si="47"/>
        <v>Dark</v>
      </c>
      <c r="P996" t="str">
        <f>INDEX(customers!$I$1:$I$1001,MATCH(orders[[#This Row],[Customer ID]],customers!$A$1:$A$1001,0))</f>
        <v>No</v>
      </c>
    </row>
    <row r="997" spans="1:16" x14ac:dyDescent="0.25">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IF(INDEX(customers!$A$1:$I$1001,MATCH(orders!$C997,customers!$A$1:$A$1001,0),MATCH(orders!H$1,customers!$A$1:$I$1,0))=0,"",INDEX(customers!$A$1:$I$1001,MATCH(orders!$C997,customers!$A$1:$A$1001,0),MATCH(orders!H$1,customers!$A$1:$I$1,0)))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68.712499999999991</v>
      </c>
      <c r="N997" t="str">
        <f t="shared" si="46"/>
        <v>Robusta</v>
      </c>
      <c r="O997" t="str">
        <f t="shared" si="47"/>
        <v>Lite</v>
      </c>
      <c r="P997" t="str">
        <f>INDEX(customers!$I$1:$I$1001,MATCH(orders[[#This Row],[Customer ID]],customers!$A$1:$A$1001,0))</f>
        <v>No</v>
      </c>
    </row>
    <row r="998" spans="1:16" x14ac:dyDescent="0.25">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IF(INDEX(customers!$A$1:$I$1001,MATCH(orders!$C998,customers!$A$1:$A$1001,0),MATCH(orders!H$1,customers!$A$1:$I$1,0))=0,"",INDEX(customers!$A$1:$I$1001,MATCH(orders!$C998,customers!$A$1:$A$1001,0),MATCH(orders!H$1,customers!$A$1:$I$1,0)))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2.9849999999999999</v>
      </c>
      <c r="N998" t="str">
        <f t="shared" si="46"/>
        <v>Robusta</v>
      </c>
      <c r="O998" t="str">
        <f t="shared" si="47"/>
        <v>Medium</v>
      </c>
      <c r="P998" t="str">
        <f>INDEX(customers!$I$1:$I$1001,MATCH(orders[[#This Row],[Customer ID]],customers!$A$1:$A$1001,0))</f>
        <v>No</v>
      </c>
    </row>
    <row r="999" spans="1:16" x14ac:dyDescent="0.25">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IF(INDEX(customers!$A$1:$I$1001,MATCH(orders!$C999,customers!$A$1:$A$1001,0),MATCH(orders!H$1,customers!$A$1:$I$1,0))=0,"",INDEX(customers!$A$1:$I$1001,MATCH(orders!$C999,customers!$A$1:$A$1001,0),MATCH(orders!H$1,customers!$A$1:$I$1,0)))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3.375</v>
      </c>
      <c r="N999" t="str">
        <f t="shared" si="46"/>
        <v>Arabica</v>
      </c>
      <c r="O999" t="str">
        <f t="shared" si="47"/>
        <v>Medium</v>
      </c>
      <c r="P999" t="str">
        <f>INDEX(customers!$I$1:$I$1001,MATCH(orders[[#This Row],[Customer ID]],customers!$A$1:$A$1001,0))</f>
        <v>No</v>
      </c>
    </row>
    <row r="1000" spans="1:16" x14ac:dyDescent="0.25">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IF(INDEX(customers!$A$1:$I$1001,MATCH(orders!$C1000,customers!$A$1:$A$1001,0),MATCH(orders!H$1,customers!$A$1:$I$1,0))=0,"",INDEX(customers!$A$1:$I$1001,MATCH(orders!$C1000,customers!$A$1:$A$1001,0),MATCH(orders!H$1,customers!$A$1:$I$1,0)))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INDEX(customers!$I$1:$I$1001,MATCH(orders[[#This Row],[Customer ID]],customers!$A$1:$A$1001,0))</f>
        <v>No</v>
      </c>
    </row>
    <row r="1001" spans="1:16" x14ac:dyDescent="0.25">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IF(INDEX(customers!$A$1:$I$1001,MATCH(orders!$C1001,customers!$A$1:$A$1001,0),MATCH(orders!H$1,customers!$A$1:$I$1,0))=0,"",INDEX(customers!$A$1:$I$1001,MATCH(orders!$C1001,customers!$A$1:$A$1001,0),MATCH(orders!H$1,customers!$A$1:$I$1,0)))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0.82500000000000007</v>
      </c>
      <c r="N1001" t="str">
        <f t="shared" si="46"/>
        <v>Excelsa</v>
      </c>
      <c r="O1001" t="str">
        <f t="shared" si="47"/>
        <v>Medium</v>
      </c>
      <c r="P1001" t="str">
        <f>INDEX(customers!$I$1:$I$1001,MATCH(orders[[#This Row],[Customer ID]],customers!$A$1:$A$1001,0))</f>
        <v>Yes</v>
      </c>
    </row>
    <row r="1006" spans="1:16" x14ac:dyDescent="0.25">
      <c r="K1006"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Normal="100"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8" sqref="E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charty worksheet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sreerag unni</cp:lastModifiedBy>
  <cp:revision/>
  <dcterms:created xsi:type="dcterms:W3CDTF">2022-11-26T09:51:45Z</dcterms:created>
  <dcterms:modified xsi:type="dcterms:W3CDTF">2025-06-17T10:56:19Z</dcterms:modified>
  <cp:category/>
  <cp:contentStatus/>
</cp:coreProperties>
</file>