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huri Ashwin\Downloads\"/>
    </mc:Choice>
  </mc:AlternateContent>
  <xr:revisionPtr revIDLastSave="0" documentId="13_ncr:1_{7BF7A568-562C-49F2-867B-776F170CA8E2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 Pivot table 1" sheetId="4" r:id="rId2"/>
    <sheet name="Pivot table 2" sheetId="6" r:id="rId3"/>
    <sheet name="Pivot table 3" sheetId="7" r:id="rId4"/>
    <sheet name="Bonus" sheetId="8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7" i="8"/>
  <c r="D8" i="8"/>
  <c r="D9" i="8"/>
  <c r="D6" i="8"/>
  <c r="D5" i="8"/>
  <c r="D4" i="8"/>
  <c r="D3" i="8"/>
  <c r="C3" i="8"/>
  <c r="D2" i="8"/>
  <c r="C2" i="8"/>
  <c r="C13" i="8"/>
  <c r="C12" i="8"/>
  <c r="C11" i="8"/>
  <c r="C10" i="8"/>
  <c r="C9" i="8"/>
  <c r="C8" i="8"/>
  <c r="C7" i="8"/>
  <c r="C6" i="8"/>
  <c r="C5" i="8"/>
  <c r="C4" i="8"/>
  <c r="B2" i="8"/>
  <c r="B13" i="8"/>
  <c r="B12" i="8"/>
  <c r="B11" i="8"/>
  <c r="B10" i="8"/>
  <c r="B9" i="8"/>
  <c r="B8" i="8"/>
  <c r="B7" i="8"/>
  <c r="B6" i="8"/>
  <c r="B5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<sst xmlns="http://schemas.openxmlformats.org/spreadsheetml/2006/main" count="24820" uniqueCount="8401">
  <si>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</si>
  <si>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</si>
  <si>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</si>
  <si>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</si>
  <si>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</si>
  <si>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</si>
  <si>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</si>
  <si>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</si>
  <si>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</si>
  <si>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</si>
  <si>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</si>
  <si>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</si>
  <si>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</si>
  <si>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</si>
  <si>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</si>
  <si>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</si>
  <si>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</si>
  <si>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</si>
  <si>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</si>
  <si>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</si>
  <si>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</si>
  <si>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</si>
  <si>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</si>
  <si>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</si>
  <si>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</si>
  <si>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</si>
  <si>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</si>
  <si>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</si>
  <si>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</si>
  <si>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</si>
  <si>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</si>
  <si>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</si>
  <si>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</si>
  <si>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</si>
  <si>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</si>
  <si>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</si>
  <si>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</si>
  <si>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</si>
  <si>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</si>
  <si>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</si>
  <si>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</si>
  <si>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</si>
  <si>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</si>
  <si>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</si>
  <si>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</si>
  <si>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</si>
  <si>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</si>
  <si>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</si>
  <si>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</si>
  <si>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</si>
  <si>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</si>
  <si>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</si>
  <si>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</si>
  <si>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</si>
  <si>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</si>
  <si>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</si>
  <si>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</si>
  <si>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</si>
  <si>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</si>
  <si>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</si>
  <si>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</si>
  <si>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</si>
  <si>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</si>
  <si>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</si>
  <si>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</si>
  <si>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</si>
  <si>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</si>
  <si>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</si>
  <si>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</si>
  <si>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</si>
  <si>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</si>
  <si>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</si>
  <si>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</si>
  <si>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</si>
  <si>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</si>
  <si>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</si>
  <si>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</si>
  <si>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</si>
  <si>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</si>
  <si>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</si>
  <si>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</si>
  <si>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</si>
  <si>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</si>
  <si>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</si>
  <si>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</si>
  <si>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</si>
  <si>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</si>
  <si>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</si>
  <si>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</si>
  <si>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</si>
  <si>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</si>
  <si>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</si>
  <si>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</si>
  <si>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</si>
  <si>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</si>
  <si>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</si>
  <si>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</si>
  <si>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</si>
  <si>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</si>
  <si>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</si>
  <si>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</si>
  <si>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</si>
  <si>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</si>
  <si>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</si>
  <si>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</si>
  <si>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</si>
  <si>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</si>
  <si>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</si>
  <si>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</si>
  <si>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</si>
  <si>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</si>
  <si>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</si>
  <si>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</si>
  <si>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</si>
  <si>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</si>
  <si>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</si>
  <si>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</si>
  <si>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</si>
  <si>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</si>
  <si>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</si>
  <si>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</si>
  <si>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</si>
  <si>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</si>
  <si>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</si>
  <si>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</si>
  <si>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</si>
  <si>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</si>
  <si>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</si>
  <si>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</si>
  <si>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</si>
  <si>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</si>
  <si>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</si>
  <si>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</si>
  <si>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</si>
  <si>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</si>
  <si>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</si>
  <si>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</si>
  <si>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</si>
  <si>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</si>
  <si>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</si>
  <si>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</si>
  <si>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</si>
  <si>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</si>
  <si>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</si>
  <si>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</si>
  <si>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</si>
  <si>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</si>
  <si>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</si>
  <si>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</si>
  <si>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</si>
  <si>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</si>
  <si>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</si>
  <si>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</si>
  <si>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</si>
  <si>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</si>
  <si>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</si>
  <si>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</si>
  <si>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</si>
  <si>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</si>
  <si>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</si>
  <si>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</si>
  <si>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</si>
  <si>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</si>
  <si>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</si>
  <si>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</si>
  <si>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</si>
  <si>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</si>
  <si>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</si>
  <si>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</si>
  <si>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</si>
  <si>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</si>
  <si>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</si>
  <si>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</si>
  <si>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</si>
  <si>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</si>
  <si>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</si>
  <si>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</si>
  <si>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</si>
  <si>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</si>
  <si>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</si>
  <si>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</si>
  <si>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</si>
  <si>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</si>
  <si>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</si>
  <si>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</si>
  <si>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</si>
  <si>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</si>
  <si>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</si>
  <si>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</si>
  <si>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</si>
  <si>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</si>
  <si>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</si>
  <si>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</si>
  <si>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</si>
  <si>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</si>
  <si>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</si>
  <si>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</si>
  <si>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</si>
  <si>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</si>
  <si>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</si>
  <si>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</si>
  <si>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</si>
  <si>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</si>
  <si>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</si>
  <si>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</si>
  <si>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</si>
  <si>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</si>
  <si>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</si>
  <si>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</si>
  <si>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</si>
  <si>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</si>
  <si>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</si>
  <si>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</si>
  <si>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</si>
  <si>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</si>
  <si>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</si>
  <si>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</si>
  <si>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</si>
  <si>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</si>
  <si>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</si>
  <si>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</si>
  <si>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</si>
  <si>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</si>
  <si>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</si>
  <si>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</si>
  <si>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</si>
  <si>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</si>
  <si>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</si>
  <si>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</si>
  <si>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</si>
  <si>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</si>
  <si>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</si>
  <si>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</si>
  <si>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</si>
  <si>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</si>
  <si>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</si>
  <si>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</si>
  <si>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</si>
  <si>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</si>
  <si>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</si>
  <si>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</si>
  <si>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</si>
  <si>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</si>
  <si>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</si>
  <si>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</si>
  <si>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</si>
  <si>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</si>
  <si>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</si>
  <si>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</si>
  <si>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</si>
  <si>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</si>
  <si>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</si>
  <si>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</si>
  <si>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</si>
  <si>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</si>
  <si>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</si>
  <si>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</si>
  <si>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</si>
  <si>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</si>
  <si>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</si>
  <si>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</si>
  <si>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</si>
  <si>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</si>
  <si>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</si>
  <si>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</si>
  <si>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</si>
  <si>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</si>
  <si>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</si>
  <si>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</si>
  <si>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</si>
  <si>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</si>
  <si>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</si>
  <si>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</si>
  <si>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</si>
  <si>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</si>
  <si>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</si>
  <si>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</si>
  <si>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</si>
  <si>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</si>
  <si>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</si>
  <si>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</si>
  <si>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</si>
  <si>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</si>
  <si>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</si>
  <si>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</si>
  <si>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</si>
  <si>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</si>
  <si>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</si>
  <si>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</si>
  <si>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</si>
  <si>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</si>
  <si>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</si>
  <si>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</si>
  <si>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</si>
  <si>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</si>
  <si>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</si>
  <si>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</si>
  <si>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</si>
  <si>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</si>
  <si>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</si>
  <si>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</si>
  <si>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</si>
  <si>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</si>
  <si>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</si>
  <si>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</si>
  <si>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</si>
  <si>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</si>
  <si>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</si>
  <si>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</si>
  <si>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</si>
  <si>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</si>
  <si>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</si>
  <si>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</si>
  <si>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</si>
  <si>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</si>
  <si>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</si>
  <si>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</si>
  <si>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</si>
  <si>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</si>
  <si>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</si>
  <si>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</si>
  <si>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</si>
  <si>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</si>
  <si>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</si>
  <si>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</si>
  <si>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</si>
  <si>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</si>
  <si>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</si>
  <si>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</si>
  <si>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</si>
  <si>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</si>
  <si>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</si>
  <si>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</si>
  <si>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</si>
  <si>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</si>
  <si>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</si>
  <si>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</si>
  <si>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</si>
  <si>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</si>
  <si>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</si>
  <si>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</si>
  <si>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</si>
  <si>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</si>
  <si>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</si>
  <si>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</si>
  <si>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</si>
  <si>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</si>
  <si>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</si>
  <si>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</si>
  <si>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</si>
  <si>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</si>
  <si>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</si>
  <si>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</si>
  <si>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</si>
  <si>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</si>
  <si>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</si>
  <si>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</si>
  <si>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</si>
  <si>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</si>
  <si>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</si>
  <si>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</si>
  <si>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</si>
  <si>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</si>
  <si>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</si>
  <si>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</si>
  <si>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</si>
  <si>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</si>
  <si>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</si>
  <si>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</si>
  <si>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</si>
  <si>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</si>
  <si>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</si>
  <si>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</si>
  <si>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</si>
  <si>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</si>
  <si>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</si>
  <si>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</si>
  <si>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</si>
  <si>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</si>
  <si>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</si>
  <si>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</si>
  <si>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</si>
  <si>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</si>
  <si>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</si>
  <si>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</si>
  <si>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</si>
  <si>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</si>
  <si>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</si>
  <si>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</si>
  <si>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</si>
  <si>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</si>
  <si>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</si>
  <si>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</si>
  <si>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</si>
  <si>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</si>
  <si>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</si>
  <si>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</si>
  <si>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</si>
  <si>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</si>
  <si>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</si>
  <si>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</si>
  <si>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</si>
  <si>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</si>
  <si>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</si>
  <si>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</si>
  <si>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</si>
  <si>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</si>
  <si>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</si>
  <si>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</si>
  <si>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</si>
  <si>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</si>
  <si>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</si>
  <si>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</si>
  <si>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</si>
  <si>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</si>
  <si>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</si>
  <si>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</si>
  <si>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</si>
  <si>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</si>
  <si>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</si>
  <si>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</si>
  <si>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</si>
  <si>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</si>
  <si>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</si>
  <si>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</si>
  <si>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</si>
  <si>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</si>
  <si>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</si>
  <si>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</si>
  <si>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</si>
  <si>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</si>
  <si>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</si>
  <si>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</si>
  <si>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</si>
  <si>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</si>
  <si>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</si>
  <si>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</si>
  <si>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</si>
  <si>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</si>
  <si>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</si>
  <si>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</si>
  <si>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</si>
  <si>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</si>
  <si>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</si>
  <si>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</si>
  <si>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</si>
  <si>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</si>
  <si>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</si>
  <si>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</si>
  <si>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</si>
  <si>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</si>
  <si>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</si>
  <si>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</si>
  <si>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</si>
  <si>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</si>
  <si>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</si>
  <si>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</si>
  <si>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</si>
  <si>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</si>
  <si>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</si>
  <si>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</si>
  <si>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</si>
  <si>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</si>
  <si>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</si>
  <si>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</si>
  <si>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</si>
  <si>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</si>
  <si>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</si>
  <si>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</si>
  <si>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</si>
  <si>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</si>
  <si>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</si>
  <si>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</si>
  <si>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</si>
  <si>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</si>
  <si>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</si>
  <si>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</si>
  <si>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</si>
  <si>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</si>
  <si>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</si>
  <si>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</si>
  <si>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</si>
  <si>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</si>
  <si>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</si>
  <si>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</si>
  <si>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</si>
  <si>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</si>
  <si>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</si>
  <si>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</si>
  <si>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</si>
  <si>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</si>
  <si>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</si>
  <si>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</si>
  <si>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</si>
  <si>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</si>
  <si>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</si>
  <si>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</si>
  <si>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</si>
  <si>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</si>
  <si>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</si>
  <si>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</si>
  <si>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</si>
  <si>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</si>
  <si>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</si>
  <si>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</si>
  <si>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</si>
  <si>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</si>
  <si>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</si>
  <si>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</si>
  <si>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</si>
  <si>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</si>
  <si>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</si>
  <si>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</si>
  <si>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</si>
  <si>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</si>
  <si>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</si>
  <si>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</si>
  <si>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</si>
  <si>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</si>
  <si>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</si>
  <si>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</si>
  <si>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</si>
  <si>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</si>
  <si>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</si>
  <si>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</si>
  <si>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</si>
  <si>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</si>
  <si>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</si>
  <si>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</si>
  <si>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</si>
  <si>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</si>
  <si>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</si>
  <si>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</si>
  <si>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</si>
  <si>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</si>
  <si>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</si>
  <si>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</si>
  <si>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</si>
  <si>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</si>
  <si>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</si>
  <si>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</si>
  <si>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</si>
  <si>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</si>
  <si>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</si>
  <si>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</si>
  <si>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</si>
  <si>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</si>
  <si>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</si>
  <si>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</si>
  <si>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</si>
  <si>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</si>
  <si>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</si>
  <si>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</si>
  <si>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</si>
  <si>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</si>
  <si>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</si>
  <si>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</si>
  <si>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</si>
  <si>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</si>
  <si>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</si>
  <si>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</si>
  <si>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</si>
  <si>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</si>
  <si>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</si>
  <si>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</si>
  <si>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</si>
  <si>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</si>
  <si>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</si>
  <si>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</si>
  <si>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</si>
  <si>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</si>
  <si>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</si>
  <si>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</si>
  <si>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</si>
  <si>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</si>
  <si>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</si>
  <si>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</si>
  <si>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</si>
  <si>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</si>
  <si>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</si>
  <si>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</si>
  <si>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</si>
  <si>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</si>
  <si>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</si>
  <si>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</si>
  <si>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</si>
  <si>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</si>
  <si>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</si>
  <si>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</si>
  <si>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</si>
  <si>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</si>
  <si>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</si>
  <si>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</si>
  <si>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</si>
  <si>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</si>
  <si>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</si>
  <si>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</si>
  <si>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</si>
  <si>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</si>
  <si>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</si>
  <si>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</si>
  <si>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</si>
  <si>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</si>
  <si>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</si>
  <si>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</si>
  <si>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</si>
  <si>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</si>
  <si>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</si>
  <si>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</si>
  <si>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</si>
  <si>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</si>
  <si>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</si>
  <si>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</si>
  <si>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</si>
  <si>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</si>
  <si>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</si>
  <si>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</si>
  <si>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</si>
  <si>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</si>
  <si>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</si>
  <si>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</si>
  <si>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</si>
  <si>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</si>
  <si>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</si>
  <si>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</si>
  <si>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</si>
  <si>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</si>
  <si>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</si>
  <si>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</si>
  <si>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</si>
  <si>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</si>
  <si>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</si>
  <si>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</si>
  <si>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</si>
  <si>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</si>
  <si>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</si>
  <si>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</si>
  <si>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</si>
  <si>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</si>
  <si>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</si>
  <si>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</si>
  <si>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</si>
  <si>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</si>
  <si>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</si>
  <si>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</si>
  <si>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</si>
  <si>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</si>
  <si>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</si>
  <si>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</si>
  <si>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</si>
  <si>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</si>
  <si>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</si>
  <si>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</si>
  <si>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</si>
  <si>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</si>
  <si>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</si>
  <si>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</si>
  <si>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</si>
  <si>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</si>
  <si>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</si>
  <si>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</si>
  <si>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</si>
  <si>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</si>
  <si>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</si>
  <si>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</si>
  <si>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</si>
  <si>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</si>
  <si>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</si>
  <si>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</si>
  <si>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</si>
  <si>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</si>
  <si>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</si>
  <si>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</si>
  <si>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</si>
  <si>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</si>
  <si>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</si>
  <si>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</si>
  <si>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</si>
  <si>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</si>
  <si>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</si>
  <si>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</si>
  <si>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</si>
  <si>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</si>
  <si>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</si>
  <si>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</si>
  <si>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</si>
  <si>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</si>
  <si>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</si>
  <si>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</si>
  <si>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</si>
  <si>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</si>
  <si>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</si>
  <si>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</si>
  <si>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</si>
  <si>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</si>
  <si>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</si>
  <si>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</si>
  <si>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</si>
  <si>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</si>
  <si>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</si>
  <si>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</si>
  <si>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</si>
  <si>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</si>
  <si>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</si>
  <si>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</si>
  <si>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</si>
  <si>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</si>
  <si>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</si>
  <si>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</si>
  <si>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</si>
  <si>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</si>
  <si>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</si>
  <si>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</si>
  <si>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</si>
  <si>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</si>
  <si>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</si>
  <si>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</si>
  <si>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</si>
  <si>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</si>
  <si>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</si>
  <si>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</si>
  <si>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</si>
  <si>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</si>
  <si>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</si>
  <si>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</si>
  <si>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</si>
  <si>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</si>
  <si>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</si>
  <si>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</si>
  <si>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</si>
  <si>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</si>
  <si>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</si>
  <si>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</si>
  <si>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</si>
  <si>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</si>
  <si>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</si>
  <si>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</si>
  <si>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</si>
  <si>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</si>
  <si>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</si>
  <si>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</si>
  <si>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</si>
  <si>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</si>
  <si>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</si>
  <si>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</si>
  <si>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</si>
  <si>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</si>
  <si>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</si>
  <si>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</si>
  <si>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</si>
  <si>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</si>
  <si>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</si>
  <si>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</si>
  <si>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</si>
  <si>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</si>
  <si>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</si>
  <si>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</si>
  <si>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</si>
  <si>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</si>
  <si>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</si>
  <si>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</si>
  <si>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</si>
  <si>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</si>
  <si>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</si>
  <si>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</si>
  <si>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</si>
  <si>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</si>
  <si>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</si>
  <si>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</si>
  <si>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</si>
  <si>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</si>
  <si>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</si>
  <si>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</si>
  <si>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</si>
  <si>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</si>
  <si>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</si>
  <si>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</si>
  <si>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</si>
  <si>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</si>
  <si>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</si>
  <si>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</si>
  <si>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</si>
  <si>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</si>
  <si>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</si>
  <si>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</si>
  <si>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</si>
  <si>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</si>
  <si>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</si>
  <si>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</si>
  <si>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</si>
  <si>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</si>
  <si>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</si>
  <si>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</si>
  <si>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</si>
  <si>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</si>
  <si>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</si>
  <si>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</si>
  <si>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</si>
  <si>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</si>
  <si>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</si>
  <si>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</si>
  <si>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</si>
  <si>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</si>
  <si>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</si>
  <si>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</si>
  <si>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</si>
  <si>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</si>
  <si>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</si>
  <si>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</si>
  <si>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</si>
  <si>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</si>
  <si>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</si>
  <si>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</si>
  <si>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</si>
  <si>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</si>
  <si>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</si>
  <si>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</si>
  <si>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</si>
  <si>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</si>
  <si>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</si>
  <si>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</si>
  <si>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</si>
  <si>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</si>
  <si>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</si>
  <si>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</si>
  <si>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</si>
  <si>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</si>
  <si>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</si>
  <si>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</si>
  <si>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</si>
  <si>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</si>
  <si>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</si>
  <si>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</si>
  <si>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</si>
  <si>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</si>
  <si>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</si>
  <si>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</si>
  <si>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</si>
  <si>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</si>
  <si>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</si>
  <si>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</si>
  <si>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</si>
  <si>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</si>
  <si>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</si>
  <si>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</si>
  <si>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</si>
  <si>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</si>
  <si>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</si>
  <si>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</si>
  <si>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</si>
  <si>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</si>
  <si>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</si>
  <si>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</si>
  <si>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</si>
  <si>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</si>
  <si>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</si>
  <si>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</si>
  <si>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</si>
  <si>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</si>
  <si>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</si>
  <si>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</si>
  <si>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</si>
  <si>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</si>
  <si>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</si>
  <si>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</si>
  <si>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</si>
  <si>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</si>
  <si>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</si>
  <si>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</si>
  <si>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</si>
  <si>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</si>
  <si>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</si>
  <si>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</si>
  <si>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</si>
  <si>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</si>
  <si>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</si>
  <si>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</si>
  <si>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</si>
  <si>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</si>
  <si>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</si>
  <si>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</si>
  <si>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</si>
  <si>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</si>
  <si>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</si>
  <si>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</si>
  <si>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</si>
  <si>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</si>
  <si>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</si>
  <si>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</si>
  <si>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</si>
  <si>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</si>
  <si>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</si>
  <si>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</si>
  <si>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</si>
  <si>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</si>
  <si>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</si>
  <si>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</si>
  <si>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</si>
  <si>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</si>
  <si>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</si>
  <si>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</si>
  <si>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</si>
  <si>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</si>
  <si>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</si>
  <si>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</si>
  <si>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</si>
  <si>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</si>
  <si>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</si>
  <si>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</si>
  <si>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</si>
  <si>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</si>
  <si>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</si>
  <si>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</si>
  <si>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</si>
  <si>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</si>
  <si>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</si>
  <si>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</si>
  <si>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</si>
  <si>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</si>
  <si>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</si>
  <si>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</si>
  <si>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</si>
  <si>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</si>
  <si>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</si>
  <si>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</si>
  <si>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</si>
  <si>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</si>
  <si>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</si>
  <si>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</si>
  <si>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</si>
  <si>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</si>
  <si>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</si>
  <si>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</si>
  <si>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</si>
  <si>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</si>
  <si>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</si>
  <si>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</si>
  <si>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</si>
  <si>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</si>
  <si>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</si>
  <si>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</si>
  <si>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</si>
  <si>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</si>
  <si>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</si>
  <si>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</si>
  <si>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</si>
  <si>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</si>
  <si>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</si>
  <si>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</si>
  <si>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</si>
  <si>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</si>
  <si>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</si>
  <si>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</si>
  <si>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</si>
  <si>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</si>
  <si>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</si>
  <si>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</si>
  <si>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</si>
  <si>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</si>
  <si>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</si>
  <si>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</si>
  <si>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</si>
  <si>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</si>
  <si>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</si>
  <si>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</si>
  <si>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</si>
  <si>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</si>
  <si>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</si>
  <si>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</si>
  <si>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</si>
  <si>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</si>
  <si>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</si>
  <si>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</si>
  <si>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</si>
  <si>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</si>
  <si>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</si>
  <si>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</si>
  <si>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</si>
  <si>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</si>
  <si>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</si>
  <si>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</si>
  <si>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</si>
  <si>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</si>
  <si>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</si>
  <si>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</si>
  <si>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</si>
  <si>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</si>
  <si>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</si>
  <si>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</si>
  <si>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</si>
  <si>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</si>
  <si>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</si>
  <si>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</si>
  <si>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</si>
  <si>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</si>
  <si>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</si>
  <si>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</si>
  <si>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</si>
  <si>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</si>
  <si>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</si>
  <si>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</si>
  <si>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</si>
  <si>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</si>
  <si>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</si>
  <si>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</si>
  <si>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</si>
  <si>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</si>
  <si>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</si>
  <si>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</si>
  <si>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</si>
  <si>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</si>
  <si>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</si>
  <si>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</si>
  <si>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</si>
  <si>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</si>
  <si>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</si>
  <si>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</si>
  <si>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</si>
  <si>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</si>
  <si>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</si>
  <si>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</si>
  <si>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</si>
  <si>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</si>
  <si>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</si>
  <si>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</si>
  <si>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</si>
  <si>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</si>
  <si>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</si>
  <si>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</si>
  <si>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</si>
  <si>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</si>
  <si>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</si>
  <si>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</si>
  <si>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</si>
  <si>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</si>
  <si>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</si>
  <si>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</si>
  <si>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</si>
  <si>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</si>
  <si>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</si>
  <si>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</si>
  <si>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</si>
  <si>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</si>
  <si>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</si>
  <si>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</si>
  <si>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</si>
  <si>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</si>
  <si>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</si>
  <si>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</si>
  <si>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</si>
  <si>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</si>
  <si>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</si>
  <si>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</si>
  <si>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</si>
  <si>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</si>
  <si>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</si>
  <si>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</si>
  <si>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</si>
  <si>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</si>
  <si>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</si>
  <si>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</si>
  <si>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</si>
  <si>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</si>
  <si>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</si>
  <si>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</si>
  <si>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</si>
  <si>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</si>
  <si>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</si>
  <si>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</si>
  <si>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</si>
  <si>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</si>
  <si>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</si>
  <si>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</si>
  <si>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</si>
  <si>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</si>
  <si>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</si>
  <si>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</si>
  <si>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</si>
  <si>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</si>
  <si>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</si>
  <si>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</si>
  <si>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</si>
  <si>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</si>
  <si>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</si>
  <si>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</si>
  <si>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</si>
  <si>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</si>
  <si>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</si>
  <si>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</si>
  <si>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</si>
  <si>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</si>
  <si>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</si>
  <si>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</si>
  <si>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</si>
  <si>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</si>
  <si>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</si>
  <si>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</si>
  <si>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</si>
  <si>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</si>
  <si>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</si>
  <si>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</si>
  <si>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</si>
  <si>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</si>
  <si>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</si>
  <si>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</si>
  <si>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</si>
  <si>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</si>
  <si>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</si>
  <si>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</si>
  <si>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</si>
  <si>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</si>
  <si>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</si>
  <si>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</si>
  <si>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</si>
  <si>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</si>
  <si>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</si>
  <si>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</si>
  <si>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</si>
  <si>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</si>
  <si>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</si>
  <si>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</si>
  <si>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</si>
  <si>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</si>
  <si>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</si>
  <si>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</si>
  <si>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</si>
  <si>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</si>
  <si>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</si>
  <si>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</si>
  <si>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</si>
  <si>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</si>
  <si>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</si>
  <si>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</si>
  <si>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</si>
  <si>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</si>
  <si>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</si>
  <si>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</si>
  <si>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</si>
  <si>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</si>
  <si>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</si>
  <si>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</si>
  <si>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</si>
  <si>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</si>
  <si>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</si>
  <si>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</si>
  <si>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</si>
  <si>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</si>
  <si>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</si>
  <si>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</si>
  <si>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</si>
  <si>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</si>
  <si>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</si>
  <si>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</si>
  <si>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</si>
  <si>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</si>
  <si>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</si>
  <si>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</si>
  <si>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</si>
  <si>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</si>
  <si>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</si>
  <si>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</si>
  <si>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</si>
  <si>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</si>
  <si>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</si>
  <si>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</si>
  <si>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</si>
  <si>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</si>
  <si>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</si>
  <si>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</si>
  <si>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</si>
  <si>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</si>
  <si>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</si>
  <si>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</si>
  <si>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</si>
  <si>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</si>
  <si>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</si>
  <si>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</si>
  <si>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</si>
  <si>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</si>
  <si>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</si>
  <si>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</si>
  <si>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</si>
  <si>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</si>
  <si>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</si>
  <si>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</si>
  <si>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</si>
  <si>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</si>
  <si>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</si>
  <si>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</si>
  <si>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</si>
  <si>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</si>
  <si>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</si>
  <si>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</si>
  <si>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</si>
  <si>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</si>
  <si>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</si>
  <si>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</si>
  <si>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</si>
  <si>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</si>
  <si>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</si>
  <si>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</si>
  <si>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</si>
  <si>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</si>
  <si>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</si>
  <si>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</si>
  <si>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</si>
  <si>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</si>
  <si>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</si>
  <si>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</si>
  <si>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</si>
  <si>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</si>
  <si>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</si>
  <si>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</si>
  <si>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</si>
  <si>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</si>
  <si>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</si>
  <si>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</si>
  <si>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</si>
  <si>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</si>
  <si>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</si>
  <si>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</si>
  <si>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</si>
  <si>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</si>
  <si>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</si>
  <si>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</si>
  <si>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</si>
  <si>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</si>
  <si>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</si>
  <si>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</si>
  <si>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</si>
  <si>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</si>
  <si>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</si>
  <si>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</si>
  <si>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</si>
  <si>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</si>
  <si>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</si>
  <si>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</si>
  <si>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</si>
  <si>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</si>
  <si>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</si>
  <si>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</si>
  <si>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</si>
  <si>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</si>
  <si>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</si>
  <si>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</si>
  <si>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</si>
  <si>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</si>
  <si>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</si>
  <si>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</si>
  <si>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</si>
  <si>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</si>
  <si>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</si>
  <si>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</si>
  <si>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</si>
  <si>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</si>
  <si>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</si>
  <si>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</si>
  <si>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</si>
  <si>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</si>
  <si>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</si>
  <si>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</si>
  <si>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</si>
  <si>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</si>
  <si>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</si>
  <si>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</si>
  <si>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</si>
  <si>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</si>
  <si>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</si>
  <si>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</si>
  <si>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</si>
  <si>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</si>
  <si>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</si>
  <si>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</si>
  <si>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</si>
  <si>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</si>
  <si>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</si>
  <si>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</si>
  <si>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</si>
  <si>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</si>
  <si>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</si>
  <si>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</si>
  <si>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</si>
  <si>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</si>
  <si>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</si>
  <si>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</si>
  <si>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</si>
  <si>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</si>
  <si>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</si>
  <si>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</si>
  <si>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</si>
  <si>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</si>
  <si>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</si>
  <si>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</si>
  <si>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</si>
  <si>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</si>
  <si>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</si>
  <si>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</si>
  <si>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</si>
  <si>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</si>
  <si>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</si>
  <si>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</si>
  <si>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</si>
  <si>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</si>
  <si>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</si>
  <si>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</si>
  <si>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</si>
  <si>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</si>
  <si>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</si>
  <si>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</si>
  <si>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</si>
  <si>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</si>
  <si>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</si>
  <si>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</si>
  <si>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</si>
  <si>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</si>
  <si>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</si>
  <si>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</si>
  <si>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</si>
  <si>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</si>
  <si>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</si>
  <si>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</si>
  <si>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</si>
  <si>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</si>
  <si>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</si>
  <si>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</si>
  <si>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</si>
  <si>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</si>
  <si>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</si>
  <si>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</si>
  <si>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</si>
  <si>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</si>
  <si>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</si>
  <si>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</si>
  <si>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</si>
  <si>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</si>
  <si>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</si>
  <si>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</si>
  <si>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</si>
  <si>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</si>
  <si>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</si>
  <si>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</si>
  <si>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</si>
  <si>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</si>
  <si>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</si>
  <si>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</si>
  <si>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</si>
  <si>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</si>
  <si>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</si>
  <si>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</si>
  <si>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</si>
  <si>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</si>
  <si>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</si>
  <si>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</si>
  <si>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</si>
  <si>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</si>
  <si>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</si>
  <si>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</si>
  <si>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</si>
  <si>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</si>
  <si>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</si>
  <si>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</si>
  <si>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</si>
  <si>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</si>
  <si>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</si>
  <si>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</si>
  <si>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</si>
  <si>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</si>
  <si>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</si>
  <si>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</si>
  <si>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</si>
  <si>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</si>
  <si>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</si>
  <si>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</si>
  <si>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</si>
  <si>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</si>
  <si>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</si>
  <si>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</si>
  <si>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</si>
  <si>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</si>
  <si>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</si>
  <si>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</si>
  <si>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</si>
  <si>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</si>
  <si>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</si>
  <si>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</si>
  <si>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</si>
  <si>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</si>
  <si>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</si>
  <si>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</si>
  <si>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</si>
  <si>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</si>
  <si>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</si>
  <si>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</si>
  <si>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</si>
  <si>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</si>
  <si>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</si>
  <si>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</si>
  <si>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</si>
  <si>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</si>
  <si>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</si>
  <si>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</si>
  <si>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</si>
  <si>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</si>
  <si>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</si>
  <si>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</si>
  <si>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</si>
  <si>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</si>
  <si>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</si>
  <si>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</si>
  <si>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</si>
  <si>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</si>
  <si>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</si>
  <si>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</si>
  <si>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</si>
  <si>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</si>
  <si>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</si>
  <si>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</si>
  <si>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</si>
  <si>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</si>
  <si>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</si>
  <si>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</si>
  <si>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</si>
  <si>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</si>
  <si>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</si>
  <si>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</si>
  <si>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</si>
  <si>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</si>
  <si>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</si>
  <si>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</si>
  <si>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</si>
  <si>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</si>
  <si>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</si>
  <si>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</si>
  <si>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</si>
  <si>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</si>
  <si>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</si>
  <si>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</si>
  <si>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</si>
  <si>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</si>
  <si>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</si>
  <si>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</si>
  <si>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</si>
  <si>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</si>
  <si>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</si>
  <si>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</si>
  <si>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</si>
  <si>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</si>
  <si>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</si>
  <si>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</si>
  <si>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</si>
  <si>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</si>
  <si>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</si>
  <si>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</si>
  <si>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</si>
  <si>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</si>
  <si>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</si>
  <si>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</si>
  <si>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</si>
  <si>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</si>
  <si>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</si>
  <si>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</si>
  <si>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</si>
  <si>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</si>
  <si>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</si>
  <si>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</si>
  <si>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</si>
  <si>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</si>
  <si>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</si>
  <si>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</si>
  <si>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</si>
  <si>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</si>
  <si>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</si>
  <si>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</si>
  <si>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</si>
  <si>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</si>
  <si>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</si>
  <si>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</si>
  <si>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</si>
  <si>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</si>
  <si>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</si>
  <si>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</si>
  <si>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</si>
  <si>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</si>
  <si>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</si>
  <si>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</si>
  <si>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</si>
  <si>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</si>
  <si>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</si>
  <si>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</si>
  <si>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</si>
  <si>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</si>
  <si>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</si>
  <si>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</si>
  <si>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</si>
  <si>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</si>
  <si>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</si>
  <si>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</si>
  <si>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</si>
  <si>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</si>
  <si>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</si>
  <si>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</si>
  <si>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</si>
  <si>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</si>
  <si>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</si>
  <si>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</si>
  <si>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</si>
  <si>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</si>
  <si>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</si>
  <si>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</si>
  <si>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</si>
  <si>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</si>
  <si>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</si>
  <si>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</si>
  <si>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</si>
  <si>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</si>
  <si>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</si>
  <si>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</si>
  <si>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</si>
  <si>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</si>
  <si>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</si>
  <si>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</si>
  <si>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</si>
  <si>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</si>
  <si>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</si>
  <si>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</si>
  <si>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</si>
  <si>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</si>
  <si>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</si>
  <si>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</si>
  <si>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</si>
  <si>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</si>
  <si>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</si>
  <si>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</si>
  <si>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</si>
  <si>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</si>
  <si>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</si>
  <si>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</si>
  <si>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</si>
  <si>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</si>
  <si>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</si>
  <si>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</si>
  <si>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</si>
  <si>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</si>
  <si>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</si>
  <si>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</si>
  <si>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</si>
  <si>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</si>
  <si>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</si>
  <si>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</si>
  <si>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</si>
  <si>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</si>
  <si>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</si>
  <si>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</si>
  <si>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</si>
  <si>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</si>
  <si>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</si>
  <si>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</si>
  <si>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</si>
  <si>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</si>
  <si>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</si>
  <si>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</si>
  <si>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</si>
  <si>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</si>
  <si>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</si>
  <si>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</si>
  <si>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</si>
  <si>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</si>
  <si>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</si>
  <si>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</si>
  <si>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</si>
  <si>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</si>
  <si>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</si>
  <si>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</si>
  <si>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</si>
  <si>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</si>
  <si>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</si>
  <si>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</si>
  <si>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</si>
  <si>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</si>
  <si>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</si>
  <si>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</si>
  <si>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</si>
  <si>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</si>
  <si>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</si>
  <si>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</si>
  <si>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</si>
  <si>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</si>
  <si>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</si>
  <si>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</si>
  <si>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</si>
  <si>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</si>
  <si>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</si>
  <si>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</si>
  <si>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</si>
  <si>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</si>
  <si>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</si>
  <si>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</si>
  <si>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</si>
  <si>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</si>
  <si>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</si>
  <si>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</si>
  <si>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</si>
  <si>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</si>
  <si>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</si>
  <si>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</si>
  <si>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</si>
  <si>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</si>
  <si>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</si>
  <si>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</si>
  <si>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</si>
  <si>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</si>
  <si>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</si>
  <si>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</si>
  <si>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</si>
  <si>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</si>
  <si>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</si>
  <si>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</si>
  <si>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</si>
  <si>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</si>
  <si>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</si>
  <si>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</si>
  <si>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</si>
  <si>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</si>
  <si>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</si>
  <si>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</si>
  <si>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</si>
  <si>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</si>
  <si>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</si>
  <si>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</si>
  <si>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</si>
  <si>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</si>
  <si>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</si>
  <si>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</si>
  <si>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</si>
  <si>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</si>
  <si>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</si>
  <si>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</si>
  <si>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</si>
  <si>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</si>
  <si>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</si>
  <si>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</si>
  <si>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</si>
  <si>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</si>
  <si>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</si>
  <si>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</si>
  <si>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</si>
  <si>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</si>
  <si>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</si>
  <si>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</si>
  <si>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</si>
  <si>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</si>
  <si>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</si>
  <si>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</si>
  <si>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</si>
  <si>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</si>
  <si>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</si>
  <si>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</si>
  <si>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</si>
  <si>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</si>
  <si>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</si>
  <si>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</si>
  <si>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</si>
  <si>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</si>
  <si>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</si>
  <si>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</si>
  <si>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</si>
  <si>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</si>
  <si>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</si>
  <si>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</si>
  <si>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</si>
  <si>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</si>
  <si>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</si>
  <si>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</si>
  <si>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</si>
  <si>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</si>
  <si>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</si>
  <si>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</si>
  <si>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</si>
  <si>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</si>
  <si>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</si>
  <si>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</si>
  <si>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</si>
  <si>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</si>
  <si>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</si>
  <si>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</si>
  <si>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</si>
  <si>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</si>
  <si>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</si>
  <si>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</si>
  <si>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</si>
  <si>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</si>
  <si>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</si>
  <si>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</si>
  <si>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</si>
  <si>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</si>
  <si>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</si>
  <si>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</si>
  <si>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</si>
  <si>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</si>
  <si>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</si>
  <si>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</si>
  <si>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</si>
  <si>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</si>
  <si>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</si>
  <si>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</si>
  <si>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</si>
  <si>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</si>
  <si>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</si>
  <si>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</si>
  <si>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</si>
  <si>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</si>
  <si>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</si>
  <si>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</si>
  <si>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</si>
  <si>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</si>
  <si>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</si>
  <si>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</si>
  <si>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</si>
  <si>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</si>
  <si>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</si>
  <si>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</si>
  <si>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</si>
  <si>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</si>
  <si>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</si>
  <si>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</si>
  <si>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</si>
  <si>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</si>
  <si>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</si>
  <si>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</si>
  <si>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</si>
  <si>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</si>
  <si>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</si>
  <si>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</si>
  <si>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</si>
  <si>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</si>
  <si>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</si>
  <si>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</si>
  <si>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</si>
  <si>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</si>
  <si>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</si>
  <si>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</si>
  <si>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</si>
  <si>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</si>
  <si>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</si>
  <si>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</si>
  <si>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</si>
  <si>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</si>
  <si>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</si>
  <si>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</si>
  <si>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</si>
  <si>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</si>
  <si>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</si>
  <si>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</si>
  <si>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</si>
  <si>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</si>
  <si>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</si>
  <si>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</si>
  <si>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</si>
  <si>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</si>
  <si>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</si>
  <si>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</si>
  <si>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</si>
  <si>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</si>
  <si>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</si>
  <si>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</si>
  <si>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</si>
  <si>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</si>
  <si>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</si>
  <si>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</si>
  <si>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</si>
  <si>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</si>
  <si>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</si>
  <si>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</si>
  <si>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</si>
  <si>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</si>
  <si>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</si>
  <si>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</si>
  <si>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</si>
  <si>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</si>
  <si>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</si>
  <si>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</si>
  <si>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</si>
  <si>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</si>
  <si>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</si>
  <si>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</si>
  <si>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</si>
  <si>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</si>
  <si>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</si>
  <si>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</si>
  <si>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</si>
  <si>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</si>
  <si>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</si>
  <si>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</si>
  <si>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</si>
  <si>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</si>
  <si>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</si>
  <si>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</si>
  <si>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</si>
  <si>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</si>
  <si>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</si>
  <si>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</si>
  <si>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</si>
  <si>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</si>
  <si>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</si>
  <si>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</si>
  <si>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</si>
  <si>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</si>
  <si>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</si>
  <si>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</si>
  <si>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</si>
  <si>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</si>
  <si>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</si>
  <si>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</si>
  <si>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</si>
  <si>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</si>
  <si>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</si>
  <si>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</si>
  <si>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</si>
  <si>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</si>
  <si>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</si>
  <si>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</si>
  <si>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</si>
  <si>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</si>
  <si>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</si>
  <si>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</si>
  <si>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</si>
  <si>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</si>
  <si>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</si>
  <si>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</si>
  <si>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</si>
  <si>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</si>
  <si>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</si>
  <si>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</si>
  <si>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</si>
  <si>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</si>
  <si>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</si>
  <si>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</si>
  <si>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</si>
  <si>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</si>
  <si>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</si>
  <si>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</si>
  <si>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</si>
  <si>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</si>
  <si>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</si>
  <si>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</si>
  <si>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</si>
  <si>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</si>
  <si>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</si>
  <si>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</si>
  <si>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</si>
  <si>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</si>
  <si>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</si>
  <si>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</si>
  <si>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</si>
  <si>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</si>
  <si>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</si>
  <si>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</si>
  <si>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</si>
  <si>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</si>
  <si>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</si>
  <si>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</si>
  <si>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</si>
  <si>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</si>
  <si>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</si>
  <si>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</si>
  <si>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</si>
  <si>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</si>
  <si>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</si>
  <si>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</si>
  <si>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</si>
  <si>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</si>
  <si>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</si>
  <si>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</si>
  <si>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</si>
  <si>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</si>
  <si>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</si>
  <si>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</si>
  <si>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</si>
  <si>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</si>
  <si>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</si>
  <si>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</si>
  <si>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</si>
  <si>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</si>
  <si>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</si>
  <si>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</si>
  <si>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</si>
  <si>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</si>
  <si>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</si>
  <si>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</si>
  <si>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</si>
  <si>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</si>
  <si>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</si>
  <si>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</si>
  <si>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</si>
  <si>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</si>
  <si>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</si>
  <si>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</si>
  <si>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</si>
  <si>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</si>
  <si>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</si>
  <si>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</si>
  <si>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</si>
  <si>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</si>
  <si>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</si>
  <si>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</si>
  <si>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</si>
  <si>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</si>
  <si>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</si>
  <si>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</si>
  <si>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</si>
  <si>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</si>
  <si>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</si>
  <si>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</si>
  <si>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</si>
  <si>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</si>
  <si>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</si>
  <si>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</si>
  <si>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</si>
  <si>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</si>
  <si>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</si>
  <si>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</si>
  <si>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</si>
  <si>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</si>
  <si>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</si>
  <si>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</si>
  <si>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</si>
  <si>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</si>
  <si>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</si>
  <si>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</si>
  <si>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</si>
  <si>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</si>
  <si>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</si>
  <si>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</si>
  <si>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</si>
  <si>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</si>
  <si>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</si>
  <si>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</si>
  <si>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</si>
  <si>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</si>
  <si>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</si>
  <si>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</si>
  <si>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</si>
  <si>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</si>
  <si>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</si>
  <si>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</si>
  <si>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</si>
  <si>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</si>
  <si>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</si>
  <si>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</si>
  <si>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</si>
  <si>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</si>
  <si>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</si>
  <si>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</si>
  <si>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</si>
  <si>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</si>
  <si>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</si>
  <si>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</si>
  <si>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</si>
  <si>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</si>
  <si>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</si>
  <si>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</si>
  <si>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</si>
  <si>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</si>
  <si>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</si>
  <si>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</si>
  <si>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</si>
  <si>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</si>
  <si>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</si>
  <si>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</si>
  <si>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</si>
  <si>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</si>
  <si>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</si>
  <si>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</si>
  <si>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</si>
  <si>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</si>
  <si>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</si>
  <si>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</si>
  <si>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</si>
  <si>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</si>
  <si>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</si>
  <si>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</si>
  <si>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</si>
  <si>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</si>
  <si>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</si>
  <si>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</si>
  <si>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</si>
  <si>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</si>
  <si>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</si>
  <si>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</si>
  <si>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</si>
  <si>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</si>
  <si>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</si>
  <si>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</si>
  <si>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</si>
  <si>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</si>
  <si>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</si>
  <si>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</si>
  <si>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</si>
  <si>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</si>
  <si>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</si>
  <si>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</si>
  <si>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</si>
  <si>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</si>
  <si>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</si>
  <si>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</si>
  <si>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</si>
  <si>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</si>
  <si>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</si>
  <si>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</si>
  <si>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</si>
  <si>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</si>
  <si>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</si>
  <si>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</si>
  <si>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</si>
  <si>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</si>
  <si>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</si>
  <si>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</si>
  <si>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</si>
  <si>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</si>
  <si>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</si>
  <si>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</si>
  <si>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</si>
  <si>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</si>
  <si>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</si>
  <si>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</si>
  <si>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</si>
  <si>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</si>
  <si>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</si>
  <si>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</si>
  <si>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</si>
  <si>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</si>
  <si>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</si>
  <si>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</si>
  <si>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</si>
  <si>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</si>
  <si>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</si>
  <si>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</si>
  <si>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</si>
  <si>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</si>
  <si>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</si>
  <si>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</si>
  <si>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</si>
  <si>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</si>
  <si>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</si>
  <si>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</si>
  <si>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</si>
  <si>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</si>
  <si>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</si>
  <si>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</si>
  <si>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</si>
  <si>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</si>
  <si>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</si>
  <si>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</si>
  <si>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</si>
  <si>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</si>
  <si>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</si>
  <si>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</si>
  <si>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</si>
  <si>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</si>
  <si>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</si>
  <si>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</si>
  <si>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</si>
  <si>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</si>
  <si>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</si>
  <si>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</si>
  <si>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</si>
  <si>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</si>
  <si>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</si>
  <si>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</si>
  <si>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</si>
  <si>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</si>
  <si>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</si>
  <si>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</si>
  <si>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</si>
  <si>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</si>
  <si>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</si>
  <si>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</si>
  <si>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</si>
  <si>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</si>
  <si>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</si>
  <si>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</si>
  <si>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</si>
  <si>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</si>
  <si>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</si>
  <si>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</si>
  <si>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</si>
  <si>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</si>
  <si>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</si>
  <si>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</si>
  <si>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</si>
  <si>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</si>
  <si>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</si>
  <si>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</si>
  <si>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</si>
  <si>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</si>
  <si>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</si>
  <si>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</si>
  <si>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</si>
  <si>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</si>
  <si>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</si>
  <si>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</si>
  <si>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</si>
  <si>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</si>
  <si>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</si>
  <si>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</si>
  <si>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</si>
  <si>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</si>
  <si>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</si>
  <si>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</si>
  <si>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</si>
  <si>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</si>
  <si>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</si>
  <si>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</si>
  <si>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</si>
  <si>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</si>
  <si>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</si>
  <si>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</si>
  <si>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</si>
  <si>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</si>
  <si>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</si>
  <si>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</si>
  <si>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</si>
  <si>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</si>
  <si>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</si>
  <si>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</si>
  <si>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</si>
  <si>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</si>
  <si>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</si>
  <si>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</si>
  <si>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</si>
  <si>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</si>
  <si>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</si>
  <si>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</si>
  <si>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</si>
  <si>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</si>
  <si>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</si>
  <si>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</si>
  <si>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</si>
  <si>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</si>
  <si>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</si>
  <si>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</si>
  <si>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</si>
  <si>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</si>
  <si>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</si>
  <si>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</si>
  <si>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</si>
  <si>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</si>
  <si>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</si>
  <si>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</si>
  <si>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</si>
  <si>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</si>
  <si>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</si>
  <si>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</si>
  <si>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</si>
  <si>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</si>
  <si>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</si>
  <si>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</si>
  <si>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</si>
  <si>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</si>
  <si>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</si>
  <si>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</si>
  <si>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</si>
  <si>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</si>
  <si>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</si>
  <si>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</si>
  <si>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</si>
  <si>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</si>
  <si>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</si>
  <si>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</si>
  <si>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</si>
  <si>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</si>
  <si>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</si>
  <si>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</si>
  <si>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</si>
  <si>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</si>
  <si>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</si>
  <si>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</si>
  <si>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</si>
  <si>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</si>
  <si>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</si>
  <si>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</si>
  <si>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</si>
  <si>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</si>
  <si>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</si>
  <si>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</si>
  <si>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</si>
  <si>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</si>
  <si>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</si>
  <si>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</si>
  <si>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</si>
  <si>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</si>
  <si>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</si>
  <si>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</si>
  <si>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</si>
  <si>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</si>
  <si>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</si>
  <si>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</si>
  <si>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</si>
  <si>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</si>
  <si>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</si>
  <si>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</si>
  <si>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</si>
  <si>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</si>
  <si>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</si>
  <si>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</si>
  <si>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</si>
  <si>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</si>
  <si>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</si>
  <si>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</si>
  <si>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</si>
  <si>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</si>
  <si>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</si>
  <si>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</si>
  <si>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</si>
  <si>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</si>
  <si>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</si>
  <si>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</si>
  <si>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</si>
  <si>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</si>
  <si>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</si>
  <si>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</si>
  <si>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</si>
  <si>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</si>
  <si>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</si>
  <si>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</si>
  <si>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</si>
  <si>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</si>
  <si>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</si>
  <si>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</si>
  <si>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</si>
  <si>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</si>
  <si>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</si>
  <si>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</si>
  <si>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</si>
  <si>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</si>
  <si>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</si>
  <si>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</si>
  <si>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</si>
  <si>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</si>
  <si>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</si>
  <si>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</si>
  <si>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</si>
  <si>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</si>
  <si>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</si>
  <si>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</si>
  <si>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</si>
  <si>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</si>
  <si>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</si>
  <si>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</si>
  <si>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</si>
  <si>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</si>
  <si>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</si>
  <si>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</si>
  <si>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</si>
  <si>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</si>
  <si>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</si>
  <si>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</si>
  <si>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</si>
  <si>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</si>
  <si>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</si>
  <si>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</si>
  <si>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</si>
  <si>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</si>
  <si>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</si>
  <si>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</si>
  <si>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</si>
  <si>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</si>
  <si>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</si>
  <si>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</si>
  <si>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</si>
  <si>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</si>
  <si>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</si>
  <si>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</si>
  <si>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</si>
  <si>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</si>
  <si>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</si>
  <si>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</si>
  <si>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</si>
  <si>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</si>
  <si>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</si>
  <si>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</si>
  <si>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</si>
  <si>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</si>
  <si>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</si>
  <si>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</si>
  <si>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</si>
  <si>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</si>
  <si>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</si>
  <si>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</si>
  <si>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</si>
  <si>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</si>
  <si>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</si>
  <si>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</si>
  <si>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</si>
  <si>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</si>
  <si>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</si>
  <si>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</si>
  <si>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</si>
  <si>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</si>
  <si>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</si>
  <si>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</si>
  <si>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</si>
  <si>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</si>
  <si>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</si>
  <si>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</si>
  <si>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</si>
  <si>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</si>
  <si>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</si>
  <si>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</si>
  <si>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</si>
  <si>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</si>
  <si>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</si>
  <si>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</si>
  <si>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</si>
  <si>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</si>
  <si>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</si>
  <si>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</si>
  <si>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</si>
  <si>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</si>
  <si>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</si>
  <si>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</si>
  <si>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</si>
  <si>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</si>
  <si>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</si>
  <si>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</si>
  <si>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</si>
  <si>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</si>
  <si>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</si>
  <si>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</si>
  <si>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</si>
  <si>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</si>
  <si>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</si>
  <si>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</si>
  <si>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</si>
  <si>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</si>
  <si>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</si>
  <si>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</si>
  <si>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</si>
  <si>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</si>
  <si>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</si>
  <si>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</si>
  <si>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</si>
  <si>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</si>
  <si>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</si>
  <si>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</si>
  <si>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</si>
  <si>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</si>
  <si>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</si>
  <si>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</si>
  <si>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</si>
  <si>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</si>
  <si>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</si>
  <si>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</si>
  <si>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</si>
  <si>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</si>
  <si>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</si>
  <si>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</si>
  <si>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</si>
  <si>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</si>
  <si>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</si>
  <si>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</si>
  <si>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</si>
  <si>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</si>
  <si>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</si>
  <si>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</si>
  <si>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</si>
  <si>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</si>
  <si>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</si>
  <si>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</si>
  <si>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</si>
  <si>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</si>
  <si>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</si>
  <si>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</si>
  <si>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</si>
  <si>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</si>
  <si>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</si>
  <si>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</si>
  <si>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</si>
  <si>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</si>
  <si>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</si>
  <si>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</si>
  <si>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</si>
  <si>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</si>
  <si>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</si>
  <si>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</si>
  <si>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</si>
  <si>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</si>
  <si>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</si>
  <si>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</si>
  <si>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</si>
  <si>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</si>
  <si>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</si>
  <si>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</si>
  <si>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</si>
  <si>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</si>
  <si>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</si>
  <si>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</si>
  <si>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</si>
  <si>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</si>
  <si>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</si>
  <si>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</si>
  <si>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</si>
  <si>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</si>
  <si>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</si>
  <si>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</si>
  <si>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</si>
  <si>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</si>
  <si>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</si>
  <si>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</si>
  <si>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</si>
  <si>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</si>
  <si>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</si>
  <si>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</si>
  <si>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</si>
  <si>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</si>
  <si>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</si>
  <si>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</si>
  <si>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</si>
  <si>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</si>
  <si>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</si>
  <si>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</si>
  <si>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</si>
  <si>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</si>
  <si>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</si>
  <si>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</si>
  <si>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</si>
  <si>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</si>
  <si>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</si>
  <si>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</si>
  <si>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</si>
  <si>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</si>
  <si>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</si>
  <si>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</si>
  <si>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</si>
  <si>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</si>
  <si>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</si>
  <si>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</si>
  <si>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</si>
  <si>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</si>
  <si>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</si>
  <si>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</si>
  <si>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</si>
  <si>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</si>
  <si>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</si>
  <si>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</si>
  <si>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</si>
  <si>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</si>
  <si>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</si>
  <si>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</si>
  <si>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</si>
  <si>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</si>
  <si>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</si>
  <si>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</si>
  <si>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</si>
  <si>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</si>
  <si>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</si>
  <si>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</si>
  <si>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</si>
  <si>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</si>
  <si>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</si>
  <si>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</si>
  <si>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</si>
  <si>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</si>
  <si>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</si>
  <si>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</si>
  <si>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</si>
  <si>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</si>
  <si>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</si>
  <si>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</si>
  <si>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</si>
  <si>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</si>
  <si>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</si>
  <si>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</si>
  <si>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</si>
  <si>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</si>
  <si>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</si>
  <si>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</si>
  <si>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</si>
  <si>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</si>
  <si>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</si>
  <si>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</si>
  <si>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</si>
  <si>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</si>
  <si>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</si>
  <si>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</si>
  <si>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</si>
  <si>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</si>
  <si>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</si>
  <si>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</si>
  <si>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</si>
  <si>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</si>
  <si>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</si>
  <si>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</si>
  <si>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</si>
  <si>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</si>
  <si>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</si>
  <si>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</si>
  <si>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</si>
  <si>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</si>
  <si>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</si>
  <si>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</si>
  <si>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</si>
  <si>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</si>
  <si>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</si>
  <si>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</si>
  <si>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</si>
  <si>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</si>
  <si>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</si>
  <si>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</si>
  <si>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</si>
  <si>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</si>
  <si>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</si>
  <si>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</si>
  <si>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</si>
  <si>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</si>
  <si>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</si>
  <si>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</si>
  <si>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</si>
  <si>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</si>
  <si>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</si>
  <si>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</si>
  <si>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</si>
  <si>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</si>
  <si>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</si>
  <si>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</si>
  <si>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</si>
  <si>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</si>
  <si>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</si>
  <si>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</si>
  <si>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</si>
  <si>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</si>
  <si>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</si>
  <si>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</si>
  <si>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</si>
  <si>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</si>
  <si>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</si>
  <si>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</si>
  <si>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</si>
  <si>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</si>
  <si>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</si>
  <si>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</si>
  <si>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</si>
  <si>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</si>
  <si>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</si>
  <si>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</si>
  <si>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</si>
  <si>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</si>
  <si>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</si>
  <si>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</si>
  <si>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</si>
  <si>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</si>
  <si>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</si>
  <si>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</si>
  <si>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</si>
  <si>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</si>
  <si>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</si>
  <si>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</si>
  <si>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</si>
  <si>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</si>
  <si>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</si>
  <si>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</si>
  <si>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</si>
  <si>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</si>
  <si>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</si>
  <si>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</si>
  <si>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</si>
  <si>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</si>
  <si>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</si>
  <si>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</si>
  <si>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</si>
  <si>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</si>
  <si>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</si>
  <si>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</si>
  <si>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</si>
  <si>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</si>
  <si>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</si>
  <si>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</si>
  <si>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</si>
  <si>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</si>
  <si>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</si>
  <si>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</si>
  <si>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</si>
  <si>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</si>
  <si>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</si>
  <si>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</si>
  <si>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</si>
  <si>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</si>
  <si>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</si>
  <si>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</si>
  <si>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</si>
  <si>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</si>
  <si>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</si>
  <si>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</si>
  <si>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</si>
  <si>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</si>
  <si>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</si>
  <si>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</si>
  <si>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</si>
  <si>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</si>
  <si>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</si>
  <si>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</si>
  <si>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</si>
  <si>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</si>
  <si>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</si>
  <si>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</si>
  <si>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</si>
  <si>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</si>
  <si>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</si>
  <si>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</si>
  <si>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</si>
  <si>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</si>
  <si>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</si>
  <si>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</si>
  <si>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</si>
  <si>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</si>
  <si>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</si>
  <si>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</si>
  <si>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</si>
  <si>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</si>
  <si>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</si>
  <si>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</si>
  <si>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</si>
  <si>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</si>
  <si>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</si>
  <si>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</si>
  <si>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</si>
  <si>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</si>
  <si>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</si>
  <si>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</si>
  <si>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</si>
  <si>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</si>
  <si>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</si>
  <si>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</si>
  <si>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</si>
  <si>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</si>
  <si>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</si>
  <si>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</si>
  <si>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</si>
  <si>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</si>
  <si>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</si>
  <si>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</si>
  <si>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</si>
  <si>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</si>
  <si>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</si>
  <si>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</si>
  <si>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</si>
  <si>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</si>
  <si>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</si>
  <si>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</si>
  <si>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</si>
  <si>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</si>
  <si>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</si>
  <si>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</si>
  <si>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</si>
  <si>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</si>
  <si>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</si>
  <si>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</si>
  <si>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</si>
  <si>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</si>
  <si>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</si>
  <si>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</si>
  <si>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</si>
  <si>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</si>
  <si>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</si>
  <si>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</si>
  <si>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</si>
  <si>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</si>
  <si>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</si>
  <si>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</si>
  <si>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</si>
  <si>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</si>
  <si>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</si>
  <si>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</si>
  <si>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</si>
  <si>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</si>
  <si>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</si>
  <si>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</si>
  <si>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</si>
  <si>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</si>
  <si>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</si>
  <si>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</si>
  <si>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</si>
  <si>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</si>
  <si>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</si>
  <si>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</si>
  <si>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</si>
  <si>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</si>
  <si>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</si>
  <si>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</si>
  <si>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</si>
  <si>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</si>
  <si>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</si>
  <si>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</si>
  <si>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</si>
  <si>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</si>
  <si>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</si>
  <si>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</si>
  <si>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</si>
  <si>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</si>
  <si>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</si>
  <si>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</si>
  <si>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</si>
  <si>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</si>
  <si>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</si>
  <si>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</si>
  <si>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</si>
  <si>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</si>
  <si>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</si>
  <si>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</si>
  <si>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</si>
  <si>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</si>
  <si>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</si>
  <si>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</si>
  <si>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</si>
  <si>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</si>
  <si>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</si>
  <si>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</si>
  <si>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</si>
  <si>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</si>
  <si>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</si>
  <si>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</si>
  <si>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</si>
  <si>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</si>
  <si>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</si>
  <si>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</si>
  <si>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</si>
  <si>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</si>
  <si>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</si>
  <si>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</si>
  <si>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</si>
  <si>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</si>
  <si>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</si>
  <si>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</si>
  <si>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</si>
  <si>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</si>
  <si>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</si>
  <si>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</si>
  <si>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</si>
  <si>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</si>
  <si>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</si>
  <si>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</si>
  <si>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</si>
  <si>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</si>
  <si>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</si>
  <si>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</si>
  <si>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</si>
  <si>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</si>
  <si>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</si>
  <si>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</si>
  <si>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</si>
  <si>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</si>
  <si>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</si>
  <si>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</si>
  <si>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</si>
  <si>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</si>
  <si>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</si>
  <si>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</si>
  <si>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</si>
  <si>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</si>
  <si>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</si>
  <si>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</si>
  <si>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</si>
  <si>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</si>
  <si>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</si>
  <si>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</si>
  <si>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</si>
  <si>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</si>
  <si>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</si>
  <si>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</si>
  <si>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</si>
  <si>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</si>
  <si>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</si>
  <si>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</si>
  <si>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</si>
  <si>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</si>
  <si>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</si>
  <si>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</si>
  <si>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</si>
  <si>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</si>
  <si>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</si>
  <si>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</si>
  <si>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</si>
  <si>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</si>
  <si>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</si>
  <si>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</si>
  <si>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</si>
  <si>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</si>
  <si>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</si>
  <si>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</si>
  <si>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</si>
  <si>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</si>
  <si>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</si>
  <si>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</si>
  <si>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</si>
  <si>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</si>
  <si>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</si>
  <si>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</si>
  <si>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</si>
  <si>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</si>
  <si>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</si>
  <si>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</si>
  <si>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</si>
  <si>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</si>
  <si>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</si>
  <si>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</si>
  <si>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</si>
  <si>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</si>
  <si>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</si>
  <si>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</si>
  <si>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</si>
  <si>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</si>
  <si>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</si>
  <si>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</si>
  <si>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</si>
  <si>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</si>
  <si>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</si>
  <si>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</si>
  <si>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</si>
  <si>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</si>
  <si>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</si>
  <si>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</si>
  <si>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</si>
  <si>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</si>
  <si>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</si>
  <si>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</si>
  <si>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</si>
  <si>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</si>
  <si>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</si>
  <si>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</si>
  <si>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</si>
  <si>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</si>
  <si>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</si>
  <si>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</si>
  <si>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</si>
  <si>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</si>
  <si>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</si>
  <si>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</si>
  <si>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</si>
  <si>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</si>
  <si>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</si>
  <si>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</si>
  <si>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</si>
  <si>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</si>
  <si>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</si>
  <si>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</si>
  <si>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</si>
  <si>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</si>
  <si>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</si>
  <si>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</si>
  <si>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</si>
  <si>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</si>
  <si>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</si>
  <si>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</si>
  <si>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</si>
  <si>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</si>
  <si>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</si>
  <si>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</si>
  <si>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</si>
  <si>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</si>
  <si>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</si>
  <si>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</si>
  <si>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</si>
  <si>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</si>
  <si>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</si>
  <si>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</si>
  <si>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</si>
  <si>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</si>
  <si>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</si>
  <si>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</si>
  <si>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</si>
  <si>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</si>
  <si>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</si>
  <si>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</si>
  <si>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</si>
  <si>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</si>
  <si>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</si>
  <si>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</si>
  <si>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</si>
  <si>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</si>
  <si>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</si>
  <si>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</si>
  <si>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</si>
  <si>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</si>
  <si>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</si>
  <si>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</si>
  <si>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</si>
  <si>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</si>
  <si>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</si>
  <si>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</si>
  <si>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</si>
  <si>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</si>
  <si>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</si>
  <si>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</si>
  <si>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</si>
  <si>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</si>
  <si>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</si>
  <si>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</si>
  <si>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</si>
  <si>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</si>
  <si>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</si>
  <si>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</si>
  <si>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</si>
  <si>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</si>
  <si>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</si>
  <si>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</si>
  <si>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</si>
  <si>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</si>
  <si>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</si>
  <si>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</si>
  <si>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</si>
  <si>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</si>
  <si>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</si>
  <si>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</si>
  <si>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</si>
  <si>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</si>
  <si>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</si>
  <si>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</si>
  <si>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</si>
  <si>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</si>
  <si>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</si>
  <si>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</si>
  <si>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</si>
  <si>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</si>
  <si>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</si>
  <si>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</si>
  <si>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</si>
  <si>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</si>
  <si>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</si>
  <si>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</si>
  <si>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</si>
  <si>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</si>
  <si>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</si>
  <si>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</si>
  <si>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</si>
  <si>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</si>
  <si>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</si>
  <si>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</si>
  <si>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</si>
  <si>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</si>
  <si>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</si>
  <si>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</si>
  <si>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</si>
  <si>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</si>
  <si>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</si>
  <si>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</si>
  <si>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</si>
  <si>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</si>
  <si>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</si>
  <si>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</si>
  <si>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</si>
  <si>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</si>
  <si>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</si>
  <si>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</si>
  <si>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</si>
  <si>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</si>
  <si>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</si>
  <si>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</si>
  <si>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</si>
  <si>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</si>
  <si>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</si>
  <si>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</si>
  <si>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</si>
  <si>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</si>
  <si>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</si>
  <si>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</si>
  <si>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</si>
  <si>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</si>
  <si>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</si>
  <si>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</si>
  <si>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</si>
  <si>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</si>
  <si>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</si>
  <si>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</si>
  <si>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</si>
  <si>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</si>
  <si>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</si>
  <si>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</si>
  <si>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</si>
  <si>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</si>
  <si>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</si>
  <si>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</si>
  <si>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</si>
  <si>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</si>
  <si>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</si>
  <si>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</si>
  <si>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</si>
  <si>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</si>
  <si>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</si>
  <si>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</si>
  <si>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</si>
  <si>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</si>
  <si>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</si>
  <si>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</si>
  <si>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</si>
  <si>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</si>
  <si>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</si>
  <si>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</si>
  <si>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</si>
  <si>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</si>
  <si>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</si>
  <si>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</si>
  <si>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</si>
  <si>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</si>
  <si>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</si>
  <si>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</si>
  <si>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</si>
  <si>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</si>
  <si>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</si>
  <si>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</si>
  <si>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</si>
  <si>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</si>
  <si>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</si>
  <si>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</si>
  <si>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</si>
  <si>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</si>
  <si>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</si>
  <si>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</si>
  <si>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</si>
  <si>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</si>
  <si>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</si>
  <si>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</si>
  <si>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</si>
  <si>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</si>
  <si>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</si>
  <si>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</si>
  <si>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</si>
  <si>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</si>
  <si>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</si>
  <si>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</si>
  <si>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</si>
  <si>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</si>
  <si>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</si>
  <si>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</si>
  <si>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</si>
  <si>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</si>
  <si>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</si>
  <si>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</si>
  <si>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</si>
  <si>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</si>
  <si>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</si>
  <si>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</si>
  <si>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</si>
  <si>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</si>
  <si>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</si>
  <si>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</si>
  <si>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</si>
  <si>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</si>
  <si>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</si>
  <si>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</si>
  <si>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</si>
  <si>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</si>
  <si>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</si>
  <si>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</si>
  <si>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</si>
  <si>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</si>
  <si>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</si>
  <si>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</si>
  <si>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</si>
  <si>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</si>
  <si>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</si>
  <si>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</si>
  <si>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</si>
  <si>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</si>
  <si>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</si>
  <si>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</si>
  <si>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</si>
  <si>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</si>
  <si>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</si>
  <si>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</si>
  <si>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</si>
  <si>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</si>
  <si>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</si>
  <si>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</si>
  <si>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</si>
  <si>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</si>
  <si>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</si>
  <si>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</si>
  <si>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</si>
  <si>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</si>
  <si>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</si>
  <si>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</si>
  <si>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</si>
  <si>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</si>
  <si>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</si>
  <si>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</si>
  <si>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</si>
  <si>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</si>
  <si>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</si>
  <si>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</si>
  <si>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</si>
  <si>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</si>
  <si>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</si>
  <si>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</si>
  <si>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</si>
  <si>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</si>
  <si>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</si>
  <si>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</si>
  <si>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</si>
  <si>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</si>
  <si>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</si>
  <si>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</si>
  <si>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</si>
  <si>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</si>
  <si>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</si>
  <si>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</si>
  <si>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</si>
  <si>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</si>
  <si>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</si>
  <si>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</si>
  <si>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</si>
  <si>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</si>
  <si>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</si>
  <si>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</si>
  <si>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</si>
  <si>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</si>
  <si>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</si>
  <si>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</si>
  <si>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</si>
  <si>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</si>
  <si>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</si>
  <si>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</si>
  <si>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</si>
  <si>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</si>
  <si>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</si>
  <si>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</si>
  <si>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</si>
  <si>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</si>
  <si>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</si>
  <si>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</si>
  <si>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</si>
  <si>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</si>
  <si>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</si>
  <si>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</si>
  <si>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</si>
  <si>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</si>
  <si>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</si>
  <si>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</si>
  <si>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</si>
  <si>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</si>
  <si>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</si>
  <si>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</si>
  <si>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</si>
  <si>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</si>
  <si>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</si>
  <si>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</si>
  <si>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</si>
  <si>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</si>
  <si>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</si>
  <si>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</si>
  <si>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</si>
  <si>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</si>
  <si>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</si>
  <si>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</si>
  <si>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</si>
  <si>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</si>
  <si>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</si>
  <si>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</si>
  <si>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</si>
  <si>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</si>
  <si>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</si>
  <si>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</si>
  <si>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</si>
  <si>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</si>
  <si>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</si>
  <si>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</si>
  <si>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</si>
  <si>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</si>
  <si>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</si>
  <si>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</si>
  <si>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</si>
  <si>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</si>
  <si>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</si>
  <si>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</si>
  <si>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</si>
  <si>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</si>
  <si>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</si>
  <si>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</si>
  <si>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</si>
  <si>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</si>
  <si>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</si>
  <si>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</si>
  <si>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</si>
  <si>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</si>
  <si>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</si>
  <si>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</si>
  <si>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</si>
  <si>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</si>
  <si>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</si>
  <si>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</si>
  <si>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</si>
  <si>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</si>
  <si>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</si>
  <si>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</si>
  <si>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</si>
  <si>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</si>
  <si>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</si>
  <si>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</si>
  <si>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</si>
  <si>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</si>
  <si>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</si>
  <si>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</si>
  <si>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</si>
  <si>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</si>
  <si>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</si>
  <si>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</si>
  <si>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</si>
  <si>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</si>
  <si>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</si>
  <si>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</si>
  <si>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</si>
  <si>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</si>
  <si>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</si>
  <si>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</si>
  <si>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</si>
  <si>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</si>
  <si>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</si>
  <si>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</si>
  <si>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</si>
  <si>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</si>
  <si>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</si>
  <si>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</si>
  <si>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</si>
  <si>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</si>
  <si>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</si>
  <si>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</si>
  <si>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</si>
  <si>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</si>
  <si>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</si>
  <si>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</si>
  <si>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</si>
  <si>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</si>
  <si>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</si>
  <si>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</si>
  <si>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</si>
  <si>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</si>
  <si>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</si>
  <si>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</si>
  <si>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</si>
  <si>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</si>
  <si>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</si>
  <si>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</si>
  <si>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</si>
  <si>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</si>
  <si>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</si>
  <si>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</si>
  <si>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</si>
  <si>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</si>
  <si>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</si>
  <si>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</si>
  <si>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</si>
  <si>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</si>
  <si>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</si>
  <si>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</si>
  <si>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</si>
  <si>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</si>
  <si>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</si>
  <si>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</si>
  <si>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</si>
  <si>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</si>
  <si>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</si>
  <si>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</si>
  <si>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</si>
  <si>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</si>
  <si>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</si>
  <si>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</si>
  <si>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</si>
  <si>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</si>
  <si>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</si>
  <si>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</si>
  <si>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</si>
  <si>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</si>
  <si>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</si>
  <si>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</si>
  <si>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</si>
  <si>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</si>
  <si>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</si>
  <si>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</si>
  <si>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</si>
  <si>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</si>
  <si>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</si>
  <si>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</si>
  <si>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</si>
  <si>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</si>
  <si>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</si>
  <si>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</si>
  <si>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</si>
  <si>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</si>
  <si>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</si>
  <si>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</si>
  <si>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</si>
  <si>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</si>
  <si>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</si>
  <si>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</si>
  <si>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</si>
  <si>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</si>
  <si>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</si>
  <si>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</si>
  <si>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</si>
  <si>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</si>
  <si>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</si>
  <si>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</si>
  <si>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</si>
  <si>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</si>
  <si>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</si>
  <si>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</si>
  <si>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</si>
  <si>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</si>
  <si>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</si>
  <si>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</si>
  <si>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</si>
  <si>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</si>
  <si>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</si>
  <si>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</si>
  <si>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</si>
  <si>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</si>
  <si>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</si>
  <si>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</si>
  <si>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</si>
  <si>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</si>
  <si>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</si>
  <si>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</si>
  <si>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</si>
  <si>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</si>
  <si>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</si>
  <si>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</si>
  <si>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</si>
  <si>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</si>
  <si>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</si>
  <si>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</si>
  <si>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</si>
  <si>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</si>
  <si>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</si>
  <si>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</si>
  <si>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</si>
  <si>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</si>
  <si>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</si>
  <si>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</si>
  <si>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</si>
  <si>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</si>
  <si>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</si>
  <si>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</si>
  <si>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</si>
  <si>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</si>
  <si>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</si>
  <si>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</si>
  <si>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</si>
  <si>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</si>
  <si>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</si>
  <si>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</si>
  <si>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</si>
  <si>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</si>
  <si>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</si>
  <si>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</si>
  <si>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</si>
  <si>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</si>
  <si>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</si>
  <si>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</si>
  <si>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</si>
  <si>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</si>
  <si>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</si>
  <si>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</si>
  <si>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</si>
  <si>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</si>
  <si>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</si>
  <si>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</si>
  <si>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</si>
  <si>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</si>
  <si>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</si>
  <si>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</si>
  <si>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</si>
  <si>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</si>
  <si>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</si>
  <si>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</si>
  <si>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</si>
  <si>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</si>
  <si>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</si>
  <si>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</si>
  <si>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</si>
  <si>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</si>
  <si>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</si>
  <si>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</si>
  <si>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</si>
  <si>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</si>
  <si>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</si>
  <si>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</si>
  <si>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</si>
  <si>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</si>
  <si>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</si>
  <si>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</si>
  <si>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</si>
  <si>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</si>
  <si>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</si>
  <si>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</si>
  <si>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</si>
  <si>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</si>
  <si>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</si>
  <si>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</si>
  <si>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</si>
  <si>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</si>
  <si>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</si>
  <si>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</si>
  <si>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</si>
  <si>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</si>
  <si>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</si>
  <si>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</si>
  <si>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</si>
  <si>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</si>
  <si>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</si>
  <si>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</si>
  <si>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</si>
  <si>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</si>
  <si>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</si>
  <si>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</si>
  <si>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</si>
  <si>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</si>
  <si>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</si>
  <si>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</si>
  <si>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</si>
  <si>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</si>
  <si>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</si>
  <si>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</si>
  <si>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</si>
  <si>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</si>
  <si>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</si>
  <si>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</si>
  <si>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</si>
  <si>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</si>
  <si>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</si>
  <si>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</si>
  <si>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</si>
  <si>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</si>
  <si>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</si>
  <si>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</si>
  <si>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</si>
  <si>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</si>
  <si>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</si>
  <si>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</si>
  <si>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</si>
  <si>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</si>
  <si>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</si>
  <si>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</si>
  <si>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</si>
  <si>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</si>
  <si>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</si>
  <si>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</si>
  <si>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</si>
  <si>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</si>
  <si>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</si>
  <si>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</si>
  <si>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</si>
  <si>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</si>
  <si>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</si>
  <si>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</si>
  <si>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</si>
  <si>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</si>
  <si>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</si>
  <si>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</si>
  <si>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</si>
  <si>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</si>
  <si>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</si>
  <si>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</si>
  <si>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</si>
  <si>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</si>
  <si>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</si>
  <si>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</si>
  <si>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</si>
  <si>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</si>
  <si>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</si>
  <si>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</si>
  <si>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</si>
  <si>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</si>
  <si>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</si>
  <si>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</si>
  <si>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</si>
  <si>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</si>
  <si>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</si>
  <si>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</si>
  <si>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</si>
  <si>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</si>
  <si>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</si>
  <si>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</si>
  <si>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</si>
  <si>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</si>
  <si>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</si>
  <si>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</si>
  <si>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</si>
  <si>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</si>
  <si>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</si>
  <si>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</si>
  <si>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</si>
  <si>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</si>
  <si>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</si>
  <si>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</si>
  <si>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</si>
  <si>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</si>
  <si>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</si>
  <si>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</si>
  <si>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</si>
  <si>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</si>
  <si>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</si>
  <si>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</si>
  <si>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</si>
  <si>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</si>
  <si>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</si>
  <si>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</si>
  <si>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</si>
  <si>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</si>
  <si>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</si>
  <si>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</si>
  <si>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</si>
  <si>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</si>
  <si>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</si>
  <si>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</si>
  <si>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</si>
  <si>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</si>
  <si>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</si>
  <si>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</si>
  <si>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</si>
  <si>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</si>
  <si>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</si>
  <si>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</si>
  <si>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</si>
  <si>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</si>
  <si>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</si>
  <si>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</si>
  <si>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</si>
  <si>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</si>
  <si>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</si>
  <si>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</si>
  <si>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</si>
  <si>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</si>
  <si>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</si>
  <si>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</si>
  <si>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</si>
  <si>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</si>
  <si>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</si>
  <si>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</si>
  <si>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</si>
  <si>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</si>
  <si>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</si>
  <si>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</si>
  <si>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</si>
  <si>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</si>
  <si>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</si>
  <si>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</si>
  <si>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</si>
  <si>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</si>
  <si>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</si>
  <si>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</si>
  <si>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</si>
  <si>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</si>
  <si>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</si>
  <si>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</si>
  <si>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</si>
  <si>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</si>
  <si>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</si>
  <si>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</si>
  <si>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</si>
  <si>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</si>
  <si>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</si>
  <si>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</si>
  <si>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</si>
  <si>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</si>
  <si>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</si>
  <si>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</si>
  <si>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</si>
  <si>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</si>
  <si>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</si>
  <si>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</si>
  <si>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</si>
  <si>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</si>
  <si>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</si>
  <si>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</si>
  <si>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</si>
  <si>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</si>
  <si>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</si>
  <si>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</si>
  <si>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</si>
  <si>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</si>
  <si>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</si>
  <si>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</si>
  <si>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</si>
  <si>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</si>
  <si>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</si>
  <si>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</si>
  <si>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</si>
  <si>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</si>
  <si>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</si>
  <si>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</si>
  <si>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</si>
  <si>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</si>
  <si>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</si>
  <si>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</si>
  <si>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</si>
  <si>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</si>
  <si>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</si>
  <si>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</si>
  <si>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</si>
  <si>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</si>
  <si>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</si>
  <si>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</si>
  <si>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</si>
  <si>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</si>
  <si>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</si>
  <si>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</si>
  <si>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</si>
  <si>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</si>
  <si>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</si>
  <si>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</si>
  <si>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</si>
  <si>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</si>
  <si>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</si>
  <si>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</si>
  <si>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</si>
  <si>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</si>
  <si>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</si>
  <si>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</si>
  <si>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</si>
  <si>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</si>
  <si>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</si>
  <si>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</si>
  <si>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</si>
  <si>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</si>
  <si>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</si>
  <si>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</si>
  <si>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</si>
  <si>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</si>
  <si>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</si>
  <si>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</si>
  <si>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</si>
  <si>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</si>
  <si>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</si>
  <si>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</si>
  <si>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</si>
  <si>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</si>
  <si>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</si>
  <si>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</si>
  <si>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</si>
  <si>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</si>
  <si>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</si>
  <si>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</si>
  <si>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</si>
  <si>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</si>
  <si>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</si>
  <si>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</si>
  <si>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</si>
  <si>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</si>
  <si>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</si>
  <si>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</si>
  <si>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</si>
  <si>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</si>
  <si>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</si>
  <si>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</si>
  <si>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</si>
  <si>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</si>
  <si>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</si>
  <si>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</si>
  <si>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</si>
  <si>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</si>
  <si>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</si>
  <si>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</si>
  <si>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</si>
  <si>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</si>
  <si>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</si>
  <si>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</si>
  <si>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</si>
  <si>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</si>
  <si>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</si>
  <si>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</si>
  <si>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</si>
  <si>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</si>
  <si>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</si>
  <si>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</si>
  <si>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</si>
  <si>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</si>
  <si>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</si>
  <si>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</si>
  <si>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</si>
  <si>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</si>
  <si>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</si>
  <si>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</si>
  <si>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</si>
  <si>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</si>
  <si>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</si>
  <si>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</si>
  <si>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</si>
  <si>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</si>
  <si>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</si>
  <si>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</si>
  <si>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</si>
  <si>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</si>
  <si>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</si>
  <si>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</si>
  <si>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</si>
  <si>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</si>
  <si>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</si>
  <si>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</si>
  <si>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</si>
  <si>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</si>
  <si>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</si>
  <si>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</si>
  <si>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</si>
  <si>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</si>
  <si>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</si>
  <si>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</si>
  <si>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</si>
  <si>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</si>
  <si>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</si>
  <si>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</si>
  <si>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</si>
  <si>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</si>
  <si>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</si>
  <si>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</si>
  <si>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</si>
  <si>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</si>
  <si>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</si>
  <si>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</si>
  <si>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</si>
  <si>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</si>
  <si>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</si>
  <si>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</si>
  <si>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</si>
  <si>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</si>
  <si>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</si>
  <si>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</si>
  <si>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</si>
  <si>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</si>
  <si>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</si>
  <si>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</si>
  <si>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</si>
  <si>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</si>
  <si>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</si>
  <si>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</si>
  <si>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</si>
  <si>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</si>
  <si>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</si>
  <si>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</si>
  <si>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</si>
  <si>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</si>
  <si>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</si>
  <si>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</si>
  <si>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</si>
  <si>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</si>
  <si>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</si>
  <si>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</si>
  <si>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</si>
  <si>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</si>
  <si>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</si>
  <si>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</si>
  <si>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</si>
  <si>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</si>
  <si>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</si>
  <si>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</si>
  <si>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</si>
  <si>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</si>
  <si>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</si>
  <si>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</si>
  <si>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</si>
  <si>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</si>
  <si>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</si>
  <si>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</si>
  <si>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</si>
  <si>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</si>
  <si>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</si>
  <si>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</si>
  <si>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</si>
  <si>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</si>
  <si>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</si>
  <si>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</si>
  <si>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</si>
  <si>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</si>
  <si>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</si>
  <si>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</si>
  <si>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</si>
  <si>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</si>
  <si>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</si>
  <si>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</si>
  <si>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</si>
  <si>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</si>
  <si>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</si>
  <si>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</si>
  <si>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</si>
  <si>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</si>
  <si>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</si>
  <si>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</si>
  <si>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</si>
  <si>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</si>
  <si>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</si>
  <si>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</si>
  <si>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</si>
  <si>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</si>
  <si>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</si>
  <si>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</si>
  <si>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</si>
  <si>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</si>
  <si>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</si>
  <si>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</si>
  <si>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</si>
  <si>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</si>
  <si>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</si>
  <si>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</si>
  <si>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</si>
  <si>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</si>
  <si>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</si>
  <si>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</si>
  <si>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</si>
  <si>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</si>
  <si>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</si>
  <si>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</si>
  <si>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</si>
  <si>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</si>
  <si>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</si>
  <si>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</si>
  <si>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</si>
  <si>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</si>
  <si>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</si>
  <si>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</si>
  <si>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</si>
  <si>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</si>
  <si>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</si>
  <si>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</si>
  <si>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</si>
  <si>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</si>
  <si>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</si>
  <si>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</si>
  <si>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</si>
  <si>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</si>
  <si>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</si>
  <si>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</si>
  <si>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</si>
  <si>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</si>
  <si>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</si>
  <si>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</si>
  <si>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</si>
  <si>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</si>
  <si>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</si>
  <si>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</si>
  <si>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</si>
  <si>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</si>
  <si>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</si>
  <si>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</si>
  <si>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</si>
  <si>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</si>
  <si>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</si>
  <si>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</si>
  <si>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</si>
  <si>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</si>
  <si>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</si>
  <si>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</si>
  <si>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</si>
  <si>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</si>
  <si>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</si>
  <si>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</si>
  <si>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</si>
  <si>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</si>
  <si>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</si>
  <si>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</si>
  <si>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</si>
  <si>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</si>
  <si>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</si>
  <si>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</si>
  <si>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</si>
  <si>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</si>
  <si>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</si>
  <si>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</si>
  <si>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</si>
  <si>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</si>
  <si>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</si>
  <si>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</si>
  <si>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</si>
  <si>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</si>
  <si>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</si>
  <si>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</si>
  <si>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</si>
  <si>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</si>
  <si>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</si>
  <si>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</si>
  <si>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</si>
  <si>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</si>
  <si>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</si>
  <si>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</si>
  <si>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</si>
  <si>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</si>
  <si>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</si>
  <si>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</si>
  <si>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</si>
  <si>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</si>
  <si>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</si>
  <si>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</si>
  <si>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</si>
  <si>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</si>
  <si>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</si>
  <si>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</si>
  <si>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</si>
  <si>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</si>
  <si>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</si>
  <si>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</si>
  <si>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</si>
  <si>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</si>
  <si>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</si>
  <si>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</si>
  <si>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</si>
  <si>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</si>
  <si>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</si>
  <si>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</si>
  <si>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</si>
  <si>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</si>
  <si>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</si>
  <si>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</si>
  <si>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</si>
  <si>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</si>
  <si>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</si>
  <si>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</si>
  <si>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</si>
  <si>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</si>
  <si>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</si>
  <si>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</si>
  <si>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</si>
  <si>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</si>
  <si>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</si>
  <si>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</si>
  <si>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</si>
  <si>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</si>
  <si>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</si>
  <si>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</si>
  <si>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</si>
  <si>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</si>
  <si>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</si>
  <si>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</si>
  <si>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</si>
  <si>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</si>
  <si>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</si>
  <si>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</si>
  <si>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</si>
  <si>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</si>
  <si>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</si>
  <si>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</si>
  <si>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</si>
  <si>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</si>
  <si>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</si>
  <si>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</si>
  <si>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</si>
  <si>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</si>
  <si>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</si>
  <si>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</si>
  <si>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</si>
  <si>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</si>
  <si>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</si>
  <si>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</si>
  <si>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</si>
  <si>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</si>
  <si>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</si>
  <si>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</si>
  <si>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</si>
  <si>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</si>
  <si>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</si>
  <si>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</si>
  <si>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</si>
  <si>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</si>
  <si>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</si>
  <si>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</si>
  <si>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</si>
  <si>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</si>
  <si>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</si>
  <si>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</si>
  <si>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</si>
  <si>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</si>
  <si>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</si>
  <si>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</si>
  <si>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</si>
  <si>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</si>
  <si>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</si>
  <si>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</si>
  <si>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</si>
  <si>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</si>
  <si>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</si>
  <si>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</si>
  <si>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</si>
  <si>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</si>
  <si>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</si>
  <si>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</si>
  <si>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</si>
  <si>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</si>
  <si>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</si>
  <si>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</si>
  <si>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</si>
  <si>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</si>
  <si>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</si>
  <si>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</si>
  <si>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</si>
  <si>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</si>
  <si>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</si>
  <si>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</si>
  <si>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</si>
  <si>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</si>
  <si>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</si>
  <si>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</si>
  <si>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</si>
  <si>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</si>
  <si>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</si>
  <si>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</si>
  <si>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</si>
  <si>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</si>
  <si>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</si>
  <si>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</si>
  <si>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</si>
  <si>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</si>
  <si>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</si>
  <si>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</si>
  <si>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</si>
  <si>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</si>
  <si>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</si>
  <si>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</si>
  <si>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</si>
  <si>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</si>
  <si>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</si>
  <si>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</si>
  <si>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</si>
  <si>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</si>
  <si>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</si>
  <si>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</si>
  <si>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</si>
  <si>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</si>
  <si>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</si>
  <si>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</si>
  <si>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</si>
  <si>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</si>
  <si>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</si>
  <si>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</si>
  <si>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</si>
  <si>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</si>
  <si>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</si>
  <si>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</si>
  <si>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</si>
  <si>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</si>
  <si>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</si>
  <si>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</si>
  <si>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</si>
  <si>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</si>
  <si>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</si>
  <si>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</si>
  <si>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</si>
  <si>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</si>
  <si>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</si>
  <si>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</si>
  <si>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</si>
  <si>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</si>
  <si>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</si>
  <si>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</si>
  <si>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</si>
  <si>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</si>
  <si>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</si>
  <si>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</si>
  <si>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</si>
  <si>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</si>
  <si>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</si>
  <si>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</si>
  <si>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</si>
  <si>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</si>
  <si>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</si>
  <si>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</si>
  <si>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</si>
  <si>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</si>
  <si>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</si>
  <si>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</si>
  <si>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</si>
  <si>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</si>
  <si>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</si>
  <si>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</si>
  <si>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</si>
  <si>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</si>
  <si>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</si>
  <si>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</si>
  <si>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</si>
  <si>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</si>
  <si>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</si>
  <si>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</si>
  <si>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</si>
  <si>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</si>
  <si>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</si>
  <si>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</si>
  <si>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</si>
  <si>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</si>
  <si>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</si>
  <si>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</si>
  <si>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</si>
  <si>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</si>
  <si>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</si>
  <si>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</si>
  <si>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</si>
  <si>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</si>
  <si>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</si>
  <si>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</si>
  <si>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</si>
  <si>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</si>
  <si>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</si>
  <si>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</si>
  <si>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</si>
  <si>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</si>
  <si>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</si>
  <si>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</si>
  <si>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</si>
  <si>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</si>
  <si>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</si>
  <si>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</si>
  <si>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</si>
  <si>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</si>
  <si>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</si>
  <si>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</si>
  <si>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</si>
  <si>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</si>
  <si>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</si>
  <si>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</si>
  <si>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</si>
  <si>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</si>
  <si>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</si>
  <si>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</si>
  <si>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</si>
  <si>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</si>
  <si>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</si>
  <si>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</si>
  <si>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</si>
  <si>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</si>
  <si>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</si>
  <si>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</si>
  <si>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</si>
  <si>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</si>
  <si>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</si>
  <si>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</si>
  <si>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</si>
  <si>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</si>
  <si>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</si>
  <si>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</si>
  <si>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</si>
  <si>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</si>
  <si>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</si>
  <si>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</si>
  <si>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</si>
  <si>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</si>
  <si>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</si>
  <si>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</si>
  <si>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</si>
  <si>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</si>
  <si>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</si>
  <si>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</si>
  <si>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</si>
  <si>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</si>
  <si>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</si>
  <si>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</si>
  <si>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</si>
  <si>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</si>
  <si>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</si>
  <si>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</si>
  <si>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</si>
  <si>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</si>
  <si>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</si>
  <si>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</si>
  <si>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</si>
  <si>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</si>
  <si>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</si>
  <si>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</si>
  <si>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</si>
  <si>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</si>
  <si>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</si>
  <si>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</si>
  <si>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</si>
  <si>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</si>
  <si>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</si>
  <si>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</si>
  <si>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</si>
  <si>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</si>
  <si>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</si>
  <si>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</si>
  <si>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</si>
  <si>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</si>
  <si>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</si>
  <si>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</si>
  <si>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</si>
  <si>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</si>
  <si>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</si>
  <si>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</si>
  <si>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</si>
  <si>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</si>
  <si>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</si>
  <si>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</si>
  <si>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</si>
  <si>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</si>
  <si>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</si>
  <si>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</si>
  <si>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</si>
  <si>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</si>
  <si>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</si>
  <si>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</si>
  <si>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</si>
  <si>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</si>
  <si>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</si>
  <si>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</si>
  <si>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</si>
  <si>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</si>
  <si>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</si>
  <si>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</si>
  <si>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</si>
  <si>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</si>
  <si>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</si>
  <si>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</si>
  <si>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</si>
  <si>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</si>
  <si>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</si>
  <si>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</si>
  <si>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</si>
  <si>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</si>
  <si>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</si>
  <si>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</si>
  <si>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</si>
  <si>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</si>
  <si>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</si>
  <si>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</si>
  <si>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</si>
  <si>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</si>
  <si>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</si>
  <si>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</si>
  <si>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</si>
  <si>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</si>
  <si>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</si>
  <si>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</si>
  <si>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</si>
  <si>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</si>
  <si>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</si>
  <si>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</si>
  <si>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</si>
  <si>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</si>
  <si>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</si>
  <si>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</si>
  <si>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</si>
  <si>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</si>
  <si>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</si>
  <si>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</si>
  <si>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</si>
  <si>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</si>
  <si>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</si>
  <si>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</si>
  <si>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</si>
  <si>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</si>
  <si>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</si>
  <si>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</si>
  <si>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</si>
  <si>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</si>
  <si>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</si>
  <si>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</si>
  <si>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</si>
  <si>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</si>
  <si>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</si>
  <si>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</si>
  <si>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</si>
  <si>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</si>
  <si>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</si>
  <si>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</si>
  <si>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</si>
  <si>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</si>
  <si>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</si>
  <si>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</si>
  <si>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</si>
  <si>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</si>
  <si>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</si>
  <si>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</si>
  <si>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</si>
  <si>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</si>
  <si>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</si>
  <si>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</si>
  <si>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</si>
  <si>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</si>
  <si>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</si>
  <si>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</si>
  <si>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</si>
  <si>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</si>
  <si>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</si>
  <si>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</si>
  <si>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</si>
  <si>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</si>
  <si>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</si>
  <si>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</si>
  <si>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</si>
  <si>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</si>
  <si>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</si>
  <si>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</si>
  <si>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</si>
  <si>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</si>
  <si>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</si>
  <si>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</si>
  <si>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</si>
  <si>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</si>
  <si>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</si>
  <si>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</si>
  <si>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</si>
  <si>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</si>
  <si>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</si>
  <si>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</si>
  <si>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</si>
  <si>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</si>
  <si>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</si>
  <si>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</si>
  <si>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</si>
  <si>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</si>
  <si>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</si>
  <si>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</si>
  <si>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</si>
  <si>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</si>
  <si>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</si>
  <si>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</si>
  <si>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</si>
  <si>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</si>
  <si>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</si>
  <si>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</si>
  <si>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</si>
  <si>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</si>
  <si>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</si>
  <si>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</si>
  <si>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</si>
  <si>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</si>
  <si>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</si>
  <si>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</si>
  <si>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</si>
  <si>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</si>
  <si>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</si>
  <si>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</si>
  <si>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</si>
  <si>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</si>
  <si>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</si>
  <si>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</si>
  <si>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</si>
  <si>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</si>
  <si>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</si>
  <si>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</si>
  <si>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</si>
  <si>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</si>
  <si>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</si>
  <si>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</si>
  <si>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</si>
  <si>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</si>
  <si>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</si>
  <si>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</si>
  <si>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</si>
  <si>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</si>
  <si>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</si>
  <si>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</si>
  <si>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</si>
  <si>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</si>
  <si>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</si>
  <si>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</si>
  <si>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</si>
  <si>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</si>
  <si>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</si>
  <si>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</si>
  <si>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</si>
  <si>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</si>
  <si>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</si>
  <si>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</si>
  <si>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</si>
  <si>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</si>
  <si>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</si>
  <si>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</si>
  <si>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</si>
  <si>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</si>
  <si>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</si>
  <si>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</si>
  <si>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</si>
  <si>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</si>
  <si>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</si>
  <si>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</si>
  <si>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</si>
  <si>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</si>
  <si>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</si>
  <si>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</si>
  <si>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</si>
  <si>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</si>
  <si>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</si>
  <si>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</si>
  <si>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</si>
  <si>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</si>
  <si>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</si>
  <si>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</si>
  <si>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</si>
  <si>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</si>
  <si>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</si>
  <si>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</si>
  <si>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</si>
  <si>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</si>
  <si>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</si>
  <si>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</si>
  <si>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</si>
  <si>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</si>
  <si>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</si>
  <si>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</si>
  <si>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</si>
  <si>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</si>
  <si>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</si>
  <si>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</si>
  <si>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</si>
  <si>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</si>
  <si>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</si>
  <si>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</si>
  <si>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</si>
  <si>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</si>
  <si>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</si>
  <si>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</si>
  <si>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</si>
  <si>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</si>
  <si>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</si>
  <si>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</si>
  <si>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</si>
  <si>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</si>
  <si>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</si>
  <si>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</si>
  <si>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</si>
  <si>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</si>
  <si>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</si>
  <si>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</si>
  <si>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</si>
  <si>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</si>
  <si>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</si>
  <si>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</si>
  <si>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</si>
  <si>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</si>
  <si>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</si>
  <si>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</si>
  <si>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</si>
  <si>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</si>
  <si>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</si>
  <si>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</si>
  <si>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</si>
  <si>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</si>
  <si>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</si>
  <si>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</si>
  <si>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</si>
  <si>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</si>
  <si>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</si>
  <si>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</si>
  <si>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</si>
  <si>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</si>
  <si>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</si>
  <si>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</si>
  <si>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</si>
  <si>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</si>
  <si>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</si>
  <si>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</si>
  <si>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</si>
  <si>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</si>
  <si>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</si>
  <si>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</si>
  <si>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</si>
  <si>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</si>
  <si>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</si>
  <si>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</si>
  <si>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</si>
  <si>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</si>
  <si>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</si>
  <si>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</si>
  <si>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</si>
  <si>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</si>
  <si>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</si>
  <si>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</si>
  <si>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</si>
  <si>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</si>
  <si>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</si>
  <si>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</si>
  <si>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</si>
  <si>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</si>
  <si>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</si>
  <si>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</si>
  <si>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</si>
  <si>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</si>
  <si>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</si>
  <si>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</si>
  <si>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</si>
  <si>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</si>
  <si>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</si>
  <si>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</si>
  <si>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</si>
  <si>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</si>
  <si>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</si>
  <si>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</si>
  <si>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</si>
  <si>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</si>
  <si>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</si>
  <si>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</si>
  <si>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</si>
  <si>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</si>
  <si>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</si>
  <si>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</si>
  <si>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</si>
  <si>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</si>
  <si>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</si>
  <si>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</si>
  <si>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</si>
  <si>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</si>
  <si>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</si>
  <si>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</si>
  <si>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</si>
  <si>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</si>
  <si>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</si>
  <si>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</si>
  <si>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</si>
  <si>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</si>
  <si>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</si>
  <si>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</si>
  <si>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</si>
  <si>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</si>
  <si>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</si>
  <si>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</si>
  <si>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</si>
  <si>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</si>
  <si>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</si>
  <si>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</si>
  <si>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</si>
  <si>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</si>
  <si>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</si>
  <si>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</si>
  <si>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</si>
  <si>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</si>
  <si>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</si>
  <si>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</si>
  <si>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</si>
  <si>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</si>
  <si>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</si>
  <si>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</si>
  <si>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</si>
  <si>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</si>
  <si>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</si>
  <si>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</si>
  <si>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</si>
  <si>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</si>
  <si>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</si>
  <si>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</si>
  <si>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</si>
  <si>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</si>
  <si>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</si>
  <si>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</si>
  <si>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</si>
  <si>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</si>
  <si>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</si>
  <si>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</si>
  <si>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</si>
  <si>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</si>
  <si>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</si>
  <si>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</si>
  <si>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</si>
  <si>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</si>
  <si>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</si>
  <si>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</si>
  <si>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</si>
  <si>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</si>
  <si>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</si>
  <si>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</si>
  <si>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</si>
  <si>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</si>
  <si>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</si>
  <si>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</si>
  <si>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</si>
  <si>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</si>
  <si>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</si>
  <si>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</si>
  <si>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</si>
  <si>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</si>
  <si>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</si>
  <si>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</si>
  <si>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</si>
  <si>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</si>
  <si>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</si>
  <si>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</si>
  <si>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</si>
  <si>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</si>
  <si>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</si>
  <si>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</si>
  <si>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</si>
  <si>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</si>
  <si>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</si>
  <si>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</si>
  <si>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</si>
  <si>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</si>
  <si>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</si>
  <si>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</si>
  <si>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</si>
  <si>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</si>
  <si>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</si>
  <si>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</si>
  <si>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</si>
  <si>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</si>
  <si>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</si>
  <si>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</si>
  <si>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</si>
  <si>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</si>
  <si>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</si>
  <si>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</si>
  <si>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</si>
  <si>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</si>
  <si>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</si>
  <si>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</si>
  <si>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</si>
  <si>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</si>
  <si>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</si>
  <si>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</si>
  <si>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</si>
  <si>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</si>
  <si>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</si>
  <si>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</si>
  <si>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</si>
  <si>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</si>
  <si>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</si>
  <si>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</si>
  <si>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</si>
  <si>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</si>
  <si>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</si>
  <si>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</si>
  <si>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</si>
  <si>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</si>
  <si>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</si>
  <si>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</si>
  <si>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</si>
  <si>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</si>
  <si>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</si>
  <si>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</si>
  <si>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</si>
  <si>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</si>
  <si>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</si>
  <si>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</si>
  <si>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</si>
  <si>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</si>
  <si>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</si>
  <si>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</si>
  <si>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</si>
  <si>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</si>
  <si>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</si>
  <si>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</si>
  <si>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</si>
  <si>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</si>
  <si>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</si>
  <si>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</si>
  <si>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</si>
  <si>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</si>
  <si>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</si>
  <si>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</si>
  <si>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</si>
  <si>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</si>
  <si>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</si>
  <si>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</si>
  <si>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</si>
  <si>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</si>
  <si>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</si>
  <si>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</si>
  <si>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</si>
  <si>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</si>
  <si>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</si>
  <si>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</si>
  <si>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</si>
  <si>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</si>
  <si>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</si>
  <si>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</si>
  <si>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</si>
  <si>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</si>
  <si>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</si>
  <si>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</si>
  <si>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</si>
  <si>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</si>
  <si>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</si>
  <si>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</si>
  <si>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</si>
  <si>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</si>
  <si>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</si>
  <si>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</si>
  <si>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</si>
  <si>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</si>
  <si>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</si>
  <si>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</si>
  <si>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</si>
  <si>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</si>
  <si>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</si>
  <si>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</si>
  <si>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</si>
  <si>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</si>
  <si>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</si>
  <si>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</si>
  <si>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</si>
  <si>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</si>
  <si>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</si>
  <si>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</si>
  <si>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</si>
  <si>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</si>
  <si>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</si>
  <si>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</si>
  <si>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</si>
  <si>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</si>
  <si>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</si>
  <si>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</si>
  <si>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</si>
  <si>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</si>
  <si>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</si>
  <si>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</si>
  <si>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</si>
  <si>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</si>
  <si>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</si>
  <si>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</si>
  <si>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</si>
  <si>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</si>
  <si>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</si>
  <si>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</si>
  <si>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</si>
  <si>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</si>
  <si>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</si>
  <si>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</si>
  <si>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</si>
  <si>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</si>
  <si>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</si>
  <si>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</si>
  <si>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</si>
  <si>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</si>
  <si>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</si>
  <si>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</si>
  <si>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</si>
  <si>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</si>
  <si>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</si>
  <si>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</si>
  <si>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</si>
  <si>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</si>
  <si>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</si>
  <si>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</si>
  <si>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</si>
  <si>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</si>
  <si>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</si>
  <si>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</si>
  <si>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</si>
  <si>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</si>
  <si>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</si>
  <si>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</si>
  <si>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</si>
  <si>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</si>
  <si>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</si>
  <si>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</si>
  <si>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</si>
  <si>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</si>
  <si>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</si>
  <si>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</si>
  <si>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</si>
  <si>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</si>
  <si>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</si>
  <si>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</si>
  <si>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</si>
  <si>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</si>
  <si>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</si>
  <si>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</si>
  <si>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</si>
  <si>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</si>
  <si>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</si>
  <si>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</si>
  <si>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</si>
  <si>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</si>
  <si>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</si>
  <si>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</si>
  <si>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</si>
  <si>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</si>
  <si>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</si>
  <si>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</si>
  <si>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</si>
  <si>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</si>
  <si>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</si>
  <si>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</si>
  <si>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</si>
  <si>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</si>
  <si>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</si>
  <si>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</si>
  <si>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</si>
  <si>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</si>
  <si>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</si>
  <si>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</si>
  <si>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</si>
  <si>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</si>
  <si>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</si>
  <si>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</si>
  <si>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</si>
  <si>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</si>
  <si>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</si>
  <si>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</si>
  <si>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</si>
  <si>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</si>
  <si>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</si>
  <si>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</si>
  <si>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</si>
  <si>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</si>
  <si>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</si>
  <si>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</si>
  <si>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</si>
  <si>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</si>
  <si>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</si>
  <si>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</si>
  <si>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</si>
  <si>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</si>
  <si>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</si>
  <si>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</si>
  <si>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</si>
  <si>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</si>
  <si>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</si>
  <si>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</si>
  <si>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</si>
  <si>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</si>
  <si>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</si>
  <si>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</si>
  <si>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</si>
  <si>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</si>
  <si>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</si>
  <si>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</si>
  <si>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</si>
  <si>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</si>
  <si>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</si>
  <si>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</si>
  <si>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</si>
  <si>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</si>
  <si>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</si>
  <si>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</si>
  <si>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</si>
  <si>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</si>
  <si>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</si>
  <si>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</si>
  <si>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</si>
  <si>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</si>
  <si>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</si>
  <si>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</si>
  <si>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</si>
  <si>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</si>
  <si>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</si>
  <si>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</si>
  <si>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</si>
  <si>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</si>
  <si>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</si>
  <si>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</si>
  <si>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</si>
  <si>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</si>
  <si>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</si>
  <si>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</si>
  <si>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</si>
  <si>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</si>
  <si>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</si>
  <si>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</si>
  <si>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</si>
  <si>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</si>
  <si>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</si>
  <si>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</si>
  <si>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</si>
  <si>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</si>
  <si>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</si>
  <si>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</si>
  <si>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</si>
  <si>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</si>
  <si>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</si>
  <si>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</si>
  <si>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</si>
  <si>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</si>
  <si>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</si>
  <si>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</si>
  <si>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</si>
  <si>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</si>
  <si>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</si>
  <si>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</si>
  <si>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</si>
  <si>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</si>
  <si>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</si>
  <si>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</si>
  <si>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</si>
  <si>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</si>
  <si>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</si>
  <si>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</si>
  <si>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</si>
  <si>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</si>
  <si>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</si>
  <si>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</si>
  <si>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</si>
  <si>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</si>
  <si>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</si>
  <si>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</si>
  <si>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</si>
  <si>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</si>
  <si>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</si>
  <si>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</si>
  <si>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</si>
  <si>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</si>
  <si>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</si>
  <si>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</si>
  <si>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</si>
  <si>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</si>
  <si>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</si>
  <si>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</si>
  <si>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</si>
  <si>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</si>
  <si>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</si>
  <si>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</si>
  <si>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</si>
  <si>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</si>
  <si>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</si>
  <si>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</si>
  <si>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</si>
  <si>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</si>
  <si>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</si>
  <si>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</si>
  <si>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</si>
  <si>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</si>
  <si>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</si>
  <si>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</si>
  <si>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</si>
  <si>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</si>
  <si>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</si>
  <si>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</si>
  <si>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</si>
  <si>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</si>
  <si>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</si>
  <si>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</si>
  <si>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</si>
  <si>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</si>
  <si>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</si>
  <si>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</si>
  <si>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</si>
  <si>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</si>
  <si>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</si>
  <si>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</si>
  <si>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</si>
  <si>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</si>
  <si>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</si>
  <si>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</si>
  <si>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</si>
  <si>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</si>
  <si>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</si>
  <si>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</si>
  <si>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</si>
  <si>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</si>
  <si>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</si>
  <si>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</si>
  <si>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</si>
  <si>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</si>
  <si>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</si>
  <si>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</si>
  <si>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</si>
  <si>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</si>
  <si>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</si>
  <si>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</si>
  <si>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</si>
  <si>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</si>
  <si>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</si>
  <si>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</si>
  <si>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</si>
  <si>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</si>
  <si>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</si>
  <si>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</si>
  <si>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</si>
  <si>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</si>
  <si>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</si>
  <si>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</si>
  <si>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</si>
  <si>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</si>
  <si>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</si>
  <si>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</si>
  <si>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</si>
  <si>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</si>
  <si>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</si>
  <si>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</si>
  <si>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</si>
  <si>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</si>
  <si>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</si>
  <si>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</si>
  <si>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</si>
  <si>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</si>
  <si>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</si>
  <si>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</si>
  <si>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</si>
  <si>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</si>
  <si>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</si>
  <si>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</si>
  <si>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</si>
  <si>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</si>
  <si>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</si>
  <si>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</si>
  <si>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</si>
  <si>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</si>
  <si>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</si>
  <si>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</si>
  <si>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</si>
  <si>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</si>
  <si>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</si>
  <si>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</si>
  <si>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</si>
  <si>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</si>
  <si>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</si>
  <si>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</si>
  <si>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</si>
  <si>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</si>
  <si>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</si>
  <si>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</si>
  <si>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</si>
  <si>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</si>
  <si>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</si>
  <si>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</si>
  <si>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</si>
  <si>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</si>
  <si>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</si>
  <si>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</si>
  <si>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</si>
  <si>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</si>
  <si>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</si>
  <si>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</si>
  <si>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</si>
  <si>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</si>
  <si>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</si>
  <si>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</si>
  <si>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</si>
  <si>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</si>
  <si>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</si>
  <si>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</si>
  <si>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</si>
  <si>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</si>
  <si>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</si>
  <si>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</si>
  <si>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</si>
  <si>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</si>
  <si>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</si>
  <si>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</si>
  <si>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</si>
  <si>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</si>
  <si>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</si>
  <si>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</si>
  <si>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</si>
  <si>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</si>
  <si>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</si>
  <si>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</si>
  <si>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</si>
  <si>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</si>
  <si>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</si>
  <si>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</si>
  <si>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</si>
  <si>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</si>
  <si>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</si>
  <si>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</si>
  <si>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</si>
  <si>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</si>
  <si>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</si>
  <si>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</si>
  <si>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</si>
  <si>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</si>
  <si>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</si>
  <si>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</si>
  <si>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</si>
  <si>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</si>
  <si>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</si>
  <si>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</si>
  <si>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</si>
  <si>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</si>
  <si>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</si>
  <si>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</si>
  <si>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</si>
  <si>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</si>
  <si>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</si>
  <si>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</si>
  <si>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</si>
  <si>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</si>
  <si>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</si>
  <si>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</si>
  <si>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</si>
  <si>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</si>
  <si>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</si>
  <si>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</si>
  <si>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</si>
  <si>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</si>
  <si>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</si>
  <si>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</si>
  <si>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</si>
  <si>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</si>
  <si>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</si>
  <si>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</si>
  <si>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</si>
  <si>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</si>
  <si>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</si>
  <si>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</si>
  <si>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</si>
  <si>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</si>
  <si>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</si>
  <si>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</si>
  <si>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</si>
  <si>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</si>
  <si>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</si>
  <si>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</si>
  <si>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</si>
  <si>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</si>
  <si>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</si>
  <si>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</si>
  <si>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</si>
  <si>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</si>
  <si>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</si>
  <si>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</si>
  <si>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</si>
  <si>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</si>
  <si>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</si>
  <si>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</si>
  <si>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</si>
  <si>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</si>
  <si>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</si>
  <si>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</si>
  <si>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</si>
  <si>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</si>
  <si>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</si>
  <si>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</si>
  <si>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</si>
  <si>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</si>
  <si>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</si>
  <si>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</si>
  <si>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</si>
  <si>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</si>
  <si>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</si>
  <si>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</si>
  <si>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</si>
  <si>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</si>
  <si>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</si>
  <si>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</si>
  <si>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</si>
  <si>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</si>
  <si>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</si>
  <si>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</si>
  <si>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</si>
  <si>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</si>
  <si>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</si>
  <si>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</si>
  <si>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</si>
  <si>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</si>
  <si>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</si>
  <si>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</si>
  <si>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</si>
  <si>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</si>
  <si>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</si>
  <si>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</si>
  <si>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</si>
  <si>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</si>
  <si>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</si>
  <si>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</si>
  <si>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</si>
  <si>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</si>
  <si>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</si>
  <si>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</si>
  <si>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</si>
  <si>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</si>
  <si>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</si>
  <si>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</si>
  <si>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</si>
  <si>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</si>
  <si>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</si>
  <si>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</si>
  <si>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</si>
  <si>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</si>
  <si>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</si>
  <si>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</si>
  <si>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</si>
  <si>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</si>
  <si>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</si>
  <si>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</si>
  <si>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</si>
  <si>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</si>
  <si>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</si>
  <si>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</si>
  <si>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</si>
  <si>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</si>
  <si>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</si>
  <si>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</si>
  <si>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</si>
  <si>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</si>
  <si>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</si>
  <si>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</si>
  <si>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</si>
  <si>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</si>
  <si>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</si>
  <si>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</si>
  <si>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</si>
  <si>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</si>
  <si>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</si>
  <si>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</si>
  <si>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</si>
  <si>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</si>
  <si>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</si>
  <si>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</si>
  <si>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</si>
  <si>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</si>
  <si>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</si>
  <si>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</si>
  <si>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</si>
  <si>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</si>
  <si>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</si>
  <si>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</si>
  <si>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</si>
  <si>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</si>
  <si>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</si>
  <si>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</si>
  <si>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</si>
  <si>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</si>
  <si>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</si>
  <si>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</si>
  <si>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</si>
  <si>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</si>
  <si>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</si>
  <si>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</si>
  <si>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</si>
  <si>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</si>
  <si>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</si>
  <si>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</si>
  <si>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</si>
  <si>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</si>
  <si>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</si>
  <si>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</si>
  <si>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</si>
  <si>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</si>
  <si>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</si>
  <si>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</si>
  <si>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</si>
  <si>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</si>
  <si>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</si>
  <si>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</si>
  <si>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</si>
  <si>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</si>
  <si>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</si>
  <si>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</si>
  <si>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</si>
  <si>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</si>
  <si>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</si>
  <si>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</si>
  <si>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</si>
  <si>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</si>
  <si>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</si>
  <si>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</si>
  <si>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</si>
  <si>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</si>
  <si>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</si>
  <si>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</si>
  <si>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</si>
  <si>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</si>
  <si>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</si>
  <si>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</si>
  <si>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</si>
  <si>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</si>
  <si>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</si>
  <si>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</si>
  <si>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</si>
  <si>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</si>
  <si>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</si>
  <si>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</si>
  <si>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</si>
  <si>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</si>
  <si>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</si>
  <si>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</si>
  <si>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</si>
  <si>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</si>
  <si>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</si>
  <si>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</si>
  <si>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</si>
  <si>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</si>
  <si>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</si>
  <si>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</si>
  <si>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</si>
  <si>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</si>
  <si>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</si>
  <si>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</si>
  <si>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</si>
  <si>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</si>
  <si>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</si>
  <si>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</si>
  <si>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</si>
  <si>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</si>
  <si>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</si>
  <si>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</si>
  <si>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</si>
  <si>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</si>
  <si>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</si>
  <si>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</si>
  <si>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</si>
  <si>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</si>
  <si>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</si>
  <si>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</si>
  <si>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</si>
  <si>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</si>
  <si>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</si>
  <si>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</si>
  <si>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</si>
  <si>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</si>
  <si>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</si>
  <si>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</si>
  <si>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</si>
  <si>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</si>
  <si>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</si>
  <si>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</si>
  <si>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</si>
  <si>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</si>
  <si>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</si>
  <si>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</si>
  <si>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</si>
  <si>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</si>
  <si>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</si>
  <si>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</si>
  <si>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</si>
  <si>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</si>
  <si>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</si>
  <si>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</si>
  <si>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</si>
  <si>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</si>
  <si>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</si>
  <si>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</si>
  <si>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</si>
  <si>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</si>
  <si>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</si>
  <si>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</si>
  <si>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</si>
  <si>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</si>
  <si>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</si>
  <si>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</si>
  <si>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</si>
  <si>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</si>
  <si>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</si>
  <si>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</si>
  <si>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</si>
  <si>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</si>
  <si>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</si>
  <si>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</si>
  <si>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</si>
  <si>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</si>
  <si>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</si>
  <si>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</si>
  <si>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</si>
  <si>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</si>
  <si>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</si>
  <si>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</si>
  <si>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</si>
  <si>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</si>
  <si>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</si>
  <si>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</si>
  <si>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</si>
  <si>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</si>
  <si>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</si>
  <si>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</si>
  <si>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</si>
  <si>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</si>
  <si>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</si>
  <si>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</si>
  <si>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</si>
  <si>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</si>
  <si>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</si>
  <si>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</si>
  <si>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</si>
  <si>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</si>
  <si>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</si>
  <si>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</si>
  <si>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</si>
  <si>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</si>
  <si>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</si>
  <si>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</si>
  <si>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</si>
  <si>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</si>
  <si>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</si>
  <si>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</si>
  <si>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</si>
  <si>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</si>
  <si>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</si>
  <si>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</si>
  <si>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</si>
  <si>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</si>
  <si>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</si>
  <si>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</si>
  <si>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</si>
  <si>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</si>
  <si>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</si>
  <si>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</si>
  <si>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</si>
  <si>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</si>
  <si>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</si>
  <si>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</si>
  <si>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</si>
  <si>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</si>
  <si>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</si>
  <si>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</si>
  <si>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</si>
  <si>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</si>
  <si>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</si>
  <si>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</si>
  <si>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</si>
  <si>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</si>
  <si>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</si>
  <si>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</si>
  <si>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</si>
  <si>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</si>
  <si>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</si>
  <si>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</si>
  <si>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</si>
  <si>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</si>
  <si>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</si>
  <si>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</si>
  <si>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</si>
  <si>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</si>
  <si>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</si>
  <si>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</si>
  <si>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</si>
  <si>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</si>
  <si>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</si>
  <si>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</si>
  <si>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</si>
  <si>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</si>
  <si>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</si>
  <si>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</si>
  <si>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</si>
  <si>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</si>
  <si>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</si>
  <si>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</si>
  <si>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</si>
  <si>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</si>
  <si>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</si>
  <si>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</si>
  <si>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</si>
  <si>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</si>
  <si>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</si>
  <si>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</si>
  <si>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</si>
  <si>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</si>
  <si>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</si>
  <si>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</si>
  <si>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</si>
  <si>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</si>
  <si>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</si>
  <si>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</si>
  <si>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</si>
  <si>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</si>
  <si>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</si>
  <si>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</si>
  <si>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</si>
  <si>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</si>
  <si>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</si>
  <si>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</si>
  <si>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</si>
  <si>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</si>
  <si>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</si>
  <si>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</si>
  <si>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</si>
  <si>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</si>
  <si>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</si>
  <si>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</si>
  <si>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</si>
  <si>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</si>
  <si>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</si>
  <si>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</si>
  <si>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</si>
  <si>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</si>
  <si>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</si>
  <si>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</si>
  <si>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</si>
  <si>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</si>
  <si>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</si>
  <si>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</si>
  <si>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</si>
  <si>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</si>
  <si>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</si>
  <si>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</si>
  <si>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</si>
  <si>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</si>
  <si>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</si>
  <si>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</si>
  <si>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</si>
  <si>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</si>
  <si>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</si>
  <si>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</si>
  <si>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</si>
  <si>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</si>
  <si>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</si>
  <si>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</si>
  <si>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</si>
  <si>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</si>
  <si>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</si>
  <si>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</si>
  <si>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</si>
  <si>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</si>
  <si>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</si>
  <si>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</si>
  <si>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</si>
  <si>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</si>
  <si>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</si>
  <si>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</si>
  <si>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</si>
  <si>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</si>
  <si>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</si>
  <si>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</si>
  <si>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</si>
  <si>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</si>
  <si>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</si>
  <si>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</si>
  <si>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</si>
  <si>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</si>
  <si>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</si>
  <si>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</si>
  <si>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</si>
  <si>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</si>
  <si>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</si>
  <si>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</si>
  <si>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</si>
  <si>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</si>
  <si>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</si>
  <si>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</si>
  <si>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</si>
  <si>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</si>
  <si>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</si>
  <si>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</si>
  <si>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</si>
  <si>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</si>
  <si>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</si>
  <si>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</si>
  <si>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</si>
  <si>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</si>
  <si>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</si>
  <si>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</si>
  <si>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</si>
  <si>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</si>
  <si>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</si>
  <si>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</si>
  <si>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</si>
  <si>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</si>
  <si>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</si>
  <si>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</si>
  <si>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</si>
  <si>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</si>
  <si>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</si>
  <si>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</si>
  <si>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</si>
  <si>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</si>
  <si>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</si>
  <si>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</si>
  <si>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</si>
  <si>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</si>
  <si>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</si>
  <si>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</si>
  <si>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</si>
  <si>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</si>
  <si>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</si>
  <si>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</si>
  <si>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</si>
  <si>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</si>
  <si>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</si>
  <si>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</si>
  <si>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</si>
  <si>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</si>
  <si>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</si>
  <si>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</si>
  <si>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</si>
  <si>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</si>
  <si>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</si>
  <si>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</si>
  <si>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</si>
  <si>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</si>
  <si>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</si>
  <si>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</si>
  <si>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</si>
  <si>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</si>
  <si>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</si>
  <si>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</si>
  <si>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</si>
  <si>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</si>
  <si>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</si>
  <si>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</si>
  <si>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</si>
  <si>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</si>
  <si>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</si>
  <si>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</si>
  <si>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</si>
  <si>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</si>
  <si>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</si>
  <si>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</si>
  <si>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</si>
  <si>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</si>
  <si>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</si>
  <si>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</si>
  <si>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</si>
  <si>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</si>
  <si>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</si>
  <si>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</si>
  <si>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</si>
  <si>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</si>
  <si>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</si>
  <si>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</si>
  <si>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</si>
  <si>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</si>
  <si>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</si>
  <si>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</si>
  <si>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</si>
  <si>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</si>
  <si>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</si>
  <si>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</si>
  <si>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</si>
  <si>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</si>
  <si>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</si>
  <si>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</si>
  <si>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</si>
  <si>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</si>
  <si>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</si>
  <si>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</si>
  <si>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</si>
  <si>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</si>
  <si>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</si>
  <si>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</si>
  <si>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</si>
  <si>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</si>
  <si>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</si>
  <si>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</si>
  <si>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</si>
  <si>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</si>
  <si>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</si>
  <si>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</si>
  <si>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</si>
  <si>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</si>
  <si>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</si>
  <si>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</si>
  <si>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</si>
  <si>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</si>
  <si>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</si>
  <si>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</si>
  <si>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</si>
  <si>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</si>
  <si>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</si>
  <si>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</si>
  <si>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</si>
  <si>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</si>
  <si>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</si>
  <si>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</si>
  <si>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</si>
  <si>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</si>
  <si>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</si>
  <si>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</si>
  <si>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</si>
  <si>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</si>
  <si>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</si>
  <si>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</si>
  <si>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</si>
  <si>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</si>
  <si>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</si>
  <si>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</si>
  <si>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</si>
  <si>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</si>
  <si>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</si>
  <si>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</si>
  <si>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</si>
  <si>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</si>
  <si>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</si>
  <si>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</si>
  <si>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</si>
  <si>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</si>
  <si>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</si>
  <si>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</si>
  <si>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</si>
  <si>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</si>
  <si>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</si>
  <si>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</si>
  <si>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</si>
  <si>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</si>
  <si>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</si>
  <si>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</si>
  <si>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</si>
  <si>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</si>
  <si>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</si>
  <si>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</si>
  <si>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</si>
  <si>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</si>
  <si>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</si>
  <si>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</si>
  <si>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</si>
  <si>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</si>
  <si>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</si>
  <si>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</si>
  <si>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</si>
  <si>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</si>
  <si>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</si>
  <si>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</si>
  <si>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</si>
  <si>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</si>
  <si>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</si>
  <si>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</si>
  <si>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</si>
  <si>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</si>
  <si>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</si>
  <si>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</si>
  <si>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</si>
  <si>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</si>
  <si>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</si>
  <si>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</si>
  <si>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</si>
  <si>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</si>
  <si>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</si>
  <si>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</si>
  <si>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</si>
  <si>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</si>
  <si>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</si>
  <si>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</si>
  <si>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</si>
  <si>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</si>
  <si>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</si>
  <si>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</si>
  <si>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</si>
  <si>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</si>
  <si>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</si>
  <si>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</si>
  <si>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</si>
  <si>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</si>
  <si>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</si>
  <si>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</si>
  <si>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</si>
  <si>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</si>
  <si>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</si>
  <si>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</si>
  <si>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</si>
  <si>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</si>
  <si>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</si>
  <si>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</si>
  <si>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</si>
  <si>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</si>
  <si>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</si>
  <si>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</si>
  <si>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</si>
  <si>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</si>
  <si>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</si>
  <si>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</si>
  <si>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</si>
  <si>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</si>
  <si>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</si>
  <si>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</si>
  <si>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</si>
  <si>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</si>
  <si>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</si>
  <si>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</si>
  <si>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</si>
  <si>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</si>
  <si>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</si>
  <si>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</si>
  <si>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</si>
  <si>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</si>
  <si>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</si>
  <si>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</si>
  <si>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</si>
  <si>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</si>
  <si>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</si>
  <si>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</si>
  <si>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</si>
  <si>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</si>
  <si>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</si>
  <si>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</si>
  <si>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</si>
  <si>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</si>
  <si>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</si>
  <si>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</si>
  <si>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</si>
  <si>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</si>
  <si>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</si>
  <si>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</si>
  <si>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</si>
  <si>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</si>
  <si>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</si>
  <si>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</si>
  <si>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</si>
  <si>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</si>
  <si>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</si>
  <si>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</si>
  <si>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</si>
  <si>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</si>
  <si>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</si>
  <si>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</si>
  <si>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</si>
  <si>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</si>
  <si>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</si>
  <si>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</si>
  <si>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</si>
  <si>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</si>
  <si>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</si>
  <si>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</si>
  <si>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</si>
  <si>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</si>
  <si>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</si>
  <si>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</si>
  <si>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</si>
  <si>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</si>
  <si>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</si>
  <si>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</si>
  <si>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</si>
  <si>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</si>
  <si>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</si>
  <si>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</si>
  <si>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</si>
  <si>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</si>
  <si>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</si>
  <si>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</si>
  <si>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</si>
  <si>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</si>
  <si>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</si>
  <si>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</si>
  <si>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</si>
  <si>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</si>
  <si>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</si>
  <si>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</si>
  <si>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</si>
  <si>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</si>
  <si>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</si>
  <si>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</si>
  <si>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</si>
  <si>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</si>
  <si>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</si>
  <si>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</si>
  <si>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</si>
  <si>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</si>
  <si>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</si>
  <si>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</si>
  <si>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</si>
  <si>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</si>
  <si>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</si>
  <si>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</si>
  <si>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</si>
  <si>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</si>
  <si>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</si>
  <si>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</si>
  <si>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</si>
  <si>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</si>
  <si>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</si>
  <si>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</si>
  <si>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</si>
  <si>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</si>
  <si>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</si>
  <si>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</si>
  <si>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</si>
  <si>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</si>
  <si>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</si>
  <si>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</si>
  <si>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</si>
  <si>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</si>
  <si>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</si>
  <si>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</si>
  <si>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</si>
  <si>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</si>
  <si>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</si>
  <si>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</si>
  <si>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</si>
  <si>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</si>
  <si>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</si>
  <si>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</si>
  <si>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</si>
  <si>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</si>
  <si>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</si>
  <si>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</si>
  <si>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</si>
  <si>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</si>
  <si>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</si>
  <si>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</si>
  <si>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</si>
  <si>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</si>
  <si>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</si>
  <si>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</si>
  <si>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</si>
  <si>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</si>
  <si>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</si>
  <si>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</si>
  <si>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</si>
  <si>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</si>
  <si>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</si>
  <si>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</si>
  <si>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</si>
  <si>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</si>
  <si>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</si>
  <si>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</si>
  <si>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</si>
  <si>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</si>
  <si>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</si>
  <si>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</si>
  <si>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</si>
  <si>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</si>
  <si>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</si>
  <si>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</si>
  <si>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</si>
  <si>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</si>
  <si>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</si>
  <si>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</si>
  <si>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</si>
  <si>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</si>
  <si>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</si>
  <si>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</si>
  <si>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</si>
  <si>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</si>
  <si>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</si>
  <si>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</si>
  <si>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</si>
  <si>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</si>
  <si>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</si>
  <si>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</si>
  <si>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</si>
  <si>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</si>
  <si>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</si>
  <si>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</si>
  <si>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</si>
  <si>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</si>
  <si>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</si>
  <si>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</si>
  <si>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</si>
  <si>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</si>
  <si>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</si>
  <si>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</si>
  <si>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</si>
  <si>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</si>
  <si>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</si>
  <si>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</si>
  <si>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</si>
  <si>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</si>
  <si>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</si>
  <si>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</si>
  <si>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</si>
  <si>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</si>
  <si>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</si>
  <si>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</si>
  <si>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</si>
  <si>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</si>
  <si>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</si>
  <si>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</si>
  <si>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</si>
  <si>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</si>
  <si>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</si>
  <si>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</si>
  <si>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</si>
  <si>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</si>
  <si>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</si>
  <si>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</si>
  <si>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</si>
  <si>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</si>
  <si>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</si>
  <si>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</si>
  <si>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</si>
  <si>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</si>
  <si>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</si>
  <si>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</si>
  <si>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</si>
  <si>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</si>
  <si>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</si>
  <si>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</si>
  <si>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</si>
  <si>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</si>
  <si>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</si>
  <si>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</si>
  <si>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</si>
  <si>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</si>
  <si>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</si>
  <si>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</si>
  <si>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</si>
  <si>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</si>
  <si>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</si>
  <si>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</si>
  <si>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</si>
  <si>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</si>
  <si>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</si>
  <si>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</si>
  <si>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</si>
  <si>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</si>
  <si>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</si>
  <si>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</si>
  <si>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</si>
  <si>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</si>
  <si>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</si>
  <si>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</si>
  <si>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</si>
  <si>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</si>
  <si>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</si>
  <si>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</si>
  <si>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</si>
  <si>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</si>
  <si>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</si>
  <si>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</si>
  <si>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</si>
  <si>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</si>
  <si>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</si>
  <si>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</si>
  <si>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</si>
  <si>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</si>
  <si>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</si>
  <si>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</si>
  <si>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</si>
  <si>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</si>
  <si>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</si>
  <si>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</si>
  <si>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</si>
  <si>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</si>
  <si>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</si>
  <si>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</si>
  <si>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</si>
  <si>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</si>
  <si>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</si>
  <si>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</si>
  <si>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</si>
  <si>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</si>
  <si>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</si>
  <si>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</si>
  <si>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</si>
  <si>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</si>
  <si>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</si>
  <si>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</si>
  <si>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</si>
  <si>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</si>
  <si>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</si>
  <si>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</si>
  <si>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</si>
  <si>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</si>
  <si>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</si>
  <si>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</si>
  <si>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</si>
  <si>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</si>
  <si>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</si>
  <si>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</si>
  <si>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</si>
  <si>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</si>
  <si>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</si>
  <si>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</si>
  <si>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</si>
  <si>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</si>
  <si>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</si>
  <si>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</si>
  <si>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</si>
  <si>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</si>
  <si>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</si>
  <si>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</si>
  <si>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</si>
  <si>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</si>
  <si>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</si>
  <si>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</si>
  <si>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</si>
  <si>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</si>
  <si>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</si>
  <si>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</si>
  <si>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</si>
  <si>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</si>
  <si>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</si>
  <si>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</si>
  <si>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</si>
  <si>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</si>
  <si>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</si>
  <si>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</si>
  <si>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</si>
  <si>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</si>
  <si>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</si>
  <si>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</si>
  <si>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</si>
  <si>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</si>
  <si>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</si>
  <si>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</si>
  <si>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</si>
  <si>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</si>
  <si>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</si>
  <si>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</si>
  <si>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</si>
  <si>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</si>
  <si>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</si>
  <si>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</si>
  <si>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</si>
  <si>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</si>
  <si>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</si>
  <si>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</si>
  <si>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</si>
  <si>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</si>
  <si>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</si>
  <si>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</si>
  <si>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</si>
  <si>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</si>
  <si>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</si>
  <si>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</si>
  <si>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</si>
  <si>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</si>
  <si>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</si>
  <si>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</si>
  <si>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</si>
  <si>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</si>
  <si>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</si>
  <si>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</si>
  <si>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</si>
  <si>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</si>
  <si>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</si>
  <si>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</si>
  <si>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</si>
  <si>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</si>
  <si>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</si>
  <si>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</si>
  <si>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</si>
  <si>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</si>
  <si>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</si>
  <si>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</si>
  <si>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</si>
  <si>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</si>
  <si>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</si>
  <si>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</si>
  <si>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</si>
  <si>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</si>
  <si>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</si>
  <si>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</si>
  <si>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</si>
  <si>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</si>
  <si>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</si>
  <si>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</si>
  <si>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</si>
  <si>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</si>
  <si>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</si>
  <si>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</si>
  <si>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</si>
  <si>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</si>
  <si>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</si>
  <si>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</si>
  <si>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</si>
  <si>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</si>
  <si>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</si>
  <si>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</si>
  <si>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</si>
  <si>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</si>
  <si>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</si>
  <si>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</si>
  <si>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</si>
  <si>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</si>
  <si>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</si>
  <si>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</si>
  <si>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</si>
  <si>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</si>
  <si>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</si>
  <si>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</si>
  <si>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</si>
  <si>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</si>
  <si>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</si>
  <si>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</si>
  <si>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</si>
  <si>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</si>
  <si>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</si>
  <si>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</si>
  <si>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</si>
  <si>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</si>
  <si>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</si>
  <si>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</si>
  <si>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</si>
  <si>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</si>
  <si>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</si>
  <si>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</si>
  <si>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</si>
  <si>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</si>
  <si>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</si>
  <si>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</si>
  <si>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</si>
  <si>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</si>
  <si>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</si>
  <si>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</si>
  <si>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</si>
  <si>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</si>
  <si>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</si>
  <si>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</si>
  <si>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</si>
  <si>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</si>
  <si>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</si>
  <si>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</si>
  <si>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</si>
  <si>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</si>
  <si>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</si>
  <si>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</si>
  <si>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</si>
  <si>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</si>
  <si>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</si>
  <si>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</si>
  <si>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</si>
  <si>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</si>
  <si>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</si>
  <si>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</si>
  <si>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</si>
  <si>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</si>
  <si>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</si>
  <si>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</si>
  <si>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</si>
  <si>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</si>
  <si>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</si>
  <si>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</si>
  <si>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</si>
  <si>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</si>
  <si>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</si>
  <si>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</si>
  <si>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</si>
  <si>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</si>
  <si>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</si>
  <si>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</si>
  <si>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</si>
  <si>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</si>
  <si>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</si>
  <si>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</si>
  <si>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</si>
  <si>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</si>
  <si>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</si>
  <si>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</si>
  <si>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</si>
  <si>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</si>
  <si>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</si>
  <si>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</si>
  <si>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</si>
  <si>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</si>
  <si>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</si>
  <si>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</si>
  <si>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</si>
  <si>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</si>
  <si>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</si>
  <si>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</si>
  <si>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</si>
  <si>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</si>
  <si>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</si>
  <si>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</si>
  <si>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</si>
  <si>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</si>
  <si>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</si>
  <si>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</si>
  <si>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</si>
  <si>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</si>
  <si>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</si>
  <si>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</si>
  <si>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</si>
  <si>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</si>
  <si>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</si>
  <si>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</si>
  <si>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</si>
  <si>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</si>
  <si>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</si>
  <si>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</si>
  <si>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</si>
  <si>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</si>
  <si>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</si>
  <si>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</si>
  <si>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</si>
  <si>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</si>
  <si>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</si>
  <si>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</si>
  <si>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</si>
  <si>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</si>
  <si>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</si>
  <si>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</si>
  <si>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</si>
  <si>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</si>
  <si>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</si>
  <si>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</si>
  <si>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</si>
  <si>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</si>
  <si>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</si>
  <si>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</si>
  <si>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</si>
  <si>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</si>
  <si>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</si>
  <si>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</si>
  <si>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</si>
  <si>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</si>
  <si>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</si>
  <si>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</si>
  <si>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</si>
  <si>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</si>
  <si>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</si>
  <si>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</si>
  <si>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</si>
  <si>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</si>
  <si>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</si>
  <si>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</si>
  <si>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</si>
  <si>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</si>
  <si>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</si>
  <si>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</si>
  <si>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</si>
  <si>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</si>
  <si>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</si>
  <si>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</si>
  <si>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</si>
  <si>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</si>
  <si>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</si>
  <si>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</si>
  <si>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</si>
  <si>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</si>
  <si>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</si>
  <si>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</si>
  <si>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</si>
  <si>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</si>
  <si>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</si>
  <si>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</si>
  <si>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</si>
  <si>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</si>
  <si>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</si>
  <si>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</si>
  <si>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</si>
  <si>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</si>
  <si>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</si>
  <si>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</si>
  <si>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</si>
  <si>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</si>
  <si>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</si>
  <si>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</si>
  <si>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</si>
  <si>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</si>
  <si>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</si>
  <si>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</si>
  <si>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</si>
  <si>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</si>
  <si>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</si>
  <si>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</si>
  <si>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</si>
  <si>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</si>
  <si>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</si>
  <si>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</si>
  <si>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</si>
  <si>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</si>
  <si>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</si>
  <si>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</si>
  <si>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</si>
  <si>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</si>
  <si>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</si>
  <si>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</si>
  <si>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</si>
  <si>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</si>
  <si>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</si>
  <si>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</si>
  <si>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</si>
  <si>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</si>
  <si>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</si>
  <si>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</si>
  <si>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</si>
  <si>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</si>
  <si>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</si>
  <si>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</si>
  <si>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</si>
  <si>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</si>
  <si>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</si>
  <si>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</si>
  <si>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</si>
  <si>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</si>
  <si>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</si>
  <si>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</si>
  <si>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</si>
  <si>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</si>
  <si>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</si>
  <si>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</si>
  <si>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</si>
  <si>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</si>
  <si>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</si>
  <si>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</si>
  <si>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</si>
  <si>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</si>
  <si>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</si>
  <si>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</si>
  <si>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</si>
  <si>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</si>
  <si>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</si>
  <si>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</si>
  <si>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</si>
  <si>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</si>
  <si>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</si>
  <si>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</si>
  <si>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</si>
  <si>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</si>
  <si>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</si>
  <si>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</si>
  <si>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</si>
  <si>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</si>
  <si>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</si>
  <si>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</si>
  <si>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</si>
  <si>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</si>
  <si>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</si>
  <si>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</si>
  <si>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</si>
  <si>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</si>
  <si>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</si>
  <si>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</si>
  <si>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</si>
  <si>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</si>
  <si>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</si>
  <si>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</si>
  <si>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</si>
  <si>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</si>
  <si>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</si>
  <si>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</si>
  <si>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</si>
  <si>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</si>
  <si>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</si>
  <si>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</si>
  <si>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</si>
  <si>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</si>
  <si>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</si>
  <si>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</si>
  <si>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</si>
  <si>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</si>
  <si>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</si>
  <si>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</si>
  <si>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</si>
  <si>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</si>
  <si>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</si>
  <si>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</si>
  <si>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</si>
  <si>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</si>
  <si>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</si>
  <si>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</si>
  <si>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</si>
  <si>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</si>
  <si>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</si>
  <si>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</si>
  <si>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</si>
  <si>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</si>
  <si>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</si>
  <si>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</si>
  <si>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</si>
  <si>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</si>
  <si>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</si>
  <si>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</si>
  <si>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</si>
  <si>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</si>
  <si>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</si>
  <si>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</si>
  <si>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</si>
  <si>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</si>
  <si>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</si>
  <si>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</si>
  <si>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</si>
  <si>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</si>
  <si>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</si>
  <si>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</si>
  <si>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</si>
  <si>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</si>
  <si>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</si>
  <si>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</si>
  <si>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</si>
  <si>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</si>
  <si>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</si>
  <si>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</si>
  <si>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</si>
  <si>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</si>
  <si>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</si>
  <si>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</si>
  <si>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</si>
  <si>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</si>
  <si>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</si>
  <si>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</si>
  <si>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</si>
  <si>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</si>
  <si>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</si>
  <si>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</si>
  <si>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</si>
  <si>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</si>
  <si>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</si>
  <si>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</si>
  <si>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</si>
  <si>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</si>
  <si>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</si>
  <si>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</si>
  <si>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</si>
  <si>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</si>
  <si>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</si>
  <si>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</si>
  <si>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</si>
  <si>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</si>
  <si>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</si>
  <si>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</si>
  <si>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</si>
  <si>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</si>
  <si>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</si>
  <si>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</si>
  <si>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</si>
  <si>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</si>
  <si>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</si>
  <si>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</si>
  <si>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</si>
  <si>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</si>
  <si>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</si>
  <si>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</si>
  <si>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</si>
  <si>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</si>
  <si>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</si>
  <si>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</si>
  <si>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</si>
  <si>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</si>
  <si>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</si>
  <si>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</si>
  <si>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</si>
  <si>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</si>
  <si>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</si>
  <si>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</si>
  <si>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</si>
  <si>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</si>
  <si>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</si>
  <si>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</si>
  <si>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</si>
  <si>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</si>
  <si>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</si>
  <si>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</si>
  <si>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</si>
  <si>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</si>
  <si>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</si>
  <si>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</si>
  <si>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</si>
  <si>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</si>
  <si>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</si>
  <si>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</si>
  <si>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</si>
  <si>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</si>
  <si>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</si>
  <si>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</si>
  <si>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</si>
  <si>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</si>
  <si>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</si>
  <si>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</si>
  <si>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</si>
  <si>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</si>
  <si>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</si>
  <si>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</si>
  <si>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</si>
  <si>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</si>
  <si>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</si>
  <si>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</si>
  <si>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</si>
  <si>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</si>
  <si>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</si>
  <si>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</si>
  <si>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</si>
  <si>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</si>
  <si>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</si>
  <si>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</si>
  <si>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</si>
  <si>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</si>
  <si>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</si>
  <si>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</si>
  <si>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</si>
  <si>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</si>
  <si>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</si>
  <si>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</si>
  <si>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</si>
  <si>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</si>
  <si>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</si>
  <si>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</si>
  <si>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</si>
  <si>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</si>
  <si>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</si>
  <si>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</si>
  <si>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</si>
  <si>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</si>
  <si>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</si>
  <si>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</si>
  <si>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</si>
  <si>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</si>
  <si>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</si>
  <si>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</si>
  <si>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</si>
  <si>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</si>
  <si>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</si>
  <si>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</si>
  <si>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</si>
  <si>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</si>
  <si>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</si>
  <si>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</si>
  <si>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</si>
  <si>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</si>
  <si>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</si>
  <si>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</si>
  <si>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</si>
  <si>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</si>
  <si>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</si>
  <si>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</si>
  <si>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</si>
  <si>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</si>
  <si>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</si>
  <si>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</si>
  <si>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</si>
  <si>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</si>
  <si>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</si>
  <si>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</si>
  <si>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</si>
  <si>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</si>
  <si>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</si>
  <si>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</si>
  <si>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</si>
  <si>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</si>
  <si>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</si>
  <si>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</si>
  <si>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</si>
  <si>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</si>
  <si>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</si>
  <si>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</si>
  <si>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</si>
  <si>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</si>
  <si>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</si>
  <si>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</si>
  <si>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</si>
  <si>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</si>
  <si>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</si>
  <si>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</si>
  <si>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</si>
  <si>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</si>
  <si>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</si>
  <si>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</si>
  <si>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</si>
  <si>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</si>
  <si>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</si>
  <si>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</si>
  <si>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</si>
  <si>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</si>
  <si>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</si>
  <si>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</si>
  <si>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</si>
  <si>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</si>
  <si>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</si>
  <si>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</si>
  <si>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</si>
  <si>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</si>
  <si>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</si>
  <si>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</si>
  <si>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</si>
  <si>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</si>
  <si>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</si>
  <si>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</si>
  <si>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</si>
  <si>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</si>
  <si>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</si>
  <si>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</si>
  <si>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</si>
  <si>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</si>
  <si>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</si>
  <si>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</si>
  <si>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</si>
  <si>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</si>
  <si>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</si>
  <si>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</si>
  <si>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</si>
  <si>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</si>
  <si>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</si>
  <si>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</si>
  <si>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</si>
  <si>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</si>
  <si>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</si>
  <si>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</si>
  <si>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</si>
  <si>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</si>
  <si>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</si>
  <si>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</si>
  <si>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</si>
  <si>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</si>
  <si>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</si>
  <si>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</si>
  <si>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</si>
  <si>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</si>
  <si>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</si>
  <si>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</si>
  <si>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</si>
  <si>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</si>
  <si>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</si>
  <si>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</si>
  <si>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</si>
  <si>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</si>
  <si>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</si>
  <si>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</si>
  <si>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</si>
  <si>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</si>
  <si>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</si>
  <si>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</si>
  <si>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</si>
  <si>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</si>
  <si>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</si>
  <si>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</si>
  <si>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</si>
  <si>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</si>
  <si>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</si>
  <si>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</si>
  <si>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</si>
  <si>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</si>
  <si>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</si>
  <si>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</si>
  <si>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</si>
  <si>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</si>
  <si>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</si>
  <si>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</si>
  <si>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</si>
  <si>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</si>
  <si>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</si>
  <si>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</si>
  <si>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</si>
  <si>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</si>
  <si>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</si>
  <si>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</si>
  <si>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</si>
  <si>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</si>
  <si>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</si>
  <si>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</si>
  <si>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</si>
  <si>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</si>
  <si>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</si>
  <si>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</si>
  <si>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</si>
  <si>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</si>
  <si>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</si>
  <si>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</si>
  <si>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</si>
  <si>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</si>
  <si>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</si>
  <si>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</si>
  <si>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</si>
  <si>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</si>
  <si>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</si>
  <si>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</si>
  <si>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</si>
  <si>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</si>
  <si>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</si>
  <si>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</si>
  <si>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</si>
  <si>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</si>
  <si>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</si>
  <si>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</si>
  <si>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</si>
  <si>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</si>
  <si>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</si>
  <si>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</si>
  <si>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</si>
  <si>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</si>
  <si>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</si>
  <si>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</si>
  <si>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</si>
  <si>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</si>
  <si>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</si>
  <si>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</si>
  <si>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</si>
  <si>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</si>
  <si>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</si>
  <si>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</si>
  <si>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</si>
  <si>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</si>
  <si>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</si>
  <si>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</si>
  <si>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</si>
  <si>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</si>
  <si>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</si>
  <si>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</si>
  <si>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</si>
  <si>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</si>
  <si>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</si>
  <si>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</si>
  <si>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</si>
  <si>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</si>
  <si>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</si>
  <si>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</si>
  <si>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</si>
  <si>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</si>
  <si>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</si>
  <si>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</si>
  <si>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</si>
  <si>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</si>
  <si>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</si>
  <si>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</si>
  <si>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</si>
  <si>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</si>
  <si>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</si>
  <si>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</si>
  <si>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</si>
  <si>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</si>
  <si>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</si>
  <si>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</si>
  <si>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</si>
  <si>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</si>
  <si>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</si>
  <si>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</si>
  <si>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</si>
  <si>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</si>
  <si>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</si>
  <si>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</si>
  <si>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</si>
  <si>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</si>
  <si>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</si>
  <si>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</si>
  <si>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</si>
  <si>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</si>
  <si>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</si>
  <si>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</si>
  <si>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</si>
  <si>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</si>
  <si>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</si>
  <si>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</si>
  <si>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</si>
  <si>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</si>
  <si>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</si>
  <si>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</si>
  <si>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</si>
  <si>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</si>
  <si>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</si>
  <si>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</si>
  <si>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</si>
  <si>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</si>
  <si>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</si>
  <si>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</si>
  <si>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</si>
  <si>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</si>
  <si>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</si>
  <si>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</si>
  <si>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</si>
  <si>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</si>
  <si>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</si>
  <si>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</si>
  <si>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</si>
  <si>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</si>
  <si>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</si>
  <si>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</si>
  <si>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</si>
  <si>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</si>
  <si>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</si>
  <si>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</si>
  <si>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</si>
  <si>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</si>
  <si>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</si>
  <si>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</si>
  <si>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</si>
  <si>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</si>
  <si>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</si>
  <si>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</si>
  <si>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</si>
  <si>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</si>
  <si>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</si>
  <si>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</si>
  <si>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</si>
  <si>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</si>
  <si>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</si>
  <si>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</si>
  <si>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</si>
  <si>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</si>
  <si>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</si>
  <si>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</si>
  <si>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</si>
  <si>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</si>
  <si>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</si>
  <si>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</si>
  <si>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</si>
  <si>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</si>
  <si>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</si>
  <si>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</si>
  <si>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</si>
  <si>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</si>
  <si>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</si>
  <si>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</si>
  <si>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</si>
  <si>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</si>
  <si>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</si>
  <si>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</si>
  <si>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</si>
  <si>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</si>
  <si>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</si>
  <si>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</si>
  <si>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</si>
  <si>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</si>
  <si>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</si>
  <si>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</si>
  <si>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</si>
  <si>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</si>
  <si>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</si>
  <si>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</si>
  <si>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</si>
  <si>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</si>
  <si>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</si>
  <si>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</si>
  <si>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</si>
  <si>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</si>
  <si>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</si>
  <si>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</si>
  <si>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</si>
  <si>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</si>
  <si>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</si>
  <si>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</si>
  <si>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</si>
  <si>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</si>
  <si>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</si>
  <si>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</si>
  <si>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</si>
  <si>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</si>
  <si>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</si>
  <si>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</si>
  <si>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</si>
  <si>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</si>
  <si>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</si>
  <si>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</si>
  <si>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</si>
  <si>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</si>
  <si>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</si>
  <si>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</si>
  <si>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</si>
  <si>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</si>
  <si>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</si>
  <si>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</si>
  <si>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</si>
  <si>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</si>
  <si>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</si>
  <si>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</si>
  <si>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</si>
  <si>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</si>
  <si>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</si>
  <si>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</si>
  <si>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</si>
  <si>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</si>
  <si>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</si>
  <si>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</si>
  <si>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</si>
  <si>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</si>
  <si>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</si>
  <si>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</si>
  <si>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</si>
  <si>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</si>
  <si>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</si>
  <si>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</si>
  <si>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</si>
  <si>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</si>
  <si>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</si>
  <si>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</si>
  <si>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</si>
  <si>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</si>
  <si>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</si>
  <si>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</si>
  <si>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</si>
  <si>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</si>
  <si>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</si>
  <si>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</si>
  <si>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</si>
  <si>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</si>
  <si>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</si>
  <si>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</si>
  <si>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</si>
  <si>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</si>
  <si>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</si>
  <si>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</si>
  <si>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</si>
  <si>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</si>
  <si>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</si>
  <si>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</si>
  <si>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</si>
  <si>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</si>
  <si>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</si>
  <si>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</si>
  <si>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</si>
  <si>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</si>
  <si>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</si>
  <si>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</si>
  <si>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</si>
  <si>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</si>
  <si>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</si>
  <si>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</si>
  <si>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</si>
  <si>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</si>
  <si>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</si>
  <si>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</si>
  <si>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</si>
  <si>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</si>
  <si>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</si>
  <si>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</si>
  <si>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</si>
  <si>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</si>
  <si>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</si>
  <si>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</si>
  <si>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</si>
  <si>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</si>
  <si>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</si>
  <si>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</si>
  <si>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</si>
  <si>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</si>
  <si>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</si>
  <si>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</si>
  <si>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</si>
  <si>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</si>
  <si>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</si>
  <si>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</si>
  <si>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</si>
  <si>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</si>
  <si>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</si>
  <si>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</si>
  <si>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</si>
  <si>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</si>
  <si>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</si>
  <si>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</si>
  <si>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</si>
  <si>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</si>
  <si>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</si>
  <si>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</si>
  <si>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</si>
  <si>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</si>
  <si>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</si>
  <si>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</si>
  <si>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</si>
  <si>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</si>
  <si>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</si>
  <si>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</si>
  <si>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</si>
  <si>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</si>
  <si>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</si>
  <si>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</si>
  <si>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</si>
  <si>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</si>
  <si>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</si>
  <si>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</si>
  <si>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</si>
  <si>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</si>
  <si>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</si>
  <si>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</si>
  <si>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</si>
  <si>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</si>
  <si>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</si>
  <si>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</si>
  <si>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</si>
  <si>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</si>
  <si>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</si>
  <si>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</si>
  <si>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</si>
  <si>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</si>
  <si>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</si>
  <si>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</si>
  <si>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</si>
  <si>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</si>
  <si>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</si>
  <si>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</si>
  <si>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</si>
  <si>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</si>
  <si>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</si>
  <si>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</si>
  <si>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</si>
  <si>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</si>
  <si>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</si>
  <si>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</si>
  <si>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</si>
  <si>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</si>
  <si>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</si>
  <si>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</si>
  <si>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</si>
  <si>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</si>
  <si>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</si>
  <si>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</si>
  <si>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</si>
  <si>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</si>
  <si>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</si>
  <si>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</si>
  <si>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</si>
  <si>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</si>
  <si>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</si>
  <si>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</si>
  <si>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</si>
  <si>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</si>
  <si>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</si>
  <si>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</si>
  <si>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</si>
  <si>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</si>
  <si>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</si>
  <si>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</si>
  <si>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</si>
  <si>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</si>
  <si>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</si>
  <si>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</si>
  <si>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</si>
  <si>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</si>
  <si>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</si>
  <si>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</si>
  <si>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</si>
  <si>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</si>
  <si>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</si>
  <si>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</si>
  <si>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</si>
  <si>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</si>
  <si>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</si>
  <si>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</si>
  <si>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</si>
  <si>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</si>
  <si>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</si>
  <si>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</si>
  <si>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</si>
  <si>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</si>
  <si>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</si>
  <si>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</si>
  <si>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</si>
  <si>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</si>
  <si>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</si>
  <si>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</si>
  <si>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</si>
  <si>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</si>
  <si>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</si>
  <si>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</si>
  <si>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</si>
  <si>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</si>
  <si>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</si>
  <si>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</si>
  <si>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</si>
  <si>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</si>
  <si>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</si>
  <si>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</si>
  <si>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</si>
  <si>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</si>
  <si>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</si>
  <si>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</si>
  <si>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</si>
  <si>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</si>
  <si>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</si>
  <si>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</si>
  <si>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</si>
  <si>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</si>
  <si>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</si>
  <si>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</si>
  <si>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</si>
  <si>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</si>
  <si>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</si>
  <si>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</si>
  <si>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</si>
  <si>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</si>
  <si>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</si>
  <si>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</si>
  <si>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</si>
  <si>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</si>
  <si>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</si>
  <si>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</si>
  <si>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</si>
  <si>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</si>
  <si>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</si>
  <si>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</si>
  <si>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</si>
  <si>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</si>
  <si>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</si>
  <si>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</si>
  <si>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</si>
  <si>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</si>
  <si>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</si>
  <si>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</si>
  <si>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</si>
  <si>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</si>
  <si>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</si>
  <si>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</si>
  <si>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</si>
  <si>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</si>
  <si>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</si>
  <si>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</si>
  <si>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</si>
  <si>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</si>
  <si>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</si>
  <si>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</si>
  <si>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</si>
  <si>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</si>
  <si>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</si>
  <si>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</si>
  <si>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</si>
  <si>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</si>
  <si>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</si>
  <si>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</si>
  <si>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</si>
  <si>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</si>
  <si>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</si>
  <si>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</si>
  <si>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</si>
  <si>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</si>
  <si>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</si>
  <si>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</si>
  <si>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</si>
  <si>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</si>
  <si>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</si>
  <si>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</si>
  <si>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</si>
  <si>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</si>
  <si>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</si>
  <si>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</si>
  <si>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</si>
  <si>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</si>
  <si>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</si>
  <si>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</si>
  <si>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</si>
  <si>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</si>
  <si>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</si>
  <si>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</si>
  <si>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</si>
  <si>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</si>
  <si>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</si>
  <si>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</si>
  <si>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</si>
  <si>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</si>
  <si>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</si>
  <si>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</si>
  <si>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</si>
  <si>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</si>
  <si>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</si>
  <si>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</si>
  <si>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</si>
  <si>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</si>
  <si>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</si>
  <si>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</si>
  <si>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</si>
  <si>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</si>
  <si>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</si>
  <si>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</si>
  <si>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</si>
  <si>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</si>
  <si>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</si>
  <si>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</si>
  <si>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</si>
  <si>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</si>
  <si>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</si>
  <si>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</si>
  <si>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</si>
  <si>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</si>
  <si>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</si>
  <si>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</si>
  <si>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</si>
  <si>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</si>
  <si>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</si>
  <si>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</si>
  <si>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</si>
  <si>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</si>
  <si>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</si>
  <si>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</si>
  <si>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</si>
  <si>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</si>
  <si>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</si>
  <si>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</si>
  <si>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</si>
  <si>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</si>
  <si>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</si>
  <si>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</si>
  <si>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</si>
  <si>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</si>
  <si>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</si>
  <si>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</si>
  <si>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</si>
  <si>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</si>
  <si>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</si>
  <si>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</si>
  <si>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</si>
  <si>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</si>
  <si>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</si>
  <si>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</si>
  <si>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</si>
  <si>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</si>
  <si>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</si>
  <si>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</si>
  <si>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</si>
  <si>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</si>
  <si>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</si>
  <si>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</si>
  <si>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</si>
  <si>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</si>
  <si>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</si>
  <si>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</si>
  <si>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</si>
  <si>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</si>
  <si>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</si>
  <si>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</si>
  <si>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</si>
  <si>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</si>
  <si>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</si>
  <si>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</si>
  <si>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</si>
  <si>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</si>
  <si>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</si>
  <si>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</si>
  <si>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</si>
  <si>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</si>
  <si>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</si>
  <si>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</si>
  <si>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</si>
  <si>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</si>
  <si>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</si>
  <si>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</si>
  <si>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</si>
  <si>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</si>
  <si>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</si>
  <si>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</si>
  <si>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</si>
  <si>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</si>
  <si>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</si>
  <si>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</si>
  <si>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</si>
  <si>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</si>
  <si>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</si>
  <si>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</si>
  <si>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</si>
  <si>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</si>
  <si>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</si>
  <si>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</si>
  <si>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</si>
  <si>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</si>
  <si>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</si>
  <si>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</si>
  <si>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</si>
  <si>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</si>
  <si>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</si>
  <si>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</si>
  <si>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</si>
  <si>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</si>
  <si>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</si>
  <si>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</si>
  <si>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</si>
  <si>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</si>
  <si>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</si>
  <si>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</si>
  <si>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</si>
  <si>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</si>
  <si>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</si>
  <si>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</si>
  <si>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</si>
  <si>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</si>
  <si>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</si>
  <si>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</si>
  <si>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</si>
  <si>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</si>
  <si>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</si>
  <si>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</si>
  <si>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</si>
  <si>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</si>
  <si>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</si>
  <si>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</si>
  <si>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</si>
  <si>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</si>
  <si>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</si>
  <si>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</si>
  <si>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</si>
  <si>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</si>
  <si>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</si>
  <si>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</si>
  <si>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</si>
  <si>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</si>
  <si>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</si>
  <si>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</si>
  <si>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</si>
  <si>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</si>
  <si>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</si>
  <si>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</si>
  <si>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</si>
  <si>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</si>
  <si>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</si>
  <si>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</si>
  <si>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</si>
  <si>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</si>
  <si>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</si>
  <si>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</si>
  <si>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</si>
  <si>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</si>
  <si>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</si>
  <si>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</si>
  <si>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</si>
  <si>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</si>
  <si>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</si>
  <si>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</si>
  <si>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</si>
  <si>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</si>
  <si>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</si>
  <si>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</si>
  <si>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</si>
  <si>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</si>
  <si>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</si>
  <si>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</si>
  <si>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</si>
  <si>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</si>
  <si>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</si>
  <si>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</si>
  <si>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</si>
  <si>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</si>
  <si>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</si>
  <si>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</si>
  <si>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</si>
  <si>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</si>
  <si>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</si>
  <si>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</si>
  <si>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</si>
  <si>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</si>
  <si>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</si>
  <si>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</si>
  <si>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</si>
  <si>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</si>
  <si>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</si>
  <si>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</si>
  <si>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</si>
  <si>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</si>
  <si>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</si>
  <si>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</si>
  <si>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</si>
  <si>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</si>
  <si>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</si>
  <si>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</si>
  <si>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</si>
  <si>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</si>
  <si>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</si>
  <si>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</si>
  <si>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</si>
  <si>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</si>
  <si>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</si>
  <si>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</si>
  <si>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</si>
  <si>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</si>
  <si>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</si>
  <si>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</si>
  <si>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</si>
  <si>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</si>
  <si>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</si>
  <si>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</si>
  <si>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</si>
  <si>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</si>
  <si>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</si>
  <si>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</si>
  <si>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</si>
  <si>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</si>
  <si>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</si>
  <si>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</si>
  <si>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</si>
  <si>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</si>
  <si>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</si>
  <si>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</si>
  <si>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</si>
  <si>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</si>
  <si>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</si>
  <si>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</si>
  <si>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</si>
  <si>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</si>
  <si>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</si>
  <si>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</si>
  <si>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</si>
  <si>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</si>
  <si>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</si>
  <si>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</si>
  <si>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</si>
  <si>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</si>
  <si>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</si>
  <si>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</si>
  <si>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</si>
  <si>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</si>
  <si>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</si>
  <si>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</si>
  <si>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</si>
  <si>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</si>
  <si>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</si>
  <si>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</si>
  <si>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</si>
  <si>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</si>
  <si>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</si>
  <si>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</si>
  <si>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</si>
  <si>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</si>
  <si>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</si>
  <si>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</si>
  <si>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</si>
  <si>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</si>
  <si>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</si>
  <si>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</si>
  <si>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</si>
  <si>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</si>
  <si>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</si>
  <si>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</si>
  <si>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</si>
  <si>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</si>
  <si>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</si>
  <si>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</si>
  <si>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</si>
  <si>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</si>
  <si>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</si>
  <si>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</si>
  <si>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</si>
  <si>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</si>
  <si>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</si>
  <si>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</si>
  <si>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</si>
  <si>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</si>
  <si>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</si>
  <si>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</si>
  <si>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</si>
  <si>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</si>
  <si>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</si>
  <si>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</si>
  <si>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</si>
  <si>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</si>
  <si>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</si>
  <si>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</si>
  <si>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</si>
  <si>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</si>
  <si>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</si>
  <si>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</si>
  <si>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</si>
  <si>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</si>
  <si>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</si>
  <si>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</si>
  <si>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</si>
  <si>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</si>
  <si>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</si>
  <si>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</si>
  <si>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</si>
  <si>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</si>
  <si>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</si>
  <si>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</si>
  <si>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</si>
  <si>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</si>
  <si>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</si>
  <si>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</si>
  <si>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</si>
  <si>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</si>
  <si>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</si>
  <si>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</si>
  <si>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</si>
  <si>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</si>
  <si>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</si>
  <si>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</si>
  <si>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</si>
  <si>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</si>
  <si>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</si>
  <si>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</si>
  <si>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</si>
  <si>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</si>
  <si>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</si>
  <si>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</si>
  <si>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</si>
  <si>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</si>
  <si>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</si>
  <si>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</si>
  <si>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</si>
  <si>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</si>
  <si>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</si>
  <si>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</si>
  <si>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</si>
  <si>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</si>
  <si>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</si>
  <si>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</si>
  <si>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</si>
  <si>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</si>
  <si>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</si>
  <si>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</si>
  <si>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</si>
  <si>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</si>
  <si>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</si>
  <si>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</si>
  <si>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</si>
  <si>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</si>
  <si>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</si>
  <si>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</si>
  <si>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</si>
  <si>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</si>
  <si>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</si>
  <si>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</si>
  <si>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</si>
  <si>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</si>
  <si>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</si>
  <si>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</si>
  <si>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</si>
  <si>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</si>
  <si>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</si>
  <si>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</si>
  <si>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</si>
  <si>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</si>
  <si>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</si>
  <si>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</si>
  <si>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</si>
  <si>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</si>
  <si>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</si>
  <si>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</si>
  <si>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</si>
  <si>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</si>
  <si>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</si>
  <si>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</si>
  <si>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</si>
  <si>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</si>
  <si>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</si>
  <si>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</si>
  <si>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</si>
  <si>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</si>
  <si>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</si>
  <si>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</si>
  <si>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</si>
  <si>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</si>
  <si>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</si>
  <si>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</si>
  <si>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</si>
  <si>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</si>
  <si>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</si>
  <si>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</si>
  <si>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</si>
  <si>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</si>
  <si>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</si>
  <si>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</si>
  <si>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</si>
  <si>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</si>
  <si>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</si>
  <si>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</si>
  <si>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</si>
  <si>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</si>
  <si>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</si>
  <si>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</si>
  <si>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</si>
  <si>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</si>
  <si>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</si>
  <si>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</si>
  <si>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</si>
  <si>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</si>
  <si>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</si>
  <si>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</si>
  <si>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</si>
  <si>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</si>
  <si>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</si>
  <si>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</si>
  <si>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</si>
  <si>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</si>
  <si>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</si>
  <si>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</si>
  <si>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</si>
  <si>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</si>
  <si>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</si>
  <si>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</si>
  <si>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</si>
  <si>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</si>
  <si>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</si>
  <si>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</si>
  <si>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</si>
  <si>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</si>
  <si>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</si>
  <si>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</si>
  <si>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</si>
  <si>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</si>
  <si>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</si>
  <si>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</si>
  <si>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</si>
  <si>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</si>
  <si>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</si>
  <si>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</si>
  <si>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</si>
  <si>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</si>
  <si>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</si>
  <si>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</si>
  <si>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</si>
  <si>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</si>
  <si>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</si>
  <si>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</si>
  <si>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</si>
  <si>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</si>
  <si>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</si>
  <si>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</si>
  <si>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</si>
  <si>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</si>
  <si>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</si>
  <si>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</si>
  <si>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</si>
  <si>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</si>
  <si>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</si>
  <si>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</si>
  <si>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</si>
  <si>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</si>
  <si>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</si>
  <si>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</si>
  <si>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</si>
  <si>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</si>
  <si>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</si>
  <si>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</si>
  <si>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</si>
  <si>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</si>
  <si>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</si>
  <si>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</si>
  <si>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</si>
  <si>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</si>
  <si>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</si>
  <si>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</si>
  <si>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</si>
  <si>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</si>
  <si>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</si>
  <si>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</si>
  <si>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</si>
  <si>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</si>
  <si>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</si>
  <si>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</si>
  <si>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</si>
  <si>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</si>
  <si>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</si>
  <si>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</si>
  <si>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</si>
  <si>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</si>
  <si>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</si>
  <si>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</si>
  <si>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</si>
  <si>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</si>
  <si>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</si>
  <si>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</si>
  <si>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</si>
  <si>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</si>
  <si>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</si>
  <si>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</si>
  <si>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</si>
  <si>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</si>
  <si>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</si>
  <si>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</si>
  <si>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</si>
  <si>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</si>
  <si>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</si>
  <si>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</si>
  <si>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</si>
  <si>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</si>
  <si>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</si>
  <si>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</si>
  <si>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</si>
  <si>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</si>
  <si>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</si>
  <si>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</si>
  <si>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</si>
  <si>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</si>
  <si>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</si>
  <si>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</si>
  <si>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</si>
  <si>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</si>
  <si>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</si>
  <si>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</si>
  <si>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</si>
  <si>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</si>
  <si>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</si>
  <si>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</si>
  <si>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</si>
  <si>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</si>
  <si>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</si>
  <si>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</si>
  <si>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</si>
  <si>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</si>
  <si>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</si>
  <si>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</si>
  <si>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</si>
  <si>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</si>
  <si>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</si>
  <si>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</si>
  <si>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</si>
  <si>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</si>
  <si>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</si>
  <si>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</si>
  <si>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</si>
  <si>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</si>
  <si>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</si>
  <si>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</si>
  <si>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</si>
  <si>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</si>
  <si>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</si>
  <si>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</si>
  <si>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</si>
  <si>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</si>
  <si>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</si>
  <si>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</si>
  <si>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</si>
  <si>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</si>
  <si>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</si>
  <si>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</si>
  <si>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</si>
  <si>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</si>
  <si>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</si>
  <si>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</si>
  <si>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</si>
  <si>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</si>
  <si>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</si>
  <si>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</si>
  <si>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</si>
  <si>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</si>
  <si>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</si>
  <si>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</si>
  <si>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</si>
  <si>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</si>
  <si>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</si>
  <si>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</si>
  <si>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</si>
  <si>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</si>
  <si>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</si>
  <si>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</si>
  <si>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</si>
  <si>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</si>
  <si>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</si>
  <si>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</si>
  <si>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</si>
  <si>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</si>
  <si>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</si>
  <si>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</si>
  <si>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</si>
  <si>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</si>
  <si>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</si>
  <si>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</si>
  <si>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</si>
  <si>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</si>
  <si>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</si>
  <si>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</si>
  <si>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</si>
  <si>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</si>
  <si>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</si>
  <si>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</si>
  <si>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</si>
  <si>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</si>
  <si>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</si>
  <si>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</si>
  <si>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</si>
  <si>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</si>
  <si>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</si>
  <si>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</si>
  <si>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</si>
  <si>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</si>
  <si>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</si>
  <si>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</si>
  <si>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</si>
  <si>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</si>
  <si>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</si>
  <si>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</si>
  <si>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</si>
  <si>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</si>
  <si>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</si>
  <si>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</si>
  <si>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</si>
  <si>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</si>
  <si>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</si>
  <si>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</si>
  <si>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</si>
  <si>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</si>
  <si>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</si>
  <si>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</si>
  <si>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</si>
  <si>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</si>
  <si>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</si>
  <si>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</si>
  <si>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</si>
  <si>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</si>
  <si>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</si>
  <si>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</si>
  <si>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</si>
  <si>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</si>
  <si>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</si>
  <si>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</si>
  <si>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</si>
  <si>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</si>
  <si>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</si>
  <si>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</si>
  <si>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</si>
  <si>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</si>
  <si>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</si>
  <si>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</si>
  <si>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</si>
  <si>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</si>
  <si>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</si>
  <si>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</si>
  <si>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</si>
  <si>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</si>
  <si>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</si>
  <si>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</si>
  <si>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</si>
  <si>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</si>
  <si>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</si>
  <si>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</si>
  <si>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</si>
  <si>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</si>
  <si>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</si>
  <si>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</si>
  <si>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</si>
  <si>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</si>
  <si>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</si>
  <si>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</si>
  <si>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</si>
  <si>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</si>
  <si>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</si>
  <si>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</si>
  <si>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</si>
  <si>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</si>
  <si>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</si>
  <si>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</si>
  <si>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</si>
  <si>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</si>
  <si>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</si>
  <si>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</si>
  <si>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</si>
  <si>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</si>
  <si>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</si>
  <si>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</si>
  <si>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</si>
  <si>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</si>
  <si>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</si>
  <si>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</si>
  <si>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</si>
  <si>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</si>
  <si>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</si>
  <si>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</si>
  <si>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</si>
  <si>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</si>
  <si>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</si>
  <si>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</si>
  <si>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</si>
  <si>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</si>
  <si>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</si>
  <si>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</si>
  <si>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</si>
  <si>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</si>
  <si>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</si>
  <si>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</si>
  <si>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</si>
  <si>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</si>
  <si>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</si>
  <si>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</si>
  <si>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</si>
  <si>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</si>
  <si>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</si>
  <si>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</si>
  <si>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</si>
  <si>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</si>
  <si>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</si>
  <si>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</si>
  <si>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</si>
  <si>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</si>
  <si>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</si>
  <si>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</si>
  <si>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</si>
  <si>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</si>
  <si>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</si>
  <si>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</si>
  <si>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</si>
  <si>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</si>
  <si>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</si>
  <si>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</si>
  <si>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</si>
  <si>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</si>
  <si>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</si>
  <si>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</si>
  <si>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</si>
  <si>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</si>
  <si>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</si>
  <si>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</si>
  <si>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</si>
  <si>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</si>
  <si>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</si>
  <si>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</si>
  <si>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</si>
  <si>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</si>
  <si>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</si>
  <si>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</si>
  <si>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</si>
  <si>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</si>
  <si>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</si>
  <si>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</si>
  <si>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</si>
  <si>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</si>
  <si>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</si>
  <si>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</si>
  <si>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</si>
  <si>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</si>
  <si>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</si>
  <si>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</si>
  <si>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</si>
  <si>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</si>
  <si>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</si>
  <si>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</si>
  <si>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</si>
  <si>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</si>
  <si>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</si>
  <si>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</si>
  <si>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</si>
  <si>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</si>
  <si>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</si>
  <si>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</si>
  <si>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</si>
  <si>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</si>
  <si>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</si>
  <si>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</si>
  <si>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</si>
  <si>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</si>
  <si>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</si>
  <si>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</si>
  <si>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</si>
  <si>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</si>
  <si>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</si>
  <si>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</si>
  <si>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</si>
  <si>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</si>
  <si>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</si>
  <si>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</si>
  <si>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</si>
  <si>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</si>
  <si>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</si>
  <si>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</si>
  <si>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</si>
  <si>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</si>
  <si>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</si>
  <si>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</si>
  <si>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</si>
  <si>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</si>
  <si>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</si>
  <si>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</si>
  <si>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</si>
  <si>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</si>
  <si>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</si>
  <si>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</si>
  <si>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</si>
  <si>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</si>
  <si>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</si>
  <si>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</si>
  <si>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</si>
  <si>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</si>
  <si>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</si>
  <si>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</si>
  <si>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</si>
  <si>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</si>
  <si>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</si>
  <si>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</si>
  <si>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</si>
  <si>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</si>
  <si>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</si>
  <si>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</si>
  <si>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</si>
  <si>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</si>
  <si>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</si>
  <si>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</si>
  <si>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</si>
  <si>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</si>
  <si>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</si>
  <si>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</si>
  <si>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</si>
  <si>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</si>
  <si>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</si>
  <si>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</si>
  <si>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</si>
  <si>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</si>
  <si>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</si>
  <si>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</si>
  <si>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</si>
  <si>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</si>
  <si>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</si>
  <si>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</si>
  <si>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</si>
  <si>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</si>
  <si>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</si>
  <si>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</si>
  <si>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</si>
  <si>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</si>
  <si>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</si>
  <si>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</si>
  <si>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</si>
  <si>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</si>
  <si>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</si>
  <si>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</si>
  <si>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</si>
  <si>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</si>
  <si>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</si>
  <si>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</si>
  <si>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</si>
  <si>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</si>
  <si>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</si>
  <si>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</si>
  <si>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</si>
  <si>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</si>
  <si>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</si>
  <si>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</si>
  <si>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</si>
  <si>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</si>
  <si>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</si>
  <si>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</si>
  <si>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</si>
  <si>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</si>
  <si>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</si>
  <si>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</si>
  <si>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</si>
  <si>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</si>
  <si>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</si>
  <si>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</si>
  <si>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</si>
  <si>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</si>
  <si>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</si>
  <si>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</si>
  <si>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</si>
  <si>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</si>
  <si>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</si>
  <si>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</si>
  <si>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</si>
  <si>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</si>
  <si>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</si>
  <si>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</si>
  <si>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</si>
  <si>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</si>
  <si>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</si>
  <si>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</si>
  <si>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</si>
  <si>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</si>
  <si>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</si>
  <si>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</si>
  <si>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</si>
  <si>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</si>
  <si>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</si>
  <si>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</si>
  <si>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</si>
  <si>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</si>
  <si>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</si>
  <si>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</si>
  <si>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</si>
  <si>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</si>
  <si>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</si>
  <si>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</si>
  <si>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</si>
  <si>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</si>
  <si>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</si>
  <si>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</si>
  <si>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</si>
  <si>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</si>
  <si>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</si>
  <si>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</si>
  <si>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</si>
  <si>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</si>
  <si>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</si>
  <si>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</si>
  <si>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</si>
  <si>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</si>
  <si>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</si>
  <si>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</si>
  <si>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</si>
  <si>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</si>
  <si>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</si>
  <si>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</si>
  <si>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</si>
  <si>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</si>
  <si>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</si>
  <si>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</si>
  <si>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</si>
  <si>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</si>
  <si>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</si>
  <si>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</si>
  <si>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</si>
  <si>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</si>
  <si>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</si>
  <si>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</si>
  <si>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</si>
  <si>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</si>
  <si>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</si>
  <si>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</si>
  <si>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</si>
  <si>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</si>
  <si>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</si>
  <si>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</si>
  <si>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</si>
  <si>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</si>
  <si>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</si>
  <si>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</si>
  <si>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</si>
  <si>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</si>
  <si>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</si>
  <si>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</si>
  <si>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</si>
  <si>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</si>
  <si>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</si>
  <si>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</si>
  <si>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</si>
  <si>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</si>
  <si>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</si>
  <si>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</si>
  <si>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</si>
  <si>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</si>
  <si>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</si>
  <si>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</si>
  <si>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</si>
  <si>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</si>
  <si>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</si>
  <si>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</si>
  <si>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</si>
  <si>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</si>
  <si>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</si>
  <si>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</si>
  <si>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</si>
  <si>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</si>
  <si>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</si>
  <si>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</si>
  <si>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</si>
  <si>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</si>
  <si>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</si>
  <si>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</si>
  <si>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</si>
  <si>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</si>
  <si>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</si>
  <si>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</si>
  <si>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</si>
  <si>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</si>
  <si>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</si>
  <si>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</si>
  <si>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</si>
  <si>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</si>
  <si>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</si>
  <si>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</si>
  <si>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</si>
  <si>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</si>
  <si>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</si>
  <si>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</si>
  <si>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</si>
  <si>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</si>
  <si>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</si>
  <si>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</si>
  <si>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</si>
  <si>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</si>
  <si>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</si>
  <si>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</si>
  <si>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</si>
  <si>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</si>
  <si>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</si>
  <si>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</si>
  <si>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</si>
  <si>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</si>
  <si>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</si>
  <si>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</si>
  <si>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</si>
  <si>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</si>
  <si>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</si>
  <si>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</si>
  <si>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</si>
  <si>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</si>
  <si>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</si>
  <si>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</si>
  <si>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</si>
  <si>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</si>
  <si>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</si>
  <si>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</si>
  <si>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</si>
  <si>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</si>
  <si>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</si>
  <si>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</si>
  <si>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</si>
  <si>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</si>
  <si>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</si>
  <si>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</si>
  <si>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</si>
  <si>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</si>
  <si>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</si>
  <si>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</si>
  <si>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</si>
  <si>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</si>
  <si>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</si>
  <si>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</si>
  <si>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</si>
  <si>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</si>
  <si>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</si>
  <si>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</si>
  <si>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</si>
  <si>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</si>
  <si>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</si>
  <si>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</si>
  <si>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</si>
  <si>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</si>
  <si>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</si>
  <si>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</si>
  <si>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</si>
  <si>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</si>
  <si>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</si>
  <si>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</si>
  <si>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</si>
  <si>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</si>
  <si>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</si>
  <si>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</si>
  <si>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</si>
  <si>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</si>
  <si>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</si>
  <si>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</si>
  <si>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</si>
  <si>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</si>
  <si>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</si>
  <si>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</si>
  <si>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</si>
  <si>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</si>
  <si>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</si>
  <si>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</si>
  <si>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</si>
  <si>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</si>
  <si>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</si>
  <si>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</si>
  <si>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</si>
  <si>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</si>
  <si>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</si>
  <si>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</si>
  <si>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</si>
  <si>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</si>
  <si>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</si>
  <si>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</si>
  <si>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</si>
  <si>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</si>
  <si>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</si>
  <si>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</si>
  <si>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</si>
  <si>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</si>
  <si>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</si>
  <si>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</si>
  <si>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</si>
  <si>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</si>
  <si>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</si>
  <si>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</si>
  <si>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</si>
  <si>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</si>
  <si>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</si>
  <si>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</si>
  <si>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</si>
  <si>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</si>
  <si>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</si>
  <si>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</si>
  <si>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</si>
  <si>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</si>
  <si>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</si>
  <si>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</si>
  <si>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</si>
  <si>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</si>
  <si>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</si>
  <si>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</si>
  <si>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</si>
  <si>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</si>
  <si>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</si>
  <si>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</si>
  <si>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</si>
  <si>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</si>
  <si>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</si>
  <si>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</si>
  <si>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</si>
  <si>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</si>
  <si>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</si>
  <si>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</si>
  <si>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</si>
  <si>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</si>
  <si>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</si>
  <si>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</si>
  <si>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</si>
  <si>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</si>
  <si>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</si>
  <si>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</si>
  <si>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</si>
  <si>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</si>
  <si>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</si>
  <si>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</si>
  <si>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</si>
  <si>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</si>
  <si>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</si>
  <si>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</si>
  <si>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</si>
  <si>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</si>
  <si>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</si>
  <si>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</si>
  <si>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</si>
  <si>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</si>
  <si>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</si>
  <si>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</si>
  <si>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</si>
  <si>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</si>
  <si>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</si>
  <si>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</si>
  <si>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</si>
  <si>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</si>
  <si>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</si>
  <si>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</si>
  <si>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</si>
  <si>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</si>
  <si>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</si>
  <si>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</si>
  <si>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</si>
  <si>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</si>
  <si>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</si>
  <si>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</si>
  <si>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</si>
  <si>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</si>
  <si>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</si>
  <si>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</si>
  <si>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</si>
  <si>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</si>
  <si>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</si>
  <si>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</si>
  <si>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</si>
  <si>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</si>
  <si>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</si>
  <si>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</si>
  <si>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</si>
  <si>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</si>
  <si>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</si>
  <si>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</si>
  <si>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</si>
  <si>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</si>
  <si>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</si>
  <si>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</si>
  <si>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</si>
  <si>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</si>
  <si>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</si>
  <si>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</si>
  <si>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</si>
  <si>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</si>
  <si>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</si>
  <si>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</si>
  <si>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</si>
  <si>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</si>
  <si>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</si>
  <si>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Category</t>
  </si>
  <si>
    <t>Data Ended Conversion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</si>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</sst>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1" applyNumberFormat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1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1" xfId="3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9" fontId="1" fillId="0" borderId="0" xfId="2" applyFont="1"/>
  </cellXfs>
  <cellStyles count="4">
    <cellStyle name="Calculation" xfId="3" builtinId="22"/>
    <cellStyle name="Currency" xfId="1" builtinId="4"/>
    <cellStyle name="Normal" xfId="0" builtinId="0"/>
    <cellStyle name="Percent" xfId="2" builtinId="5"/>
  </cellStyles>
  <dxfs count="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8-41A2-9360-78CB7F6E2C25}"/>
            </c:ext>
          </c:extLst>
        </c:ser>
        <c:ser>
          <c:idx val="1"/>
          <c:order val="1"/>
          <c:tx>
            <c:strRef>
              <c:f>' Pivot table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8-41A2-9360-78CB7F6E2C25}"/>
            </c:ext>
          </c:extLst>
        </c:ser>
        <c:ser>
          <c:idx val="2"/>
          <c:order val="2"/>
          <c:tx>
            <c:strRef>
              <c:f>' Pivot table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A8-41A2-9360-78CB7F6E2C25}"/>
            </c:ext>
          </c:extLst>
        </c:ser>
        <c:ser>
          <c:idx val="3"/>
          <c:order val="3"/>
          <c:tx>
            <c:strRef>
              <c:f>' Pivot table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A8-41A2-9360-78CB7F6E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121904"/>
        <c:axId val="1619676624"/>
      </c:barChart>
      <c:catAx>
        <c:axId val="145512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76624"/>
        <c:crosses val="autoZero"/>
        <c:auto val="1"/>
        <c:lblAlgn val="ctr"/>
        <c:lblOffset val="100"/>
        <c:noMultiLvlLbl val="0"/>
      </c:catAx>
      <c:valAx>
        <c:axId val="16196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12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3654165516455691E-2"/>
          <c:y val="0.1432199281610031"/>
          <c:w val="0.79623344243906058"/>
          <c:h val="0.580525123728340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2-4FEA-82E3-430A5833506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2-4FEA-82E3-430A5833506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2-4FEA-82E3-430A5833506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2-4FEA-82E3-430A58335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68400"/>
        <c:axId val="1619670384"/>
      </c:barChart>
      <c:catAx>
        <c:axId val="169886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70384"/>
        <c:crosses val="autoZero"/>
        <c:auto val="1"/>
        <c:lblAlgn val="ctr"/>
        <c:lblOffset val="100"/>
        <c:noMultiLvlLbl val="0"/>
      </c:catAx>
      <c:valAx>
        <c:axId val="16196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5-4FC0-89B9-6516C6F3624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5-4FC0-89B9-6516C6F3624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5-4FC0-89B9-6516C6F3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136880"/>
        <c:axId val="1619679120"/>
      </c:lineChart>
      <c:catAx>
        <c:axId val="16241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79120"/>
        <c:crosses val="autoZero"/>
        <c:auto val="1"/>
        <c:lblAlgn val="ctr"/>
        <c:lblOffset val="100"/>
        <c:noMultiLvlLbl val="0"/>
      </c:catAx>
      <c:valAx>
        <c:axId val="16196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1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88294106288479E-2"/>
          <c:y val="9.2175696783033528E-2"/>
          <c:w val="0.89980841324054095"/>
          <c:h val="0.6845256539053594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A-4BF1-BCF3-59C0BEBBA0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A-4BF1-BCF3-59C0BEBBA0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9A-4BF1-BCF3-59C0BEBB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505232"/>
        <c:axId val="1037904432"/>
      </c:lineChart>
      <c:catAx>
        <c:axId val="103650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904432"/>
        <c:crosses val="autoZero"/>
        <c:auto val="1"/>
        <c:lblAlgn val="ctr"/>
        <c:lblOffset val="100"/>
        <c:noMultiLvlLbl val="0"/>
      </c:catAx>
      <c:valAx>
        <c:axId val="10379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5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514351</xdr:colOff>
      <xdr:row>1</xdr:row>
      <xdr:rowOff>142875</xdr:rowOff>
    </xdr:from>
    <xdr:to>
      <xdr:col>18</xdr:col>
      <xdr:colOff>295276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118C1-3E70-4CAB-94F2-7B35617CD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457198</xdr:colOff>
      <xdr:row>0</xdr:row>
      <xdr:rowOff>90486</xdr:rowOff>
    </xdr:from>
    <xdr:to>
      <xdr:col>26</xdr:col>
      <xdr:colOff>257176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1FC99-BCB2-4966-8CDE-DF33B9D92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4761</xdr:rowOff>
    </xdr:from>
    <xdr:to>
      <xdr:col>10</xdr:col>
      <xdr:colOff>1181100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84F6A-E6A0-4E38-B688-3EE22CFFE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14</xdr:row>
      <xdr:rowOff>157161</xdr:rowOff>
    </xdr:from>
    <xdr:to>
      <xdr:col>6</xdr:col>
      <xdr:colOff>1143000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36129-22FE-4173-8225-C916578CE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ri Ashwin" refreshedDate="43780.915842245369" createdVersion="6" refreshedVersion="6" minRefreshableVersion="3" recordCount="4114" xr:uid="{5E355C51-FFD3-4AD5-8D8D-2D950170F36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ri Ashwin" refreshedDate="43782.891715393518" createdVersion="6" refreshedVersion="6" minRefreshableVersion="3" recordCount="4114" xr:uid="{9DA1B071-A462-4A67-80C3-9126AE29E54D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x v="0"/>
    <b v="1"/>
    <x v="0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x v="1"/>
    <b v="1"/>
    <x v="0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x v="2"/>
    <b v="1"/>
    <x v="0"/>
    <n v="1.05"/>
    <n v="15"/>
    <x v="0"/>
    <x v="0"/>
  </r>
  <r>
    <n v="3"/>
    <x v="3"/>
    <x v="3"/>
    <n v="10000"/>
    <n v="10390"/>
    <x v="0"/>
    <x v="0"/>
    <s v="USD"/>
    <n v="1407414107"/>
    <n v="1404822107"/>
    <b v="0"/>
    <x v="3"/>
    <b v="1"/>
    <x v="0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x v="4"/>
    <b v="1"/>
    <x v="0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x v="5"/>
    <b v="1"/>
    <x v="0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x v="6"/>
    <b v="1"/>
    <x v="0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x v="7"/>
    <b v="1"/>
    <x v="0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x v="8"/>
    <b v="1"/>
    <x v="0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x v="9"/>
    <b v="1"/>
    <x v="0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x v="10"/>
    <b v="1"/>
    <x v="0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x v="11"/>
    <b v="1"/>
    <x v="0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x v="12"/>
    <b v="1"/>
    <x v="0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x v="13"/>
    <b v="1"/>
    <x v="0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x v="14"/>
    <b v="1"/>
    <x v="0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x v="15"/>
    <b v="1"/>
    <x v="0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x v="16"/>
    <b v="1"/>
    <x v="0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x v="17"/>
    <b v="1"/>
    <x v="0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x v="18"/>
    <b v="1"/>
    <x v="0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x v="19"/>
    <b v="1"/>
    <x v="0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x v="20"/>
    <b v="1"/>
    <x v="0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x v="21"/>
    <b v="1"/>
    <x v="0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x v="22"/>
    <b v="1"/>
    <x v="0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x v="23"/>
    <b v="1"/>
    <x v="0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x v="24"/>
    <b v="1"/>
    <x v="0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x v="25"/>
    <b v="1"/>
    <x v="0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x v="10"/>
    <b v="1"/>
    <x v="0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x v="3"/>
    <b v="1"/>
    <x v="0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x v="26"/>
    <b v="1"/>
    <x v="0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x v="27"/>
    <b v="1"/>
    <x v="0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x v="28"/>
    <b v="1"/>
    <x v="0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x v="29"/>
    <b v="1"/>
    <x v="0"/>
    <n v="1"/>
    <n v="13"/>
    <x v="0"/>
    <x v="0"/>
  </r>
  <r>
    <n v="32"/>
    <x v="32"/>
    <x v="32"/>
    <n v="28450"/>
    <n v="28520"/>
    <x v="0"/>
    <x v="0"/>
    <s v="USD"/>
    <n v="1463111940"/>
    <n v="1459523017"/>
    <b v="0"/>
    <x v="30"/>
    <b v="1"/>
    <x v="0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x v="31"/>
    <b v="1"/>
    <x v="0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x v="32"/>
    <b v="1"/>
    <x v="0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x v="33"/>
    <b v="1"/>
    <x v="0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x v="34"/>
    <b v="1"/>
    <x v="0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x v="35"/>
    <b v="1"/>
    <x v="0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x v="36"/>
    <b v="1"/>
    <x v="0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x v="37"/>
    <b v="1"/>
    <x v="0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x v="38"/>
    <b v="1"/>
    <x v="0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x v="10"/>
    <b v="1"/>
    <x v="0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x v="39"/>
    <b v="1"/>
    <x v="0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x v="40"/>
    <b v="1"/>
    <x v="0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x v="41"/>
    <b v="1"/>
    <x v="0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x v="42"/>
    <b v="1"/>
    <x v="0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x v="43"/>
    <b v="1"/>
    <x v="0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x v="16"/>
    <b v="1"/>
    <x v="0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x v="44"/>
    <b v="1"/>
    <x v="0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x v="45"/>
    <b v="1"/>
    <x v="0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x v="19"/>
    <b v="1"/>
    <x v="0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x v="46"/>
    <b v="1"/>
    <x v="0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x v="47"/>
    <b v="1"/>
    <x v="0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x v="27"/>
    <b v="1"/>
    <x v="0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x v="47"/>
    <b v="1"/>
    <x v="0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x v="48"/>
    <b v="1"/>
    <x v="0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x v="49"/>
    <b v="1"/>
    <x v="0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x v="50"/>
    <b v="1"/>
    <x v="0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x v="11"/>
    <b v="1"/>
    <x v="0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x v="51"/>
    <b v="1"/>
    <x v="0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x v="52"/>
    <b v="1"/>
    <x v="1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x v="23"/>
    <b v="1"/>
    <x v="1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x v="53"/>
    <b v="1"/>
    <x v="1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x v="31"/>
    <b v="1"/>
    <x v="1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x v="54"/>
    <b v="1"/>
    <x v="1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x v="7"/>
    <b v="1"/>
    <x v="1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x v="55"/>
    <b v="1"/>
    <x v="1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x v="9"/>
    <b v="1"/>
    <x v="1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x v="17"/>
    <b v="1"/>
    <x v="1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x v="56"/>
    <b v="1"/>
    <x v="1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x v="57"/>
    <b v="1"/>
    <x v="1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x v="58"/>
    <b v="1"/>
    <x v="1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x v="14"/>
    <b v="1"/>
    <x v="1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x v="59"/>
    <b v="1"/>
    <x v="1"/>
    <n v="1"/>
    <n v="50"/>
    <x v="0"/>
    <x v="1"/>
  </r>
  <r>
    <n v="74"/>
    <x v="74"/>
    <x v="74"/>
    <n v="500"/>
    <n v="564.66"/>
    <x v="0"/>
    <x v="6"/>
    <s v="EUR"/>
    <n v="1453376495"/>
    <n v="1450784495"/>
    <b v="0"/>
    <x v="60"/>
    <b v="1"/>
    <x v="1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x v="5"/>
    <b v="1"/>
    <x v="1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x v="41"/>
    <b v="1"/>
    <x v="1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x v="55"/>
    <b v="1"/>
    <x v="1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x v="2"/>
    <b v="1"/>
    <x v="1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x v="14"/>
    <b v="1"/>
    <x v="1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x v="5"/>
    <b v="1"/>
    <x v="1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x v="33"/>
    <b v="1"/>
    <x v="1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x v="61"/>
    <b v="1"/>
    <x v="1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x v="62"/>
    <b v="1"/>
    <x v="1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x v="63"/>
    <b v="1"/>
    <x v="1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x v="64"/>
    <b v="1"/>
    <x v="1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x v="57"/>
    <b v="1"/>
    <x v="1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x v="20"/>
    <b v="1"/>
    <x v="1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x v="65"/>
    <b v="1"/>
    <x v="1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x v="66"/>
    <b v="1"/>
    <x v="1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x v="38"/>
    <b v="1"/>
    <x v="1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x v="67"/>
    <b v="1"/>
    <x v="1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x v="68"/>
    <b v="1"/>
    <x v="1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x v="41"/>
    <b v="1"/>
    <x v="1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x v="8"/>
    <b v="1"/>
    <x v="1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x v="64"/>
    <b v="1"/>
    <x v="1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x v="69"/>
    <b v="1"/>
    <x v="1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x v="22"/>
    <b v="1"/>
    <x v="1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x v="65"/>
    <b v="1"/>
    <x v="1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x v="70"/>
    <b v="1"/>
    <x v="1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x v="55"/>
    <b v="1"/>
    <x v="1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x v="2"/>
    <b v="1"/>
    <x v="1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x v="71"/>
    <b v="1"/>
    <x v="1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x v="72"/>
    <b v="1"/>
    <x v="1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x v="73"/>
    <b v="1"/>
    <x v="1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x v="65"/>
    <b v="1"/>
    <x v="1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x v="74"/>
    <b v="1"/>
    <x v="1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x v="50"/>
    <b v="1"/>
    <x v="1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x v="5"/>
    <b v="1"/>
    <x v="1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x v="5"/>
    <b v="1"/>
    <x v="1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x v="55"/>
    <b v="1"/>
    <x v="1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x v="28"/>
    <b v="1"/>
    <x v="1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x v="75"/>
    <b v="1"/>
    <x v="1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x v="76"/>
    <b v="1"/>
    <x v="1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x v="2"/>
    <b v="1"/>
    <x v="1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x v="19"/>
    <b v="1"/>
    <x v="1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x v="7"/>
    <b v="1"/>
    <x v="1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x v="74"/>
    <b v="1"/>
    <x v="1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x v="70"/>
    <b v="1"/>
    <x v="1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x v="77"/>
    <b v="1"/>
    <x v="1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x v="29"/>
    <b v="0"/>
    <x v="2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x v="29"/>
    <b v="0"/>
    <x v="2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x v="79"/>
    <b v="0"/>
    <x v="2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x v="79"/>
    <b v="0"/>
    <x v="2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x v="62"/>
    <b v="0"/>
    <x v="2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x v="80"/>
    <b v="0"/>
    <x v="2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x v="79"/>
    <b v="0"/>
    <x v="2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x v="75"/>
    <b v="0"/>
    <x v="2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x v="81"/>
    <b v="0"/>
    <x v="2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x v="6"/>
    <b v="0"/>
    <x v="2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x v="29"/>
    <b v="0"/>
    <x v="2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x v="33"/>
    <b v="0"/>
    <x v="2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x v="29"/>
    <b v="0"/>
    <x v="2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x v="77"/>
    <b v="0"/>
    <x v="2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x v="82"/>
    <b v="0"/>
    <x v="2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x v="83"/>
    <b v="0"/>
    <x v="2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x v="84"/>
    <b v="0"/>
    <x v="2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x v="79"/>
    <b v="0"/>
    <x v="2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x v="85"/>
    <b v="0"/>
    <x v="2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x v="81"/>
    <b v="0"/>
    <x v="2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x v="84"/>
    <b v="0"/>
    <x v="2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x v="73"/>
    <b v="0"/>
    <x v="2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x v="83"/>
    <b v="0"/>
    <x v="2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x v="80"/>
    <b v="0"/>
    <x v="2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x v="41"/>
    <b v="0"/>
    <x v="2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x v="84"/>
    <b v="0"/>
    <x v="2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x v="29"/>
    <b v="0"/>
    <x v="2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x v="29"/>
    <b v="0"/>
    <x v="3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x v="73"/>
    <b v="0"/>
    <x v="3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x v="63"/>
    <b v="0"/>
    <x v="3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x v="29"/>
    <b v="0"/>
    <x v="3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x v="84"/>
    <b v="0"/>
    <x v="3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x v="83"/>
    <b v="0"/>
    <x v="3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x v="73"/>
    <b v="0"/>
    <x v="3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x v="73"/>
    <b v="0"/>
    <x v="3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x v="29"/>
    <b v="0"/>
    <x v="3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x v="55"/>
    <b v="0"/>
    <x v="3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x v="63"/>
    <b v="0"/>
    <x v="3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x v="84"/>
    <b v="0"/>
    <x v="3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x v="62"/>
    <b v="0"/>
    <x v="3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x v="80"/>
    <b v="0"/>
    <x v="3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x v="8"/>
    <b v="0"/>
    <x v="3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x v="84"/>
    <b v="0"/>
    <x v="3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x v="73"/>
    <b v="0"/>
    <x v="3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x v="81"/>
    <b v="0"/>
    <x v="3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x v="81"/>
    <b v="0"/>
    <x v="3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x v="29"/>
    <b v="0"/>
    <x v="3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x v="83"/>
    <b v="0"/>
    <x v="3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x v="83"/>
    <b v="0"/>
    <x v="3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x v="83"/>
    <b v="0"/>
    <x v="3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x v="10"/>
    <b v="0"/>
    <x v="3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x v="22"/>
    <b v="0"/>
    <x v="3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x v="79"/>
    <b v="0"/>
    <x v="3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x v="59"/>
    <b v="0"/>
    <x v="3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x v="63"/>
    <b v="0"/>
    <x v="3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x v="22"/>
    <b v="0"/>
    <x v="3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x v="86"/>
    <b v="0"/>
    <x v="3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x v="57"/>
    <b v="0"/>
    <x v="3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x v="62"/>
    <b v="0"/>
    <x v="3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x v="51"/>
    <b v="0"/>
    <x v="3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x v="8"/>
    <b v="0"/>
    <x v="3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x v="29"/>
    <b v="0"/>
    <x v="3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x v="29"/>
    <b v="0"/>
    <x v="3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x v="29"/>
    <b v="0"/>
    <x v="3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x v="29"/>
    <b v="0"/>
    <x v="3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x v="87"/>
    <b v="0"/>
    <x v="3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x v="44"/>
    <b v="0"/>
    <x v="3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x v="29"/>
    <b v="0"/>
    <x v="3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x v="88"/>
    <b v="0"/>
    <x v="3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x v="83"/>
    <b v="0"/>
    <x v="3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x v="84"/>
    <b v="0"/>
    <x v="3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x v="84"/>
    <b v="0"/>
    <x v="3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x v="84"/>
    <b v="0"/>
    <x v="3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x v="63"/>
    <b v="0"/>
    <x v="3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x v="81"/>
    <b v="0"/>
    <x v="3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x v="29"/>
    <b v="0"/>
    <x v="3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x v="81"/>
    <b v="0"/>
    <x v="3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x v="89"/>
    <b v="1"/>
    <x v="4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x v="90"/>
    <b v="1"/>
    <x v="4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x v="91"/>
    <b v="1"/>
    <x v="4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x v="92"/>
    <b v="1"/>
    <x v="4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x v="87"/>
    <b v="1"/>
    <x v="4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x v="93"/>
    <b v="1"/>
    <x v="4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x v="94"/>
    <b v="1"/>
    <x v="4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x v="95"/>
    <b v="1"/>
    <x v="4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x v="96"/>
    <b v="1"/>
    <x v="4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x v="97"/>
    <b v="1"/>
    <x v="4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x v="98"/>
    <b v="1"/>
    <x v="4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x v="99"/>
    <b v="1"/>
    <x v="4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x v="52"/>
    <b v="1"/>
    <x v="4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x v="63"/>
    <b v="1"/>
    <x v="4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x v="100"/>
    <b v="1"/>
    <x v="4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x v="101"/>
    <b v="1"/>
    <x v="4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x v="102"/>
    <b v="1"/>
    <x v="4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x v="103"/>
    <b v="1"/>
    <x v="4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x v="104"/>
    <b v="1"/>
    <x v="4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x v="105"/>
    <b v="1"/>
    <x v="4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x v="106"/>
    <b v="1"/>
    <x v="4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x v="107"/>
    <b v="1"/>
    <x v="4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x v="108"/>
    <b v="1"/>
    <x v="4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x v="109"/>
    <b v="1"/>
    <x v="4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x v="110"/>
    <b v="1"/>
    <x v="4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x v="6"/>
    <b v="1"/>
    <x v="4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x v="17"/>
    <b v="1"/>
    <x v="4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x v="111"/>
    <b v="1"/>
    <x v="4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x v="112"/>
    <b v="1"/>
    <x v="4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x v="113"/>
    <b v="1"/>
    <x v="4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x v="42"/>
    <b v="1"/>
    <x v="4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x v="114"/>
    <b v="1"/>
    <x v="4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x v="71"/>
    <b v="1"/>
    <x v="4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x v="115"/>
    <b v="1"/>
    <x v="4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x v="116"/>
    <b v="1"/>
    <x v="4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x v="117"/>
    <b v="1"/>
    <x v="4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x v="95"/>
    <b v="1"/>
    <x v="4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x v="118"/>
    <b v="1"/>
    <x v="4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x v="119"/>
    <b v="1"/>
    <x v="4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x v="120"/>
    <b v="1"/>
    <x v="4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x v="121"/>
    <b v="1"/>
    <x v="4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x v="1"/>
    <b v="1"/>
    <x v="4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x v="122"/>
    <b v="1"/>
    <x v="4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x v="91"/>
    <b v="1"/>
    <x v="4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x v="123"/>
    <b v="1"/>
    <x v="4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x v="124"/>
    <b v="1"/>
    <x v="4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x v="125"/>
    <b v="1"/>
    <x v="4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x v="126"/>
    <b v="1"/>
    <x v="4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x v="127"/>
    <b v="1"/>
    <x v="4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x v="128"/>
    <b v="1"/>
    <x v="4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x v="129"/>
    <b v="1"/>
    <x v="4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x v="130"/>
    <b v="1"/>
    <x v="4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x v="131"/>
    <b v="1"/>
    <x v="4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x v="132"/>
    <b v="1"/>
    <x v="4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x v="133"/>
    <b v="1"/>
    <x v="4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x v="134"/>
    <b v="1"/>
    <x v="4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x v="135"/>
    <b v="1"/>
    <x v="4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x v="136"/>
    <b v="1"/>
    <x v="4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x v="137"/>
    <b v="1"/>
    <x v="4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x v="138"/>
    <b v="1"/>
    <x v="4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x v="139"/>
    <b v="1"/>
    <x v="4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x v="140"/>
    <b v="1"/>
    <x v="4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x v="52"/>
    <b v="1"/>
    <x v="4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x v="141"/>
    <b v="1"/>
    <x v="4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x v="142"/>
    <b v="1"/>
    <x v="4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x v="143"/>
    <b v="1"/>
    <x v="4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x v="144"/>
    <b v="1"/>
    <x v="4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x v="145"/>
    <b v="1"/>
    <x v="4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x v="91"/>
    <b v="1"/>
    <x v="4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x v="146"/>
    <b v="1"/>
    <x v="4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x v="17"/>
    <b v="1"/>
    <x v="4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x v="3"/>
    <b v="1"/>
    <x v="4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x v="96"/>
    <b v="1"/>
    <x v="4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x v="147"/>
    <b v="1"/>
    <x v="4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x v="148"/>
    <b v="1"/>
    <x v="4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x v="149"/>
    <b v="1"/>
    <x v="4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x v="150"/>
    <b v="1"/>
    <x v="4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x v="151"/>
    <b v="1"/>
    <x v="4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x v="4"/>
    <b v="1"/>
    <x v="4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x v="13"/>
    <b v="1"/>
    <x v="4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x v="150"/>
    <b v="1"/>
    <x v="4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x v="152"/>
    <b v="1"/>
    <x v="4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x v="153"/>
    <b v="1"/>
    <x v="4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x v="6"/>
    <b v="1"/>
    <x v="4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x v="141"/>
    <b v="1"/>
    <x v="4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x v="154"/>
    <b v="1"/>
    <x v="4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x v="155"/>
    <b v="1"/>
    <x v="4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x v="69"/>
    <b v="1"/>
    <x v="4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x v="156"/>
    <b v="1"/>
    <x v="4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x v="157"/>
    <b v="1"/>
    <x v="4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x v="158"/>
    <b v="1"/>
    <x v="4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x v="159"/>
    <b v="1"/>
    <x v="4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x v="160"/>
    <b v="1"/>
    <x v="4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x v="161"/>
    <b v="1"/>
    <x v="4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x v="50"/>
    <b v="1"/>
    <x v="4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x v="144"/>
    <b v="1"/>
    <x v="4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x v="131"/>
    <b v="1"/>
    <x v="4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x v="162"/>
    <b v="1"/>
    <x v="4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x v="163"/>
    <b v="1"/>
    <x v="4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x v="30"/>
    <b v="1"/>
    <x v="4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x v="164"/>
    <b v="1"/>
    <x v="4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x v="165"/>
    <b v="1"/>
    <x v="4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x v="166"/>
    <b v="1"/>
    <x v="4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x v="167"/>
    <b v="1"/>
    <x v="4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x v="168"/>
    <b v="1"/>
    <x v="4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x v="122"/>
    <b v="1"/>
    <x v="4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x v="101"/>
    <b v="1"/>
    <x v="4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x v="169"/>
    <b v="1"/>
    <x v="4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x v="46"/>
    <b v="1"/>
    <x v="4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x v="157"/>
    <b v="1"/>
    <x v="4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x v="170"/>
    <b v="1"/>
    <x v="4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x v="171"/>
    <b v="1"/>
    <x v="4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x v="172"/>
    <b v="1"/>
    <x v="4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x v="173"/>
    <b v="1"/>
    <x v="4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x v="60"/>
    <b v="1"/>
    <x v="4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x v="111"/>
    <b v="1"/>
    <x v="4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x v="174"/>
    <b v="1"/>
    <x v="4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x v="175"/>
    <b v="1"/>
    <x v="4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x v="176"/>
    <b v="1"/>
    <x v="4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x v="177"/>
    <b v="1"/>
    <x v="4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x v="45"/>
    <b v="1"/>
    <x v="4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x v="178"/>
    <b v="1"/>
    <x v="4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x v="48"/>
    <b v="1"/>
    <x v="4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x v="55"/>
    <b v="1"/>
    <x v="4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x v="116"/>
    <b v="1"/>
    <x v="4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x v="71"/>
    <b v="1"/>
    <x v="4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x v="179"/>
    <b v="1"/>
    <x v="4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x v="46"/>
    <b v="1"/>
    <x v="4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x v="180"/>
    <b v="1"/>
    <x v="4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x v="157"/>
    <b v="1"/>
    <x v="4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x v="68"/>
    <b v="1"/>
    <x v="4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x v="181"/>
    <b v="1"/>
    <x v="4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x v="82"/>
    <b v="1"/>
    <x v="4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x v="30"/>
    <b v="1"/>
    <x v="4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x v="49"/>
    <b v="1"/>
    <x v="4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x v="25"/>
    <b v="1"/>
    <x v="4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x v="53"/>
    <b v="1"/>
    <x v="4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x v="182"/>
    <b v="1"/>
    <x v="4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x v="183"/>
    <b v="1"/>
    <x v="4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x v="184"/>
    <b v="1"/>
    <x v="4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x v="72"/>
    <b v="1"/>
    <x v="4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x v="140"/>
    <b v="1"/>
    <x v="4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x v="19"/>
    <b v="1"/>
    <x v="4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x v="53"/>
    <b v="1"/>
    <x v="4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x v="185"/>
    <b v="1"/>
    <x v="4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x v="186"/>
    <b v="1"/>
    <x v="4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x v="62"/>
    <b v="1"/>
    <x v="4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x v="187"/>
    <b v="1"/>
    <x v="4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x v="26"/>
    <b v="1"/>
    <x v="4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x v="188"/>
    <b v="1"/>
    <x v="4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x v="25"/>
    <b v="1"/>
    <x v="4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x v="189"/>
    <b v="1"/>
    <x v="4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x v="190"/>
    <b v="1"/>
    <x v="4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x v="191"/>
    <b v="1"/>
    <x v="4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x v="133"/>
    <b v="1"/>
    <x v="4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x v="192"/>
    <b v="1"/>
    <x v="4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x v="193"/>
    <b v="1"/>
    <x v="4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x v="194"/>
    <b v="1"/>
    <x v="4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x v="85"/>
    <b v="1"/>
    <x v="4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x v="195"/>
    <b v="1"/>
    <x v="4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x v="95"/>
    <b v="1"/>
    <x v="4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x v="196"/>
    <b v="1"/>
    <x v="4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x v="68"/>
    <b v="1"/>
    <x v="4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x v="16"/>
    <b v="1"/>
    <x v="4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x v="197"/>
    <b v="1"/>
    <x v="4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x v="165"/>
    <b v="1"/>
    <x v="4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x v="2"/>
    <b v="1"/>
    <x v="4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x v="19"/>
    <b v="1"/>
    <x v="4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x v="44"/>
    <b v="1"/>
    <x v="4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x v="41"/>
    <b v="1"/>
    <x v="4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x v="63"/>
    <b v="1"/>
    <x v="4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x v="198"/>
    <b v="1"/>
    <x v="4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x v="165"/>
    <b v="1"/>
    <x v="4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x v="199"/>
    <b v="1"/>
    <x v="4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x v="200"/>
    <b v="1"/>
    <x v="4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x v="64"/>
    <b v="1"/>
    <x v="4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x v="20"/>
    <b v="1"/>
    <x v="4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x v="47"/>
    <b v="1"/>
    <x v="4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x v="201"/>
    <b v="1"/>
    <x v="4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x v="196"/>
    <b v="1"/>
    <x v="4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x v="83"/>
    <b v="0"/>
    <x v="5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x v="79"/>
    <b v="0"/>
    <x v="5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x v="8"/>
    <b v="0"/>
    <x v="5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x v="62"/>
    <b v="0"/>
    <x v="5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x v="81"/>
    <b v="0"/>
    <x v="5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x v="84"/>
    <b v="0"/>
    <x v="5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x v="22"/>
    <b v="0"/>
    <x v="5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x v="62"/>
    <b v="0"/>
    <x v="5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x v="81"/>
    <b v="0"/>
    <x v="5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x v="22"/>
    <b v="0"/>
    <x v="5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x v="22"/>
    <b v="0"/>
    <x v="5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x v="84"/>
    <b v="0"/>
    <x v="5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x v="83"/>
    <b v="0"/>
    <x v="5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x v="202"/>
    <b v="0"/>
    <x v="5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x v="29"/>
    <b v="0"/>
    <x v="5"/>
    <n v="1E-3"/>
    <n v="5"/>
    <x v="0"/>
    <x v="5"/>
  </r>
  <r>
    <n v="441"/>
    <x v="441"/>
    <x v="440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x v="57"/>
    <b v="0"/>
    <x v="5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x v="84"/>
    <b v="0"/>
    <x v="5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x v="29"/>
    <b v="0"/>
    <x v="5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x v="84"/>
    <b v="0"/>
    <x v="5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x v="38"/>
    <b v="0"/>
    <x v="5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x v="29"/>
    <b v="0"/>
    <x v="5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x v="80"/>
    <b v="0"/>
    <x v="5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x v="81"/>
    <b v="0"/>
    <x v="5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x v="63"/>
    <b v="0"/>
    <x v="5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x v="8"/>
    <b v="0"/>
    <x v="5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x v="84"/>
    <b v="0"/>
    <x v="5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x v="81"/>
    <b v="0"/>
    <x v="5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x v="84"/>
    <b v="0"/>
    <x v="5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x v="83"/>
    <b v="0"/>
    <x v="5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x v="72"/>
    <b v="0"/>
    <x v="5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x v="29"/>
    <b v="0"/>
    <x v="5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x v="84"/>
    <b v="0"/>
    <x v="5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x v="202"/>
    <b v="0"/>
    <x v="5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x v="29"/>
    <b v="0"/>
    <x v="5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x v="22"/>
    <b v="0"/>
    <x v="5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x v="81"/>
    <b v="0"/>
    <x v="5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x v="70"/>
    <b v="0"/>
    <x v="5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x v="84"/>
    <b v="0"/>
    <x v="5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x v="203"/>
    <b v="0"/>
    <x v="5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x v="81"/>
    <b v="0"/>
    <x v="5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x v="25"/>
    <b v="0"/>
    <x v="5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x v="29"/>
    <b v="0"/>
    <x v="5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x v="204"/>
    <b v="0"/>
    <x v="5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x v="165"/>
    <b v="0"/>
    <x v="5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x v="205"/>
    <b v="0"/>
    <x v="5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x v="64"/>
    <b v="0"/>
    <x v="5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x v="29"/>
    <b v="0"/>
    <x v="5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x v="206"/>
    <b v="0"/>
    <x v="5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x v="202"/>
    <b v="0"/>
    <x v="5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x v="207"/>
    <b v="0"/>
    <x v="5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x v="29"/>
    <b v="0"/>
    <x v="5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x v="83"/>
    <b v="0"/>
    <x v="5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x v="83"/>
    <b v="0"/>
    <x v="5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x v="29"/>
    <b v="0"/>
    <x v="5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x v="83"/>
    <b v="0"/>
    <x v="5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x v="19"/>
    <b v="0"/>
    <x v="5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x v="55"/>
    <b v="0"/>
    <x v="5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x v="80"/>
    <b v="0"/>
    <x v="5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x v="80"/>
    <b v="0"/>
    <x v="5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x v="82"/>
    <b v="0"/>
    <x v="5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x v="81"/>
    <b v="0"/>
    <x v="5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x v="25"/>
    <b v="0"/>
    <x v="5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x v="29"/>
    <b v="0"/>
    <x v="5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x v="73"/>
    <b v="0"/>
    <x v="5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x v="83"/>
    <b v="0"/>
    <x v="5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x v="29"/>
    <b v="0"/>
    <x v="5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x v="81"/>
    <b v="0"/>
    <x v="5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x v="84"/>
    <b v="0"/>
    <x v="5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x v="32"/>
    <b v="0"/>
    <x v="5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x v="83"/>
    <b v="0"/>
    <x v="5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x v="69"/>
    <b v="0"/>
    <x v="5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x v="83"/>
    <b v="0"/>
    <x v="5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x v="16"/>
    <b v="0"/>
    <x v="5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x v="69"/>
    <b v="1"/>
    <x v="6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x v="66"/>
    <b v="1"/>
    <x v="6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x v="162"/>
    <b v="1"/>
    <x v="6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x v="87"/>
    <b v="1"/>
    <x v="6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x v="208"/>
    <b v="1"/>
    <x v="6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x v="8"/>
    <b v="1"/>
    <x v="6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x v="23"/>
    <b v="1"/>
    <x v="6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x v="150"/>
    <b v="1"/>
    <x v="6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x v="209"/>
    <b v="1"/>
    <x v="6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x v="59"/>
    <b v="1"/>
    <x v="6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x v="60"/>
    <b v="1"/>
    <x v="6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x v="162"/>
    <b v="1"/>
    <x v="6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x v="210"/>
    <b v="1"/>
    <x v="6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x v="57"/>
    <b v="1"/>
    <x v="6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x v="53"/>
    <b v="1"/>
    <x v="6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x v="211"/>
    <b v="1"/>
    <x v="6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x v="70"/>
    <b v="1"/>
    <x v="6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x v="211"/>
    <b v="1"/>
    <x v="6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x v="65"/>
    <b v="1"/>
    <x v="6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x v="9"/>
    <b v="1"/>
    <x v="6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x v="29"/>
    <b v="0"/>
    <x v="7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x v="29"/>
    <b v="0"/>
    <x v="7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x v="29"/>
    <b v="0"/>
    <x v="7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x v="84"/>
    <b v="0"/>
    <x v="7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x v="84"/>
    <b v="0"/>
    <x v="7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x v="69"/>
    <b v="0"/>
    <x v="7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x v="84"/>
    <b v="0"/>
    <x v="7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x v="29"/>
    <b v="0"/>
    <x v="7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x v="22"/>
    <b v="0"/>
    <x v="7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x v="80"/>
    <b v="0"/>
    <x v="7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x v="33"/>
    <b v="0"/>
    <x v="7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x v="79"/>
    <b v="0"/>
    <x v="7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x v="19"/>
    <b v="0"/>
    <x v="7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x v="29"/>
    <b v="0"/>
    <x v="7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x v="9"/>
    <b v="0"/>
    <x v="7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x v="29"/>
    <b v="0"/>
    <x v="7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x v="83"/>
    <b v="0"/>
    <x v="7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x v="84"/>
    <b v="0"/>
    <x v="7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x v="84"/>
    <b v="0"/>
    <x v="7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x v="29"/>
    <b v="0"/>
    <x v="7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x v="29"/>
    <b v="0"/>
    <x v="7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x v="81"/>
    <b v="0"/>
    <x v="7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x v="29"/>
    <b v="0"/>
    <x v="7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x v="29"/>
    <b v="0"/>
    <x v="7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x v="84"/>
    <b v="0"/>
    <x v="7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x v="82"/>
    <b v="0"/>
    <x v="7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x v="80"/>
    <b v="0"/>
    <x v="7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x v="80"/>
    <b v="0"/>
    <x v="7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x v="29"/>
    <b v="0"/>
    <x v="7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x v="29"/>
    <b v="0"/>
    <x v="7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x v="63"/>
    <b v="0"/>
    <x v="7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x v="81"/>
    <b v="0"/>
    <x v="7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x v="29"/>
    <b v="0"/>
    <x v="7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x v="29"/>
    <b v="0"/>
    <x v="7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x v="84"/>
    <b v="0"/>
    <x v="7"/>
    <n v="0.01"/>
    <n v="5"/>
    <x v="2"/>
    <x v="7"/>
  </r>
  <r>
    <n v="585"/>
    <x v="585"/>
    <x v="584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x v="80"/>
    <b v="0"/>
    <x v="7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x v="63"/>
    <b v="0"/>
    <x v="7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x v="84"/>
    <b v="0"/>
    <x v="7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x v="29"/>
    <b v="0"/>
    <x v="7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x v="82"/>
    <b v="0"/>
    <x v="7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x v="84"/>
    <b v="0"/>
    <x v="7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x v="29"/>
    <b v="0"/>
    <x v="7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x v="63"/>
    <b v="0"/>
    <x v="7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x v="84"/>
    <b v="0"/>
    <x v="7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x v="22"/>
    <b v="0"/>
    <x v="7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x v="84"/>
    <b v="0"/>
    <x v="7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x v="84"/>
    <b v="0"/>
    <x v="7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x v="63"/>
    <b v="0"/>
    <x v="7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x v="84"/>
    <b v="0"/>
    <x v="7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x v="29"/>
    <b v="0"/>
    <x v="7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x v="79"/>
    <b v="0"/>
    <x v="7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x v="62"/>
    <b v="0"/>
    <x v="7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x v="22"/>
    <b v="0"/>
    <x v="7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x v="29"/>
    <b v="0"/>
    <x v="7"/>
    <n v="2E-3"/>
    <n v="10"/>
    <x v="2"/>
    <x v="7"/>
  </r>
  <r>
    <n v="607"/>
    <x v="607"/>
    <x v="606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x v="81"/>
    <b v="0"/>
    <x v="7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x v="29"/>
    <b v="0"/>
    <x v="7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x v="212"/>
    <b v="0"/>
    <x v="7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x v="83"/>
    <b v="0"/>
    <x v="7"/>
    <n v="0.03"/>
    <n v="20"/>
    <x v="2"/>
    <x v="7"/>
  </r>
  <r>
    <n v="618"/>
    <x v="618"/>
    <x v="617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x v="29"/>
    <b v="0"/>
    <x v="7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x v="29"/>
    <b v="0"/>
    <x v="7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x v="83"/>
    <b v="0"/>
    <x v="7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x v="82"/>
    <b v="0"/>
    <x v="7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x v="70"/>
    <b v="0"/>
    <x v="7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x v="29"/>
    <b v="0"/>
    <x v="7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x v="83"/>
    <b v="0"/>
    <x v="7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x v="29"/>
    <b v="0"/>
    <x v="7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x v="82"/>
    <b v="0"/>
    <x v="7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x v="20"/>
    <b v="0"/>
    <x v="7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x v="29"/>
    <b v="0"/>
    <x v="7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x v="29"/>
    <b v="0"/>
    <x v="7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x v="29"/>
    <b v="0"/>
    <x v="7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x v="79"/>
    <b v="0"/>
    <x v="7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x v="29"/>
    <b v="0"/>
    <x v="7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x v="84"/>
    <b v="1"/>
    <x v="8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x v="213"/>
    <b v="1"/>
    <x v="8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x v="214"/>
    <b v="1"/>
    <x v="8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x v="215"/>
    <b v="1"/>
    <x v="8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x v="216"/>
    <b v="1"/>
    <x v="8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x v="186"/>
    <b v="1"/>
    <x v="8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x v="74"/>
    <b v="1"/>
    <x v="8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x v="57"/>
    <b v="1"/>
    <x v="8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x v="74"/>
    <b v="1"/>
    <x v="8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x v="141"/>
    <b v="1"/>
    <x v="8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x v="53"/>
    <b v="1"/>
    <x v="8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x v="217"/>
    <b v="1"/>
    <x v="8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x v="33"/>
    <b v="1"/>
    <x v="8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x v="218"/>
    <b v="1"/>
    <x v="8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x v="219"/>
    <b v="1"/>
    <x v="8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x v="220"/>
    <b v="1"/>
    <x v="8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x v="45"/>
    <b v="1"/>
    <x v="8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x v="221"/>
    <b v="1"/>
    <x v="8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x v="222"/>
    <b v="1"/>
    <x v="8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x v="64"/>
    <b v="1"/>
    <x v="8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x v="59"/>
    <b v="0"/>
    <x v="8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x v="82"/>
    <b v="0"/>
    <x v="8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x v="80"/>
    <b v="0"/>
    <x v="8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x v="63"/>
    <b v="0"/>
    <x v="8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x v="60"/>
    <b v="0"/>
    <x v="8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x v="8"/>
    <b v="0"/>
    <x v="8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x v="80"/>
    <b v="0"/>
    <x v="8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x v="33"/>
    <b v="0"/>
    <x v="8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x v="20"/>
    <b v="0"/>
    <x v="8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x v="33"/>
    <b v="0"/>
    <x v="8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x v="223"/>
    <b v="0"/>
    <x v="8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x v="41"/>
    <b v="0"/>
    <x v="8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x v="224"/>
    <b v="0"/>
    <x v="8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x v="83"/>
    <b v="0"/>
    <x v="8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x v="84"/>
    <b v="0"/>
    <x v="8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x v="55"/>
    <b v="0"/>
    <x v="8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x v="54"/>
    <b v="0"/>
    <x v="8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x v="93"/>
    <b v="0"/>
    <x v="8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x v="57"/>
    <b v="0"/>
    <x v="8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x v="225"/>
    <b v="0"/>
    <x v="8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x v="135"/>
    <b v="0"/>
    <x v="8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x v="29"/>
    <b v="0"/>
    <x v="8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x v="80"/>
    <b v="0"/>
    <x v="8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x v="83"/>
    <b v="0"/>
    <x v="8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x v="125"/>
    <b v="0"/>
    <x v="8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x v="73"/>
    <b v="0"/>
    <x v="8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x v="79"/>
    <b v="0"/>
    <x v="8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x v="17"/>
    <b v="0"/>
    <x v="8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x v="226"/>
    <b v="0"/>
    <x v="8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x v="69"/>
    <b v="0"/>
    <x v="8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x v="73"/>
    <b v="0"/>
    <x v="8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x v="227"/>
    <b v="0"/>
    <x v="8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x v="228"/>
    <b v="0"/>
    <x v="8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x v="63"/>
    <b v="0"/>
    <x v="8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x v="63"/>
    <b v="0"/>
    <x v="8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x v="29"/>
    <b v="0"/>
    <x v="8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x v="229"/>
    <b v="0"/>
    <x v="8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x v="60"/>
    <b v="0"/>
    <x v="8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x v="230"/>
    <b v="0"/>
    <x v="8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x v="162"/>
    <b v="0"/>
    <x v="8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x v="64"/>
    <b v="0"/>
    <x v="8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x v="77"/>
    <b v="0"/>
    <x v="8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x v="63"/>
    <b v="0"/>
    <x v="8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x v="80"/>
    <b v="0"/>
    <x v="8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x v="81"/>
    <b v="0"/>
    <x v="8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x v="231"/>
    <b v="0"/>
    <x v="8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x v="232"/>
    <b v="0"/>
    <x v="8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x v="84"/>
    <b v="0"/>
    <x v="8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x v="233"/>
    <b v="0"/>
    <x v="8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x v="80"/>
    <b v="0"/>
    <x v="8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x v="29"/>
    <b v="0"/>
    <x v="8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x v="33"/>
    <b v="0"/>
    <x v="8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x v="8"/>
    <b v="0"/>
    <x v="8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x v="38"/>
    <b v="0"/>
    <x v="8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x v="80"/>
    <b v="0"/>
    <x v="8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x v="80"/>
    <b v="0"/>
    <x v="8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x v="73"/>
    <b v="0"/>
    <x v="8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x v="14"/>
    <b v="1"/>
    <x v="9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x v="46"/>
    <b v="1"/>
    <x v="9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x v="234"/>
    <b v="1"/>
    <x v="9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x v="61"/>
    <b v="1"/>
    <x v="9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x v="235"/>
    <b v="1"/>
    <x v="9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x v="205"/>
    <b v="1"/>
    <x v="9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x v="2"/>
    <b v="1"/>
    <x v="9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x v="184"/>
    <b v="1"/>
    <x v="9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x v="208"/>
    <b v="1"/>
    <x v="9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x v="148"/>
    <b v="1"/>
    <x v="9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x v="236"/>
    <b v="1"/>
    <x v="9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x v="26"/>
    <b v="1"/>
    <x v="9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x v="62"/>
    <b v="1"/>
    <x v="9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x v="39"/>
    <b v="1"/>
    <x v="9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x v="7"/>
    <b v="1"/>
    <x v="9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x v="194"/>
    <b v="1"/>
    <x v="9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x v="52"/>
    <b v="1"/>
    <x v="9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x v="52"/>
    <b v="1"/>
    <x v="9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x v="14"/>
    <b v="1"/>
    <x v="9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x v="237"/>
    <b v="1"/>
    <x v="9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x v="10"/>
    <b v="1"/>
    <x v="9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x v="225"/>
    <b v="1"/>
    <x v="9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x v="23"/>
    <b v="1"/>
    <x v="9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x v="41"/>
    <b v="1"/>
    <x v="9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x v="95"/>
    <b v="1"/>
    <x v="9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x v="142"/>
    <b v="1"/>
    <x v="9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x v="174"/>
    <b v="1"/>
    <x v="9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x v="165"/>
    <b v="1"/>
    <x v="9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x v="34"/>
    <b v="1"/>
    <x v="9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x v="238"/>
    <b v="1"/>
    <x v="9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x v="211"/>
    <b v="1"/>
    <x v="9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x v="95"/>
    <b v="1"/>
    <x v="9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x v="217"/>
    <b v="1"/>
    <x v="9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x v="55"/>
    <b v="1"/>
    <x v="9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x v="72"/>
    <b v="1"/>
    <x v="9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x v="32"/>
    <b v="1"/>
    <x v="9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x v="19"/>
    <b v="1"/>
    <x v="9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x v="59"/>
    <b v="1"/>
    <x v="9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x v="10"/>
    <b v="1"/>
    <x v="9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x v="221"/>
    <b v="1"/>
    <x v="9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x v="79"/>
    <b v="0"/>
    <x v="10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x v="29"/>
    <b v="0"/>
    <x v="10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x v="34"/>
    <b v="0"/>
    <x v="10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x v="83"/>
    <b v="0"/>
    <x v="10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x v="47"/>
    <b v="0"/>
    <x v="10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x v="29"/>
    <b v="0"/>
    <x v="10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x v="29"/>
    <b v="0"/>
    <x v="10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x v="84"/>
    <b v="0"/>
    <x v="10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x v="82"/>
    <b v="0"/>
    <x v="10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x v="81"/>
    <b v="0"/>
    <x v="10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x v="7"/>
    <b v="0"/>
    <x v="10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x v="83"/>
    <b v="0"/>
    <x v="10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x v="29"/>
    <b v="0"/>
    <x v="10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x v="79"/>
    <b v="0"/>
    <x v="10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x v="74"/>
    <b v="1"/>
    <x v="11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x v="20"/>
    <b v="1"/>
    <x v="11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x v="25"/>
    <b v="1"/>
    <x v="11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x v="2"/>
    <b v="1"/>
    <x v="11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x v="73"/>
    <b v="1"/>
    <x v="11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x v="60"/>
    <b v="1"/>
    <x v="11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x v="34"/>
    <b v="1"/>
    <x v="11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x v="57"/>
    <b v="1"/>
    <x v="11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x v="69"/>
    <b v="1"/>
    <x v="11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x v="25"/>
    <b v="1"/>
    <x v="11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x v="239"/>
    <b v="1"/>
    <x v="11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x v="130"/>
    <b v="1"/>
    <x v="11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x v="65"/>
    <b v="1"/>
    <x v="11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x v="58"/>
    <b v="1"/>
    <x v="11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x v="28"/>
    <b v="1"/>
    <x v="11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x v="192"/>
    <b v="1"/>
    <x v="11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x v="240"/>
    <b v="1"/>
    <x v="11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x v="26"/>
    <b v="1"/>
    <x v="11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x v="45"/>
    <b v="1"/>
    <x v="11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x v="33"/>
    <b v="1"/>
    <x v="11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x v="66"/>
    <b v="1"/>
    <x v="11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x v="13"/>
    <b v="1"/>
    <x v="11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x v="11"/>
    <b v="1"/>
    <x v="11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x v="44"/>
    <b v="1"/>
    <x v="11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x v="59"/>
    <b v="1"/>
    <x v="11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x v="241"/>
    <b v="1"/>
    <x v="11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x v="26"/>
    <b v="1"/>
    <x v="11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x v="7"/>
    <b v="1"/>
    <x v="11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x v="68"/>
    <b v="1"/>
    <x v="11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x v="47"/>
    <b v="1"/>
    <x v="11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x v="74"/>
    <b v="1"/>
    <x v="11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x v="8"/>
    <b v="1"/>
    <x v="11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x v="51"/>
    <b v="1"/>
    <x v="11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x v="93"/>
    <b v="1"/>
    <x v="11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x v="33"/>
    <b v="1"/>
    <x v="11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x v="68"/>
    <b v="1"/>
    <x v="11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x v="242"/>
    <b v="1"/>
    <x v="11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x v="23"/>
    <b v="1"/>
    <x v="11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x v="10"/>
    <b v="1"/>
    <x v="11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x v="25"/>
    <b v="1"/>
    <x v="11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x v="44"/>
    <b v="1"/>
    <x v="11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x v="76"/>
    <b v="1"/>
    <x v="11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x v="50"/>
    <b v="1"/>
    <x v="11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x v="51"/>
    <b v="1"/>
    <x v="11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x v="241"/>
    <b v="1"/>
    <x v="11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x v="221"/>
    <b v="1"/>
    <x v="11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x v="72"/>
    <b v="1"/>
    <x v="11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x v="202"/>
    <b v="1"/>
    <x v="11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x v="44"/>
    <b v="1"/>
    <x v="11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x v="38"/>
    <b v="1"/>
    <x v="11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x v="58"/>
    <b v="1"/>
    <x v="11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x v="9"/>
    <b v="1"/>
    <x v="11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x v="243"/>
    <b v="1"/>
    <x v="11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x v="14"/>
    <b v="1"/>
    <x v="11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x v="11"/>
    <b v="1"/>
    <x v="11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x v="244"/>
    <b v="1"/>
    <x v="11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x v="67"/>
    <b v="1"/>
    <x v="11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x v="95"/>
    <b v="1"/>
    <x v="11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x v="42"/>
    <b v="1"/>
    <x v="11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x v="93"/>
    <b v="1"/>
    <x v="11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x v="245"/>
    <b v="1"/>
    <x v="12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x v="225"/>
    <b v="1"/>
    <x v="12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x v="70"/>
    <b v="1"/>
    <x v="12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x v="246"/>
    <b v="1"/>
    <x v="12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x v="180"/>
    <b v="1"/>
    <x v="12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x v="247"/>
    <b v="1"/>
    <x v="12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x v="5"/>
    <b v="1"/>
    <x v="12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x v="29"/>
    <b v="1"/>
    <x v="12"/>
    <n v="1"/>
    <n v="10"/>
    <x v="4"/>
    <x v="12"/>
  </r>
  <r>
    <n v="848"/>
    <x v="848"/>
    <x v="847"/>
    <n v="300"/>
    <n v="300"/>
    <x v="0"/>
    <x v="0"/>
    <s v="USD"/>
    <n v="1429038033"/>
    <n v="1426446033"/>
    <b v="0"/>
    <x v="38"/>
    <b v="1"/>
    <x v="12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x v="248"/>
    <b v="1"/>
    <x v="12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x v="182"/>
    <b v="1"/>
    <x v="12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x v="16"/>
    <b v="1"/>
    <x v="12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x v="95"/>
    <b v="1"/>
    <x v="12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x v="73"/>
    <b v="1"/>
    <x v="12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x v="249"/>
    <b v="1"/>
    <x v="12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x v="5"/>
    <b v="1"/>
    <x v="12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x v="33"/>
    <b v="1"/>
    <x v="12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x v="54"/>
    <b v="1"/>
    <x v="12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x v="88"/>
    <b v="1"/>
    <x v="12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x v="15"/>
    <b v="1"/>
    <x v="12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x v="53"/>
    <b v="0"/>
    <x v="13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x v="84"/>
    <b v="0"/>
    <x v="13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x v="80"/>
    <b v="0"/>
    <x v="13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x v="81"/>
    <b v="0"/>
    <x v="13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x v="1"/>
    <b v="0"/>
    <x v="13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x v="84"/>
    <b v="0"/>
    <x v="13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x v="202"/>
    <b v="0"/>
    <x v="13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x v="202"/>
    <b v="0"/>
    <x v="13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x v="29"/>
    <b v="0"/>
    <x v="13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x v="83"/>
    <b v="0"/>
    <x v="13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x v="81"/>
    <b v="0"/>
    <x v="13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x v="8"/>
    <b v="0"/>
    <x v="13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x v="84"/>
    <b v="0"/>
    <x v="13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x v="81"/>
    <b v="0"/>
    <x v="13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x v="64"/>
    <b v="0"/>
    <x v="13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x v="43"/>
    <b v="0"/>
    <x v="13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x v="60"/>
    <b v="0"/>
    <x v="13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x v="84"/>
    <b v="0"/>
    <x v="13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x v="209"/>
    <b v="0"/>
    <x v="13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x v="22"/>
    <b v="0"/>
    <x v="14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x v="29"/>
    <b v="0"/>
    <x v="14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x v="25"/>
    <b v="0"/>
    <x v="14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x v="54"/>
    <b v="0"/>
    <x v="14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x v="84"/>
    <b v="0"/>
    <x v="14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x v="64"/>
    <b v="0"/>
    <x v="14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x v="63"/>
    <b v="0"/>
    <x v="14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x v="80"/>
    <b v="0"/>
    <x v="14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x v="58"/>
    <b v="0"/>
    <x v="14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x v="80"/>
    <b v="0"/>
    <x v="14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x v="82"/>
    <b v="0"/>
    <x v="14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x v="57"/>
    <b v="0"/>
    <x v="14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x v="81"/>
    <b v="0"/>
    <x v="14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x v="28"/>
    <b v="0"/>
    <x v="14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x v="63"/>
    <b v="0"/>
    <x v="14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x v="250"/>
    <b v="0"/>
    <x v="14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x v="84"/>
    <b v="0"/>
    <x v="14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x v="22"/>
    <b v="0"/>
    <x v="14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x v="84"/>
    <b v="0"/>
    <x v="13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x v="83"/>
    <b v="0"/>
    <x v="13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x v="80"/>
    <b v="0"/>
    <x v="13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x v="83"/>
    <b v="0"/>
    <x v="13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x v="79"/>
    <b v="0"/>
    <x v="13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x v="22"/>
    <b v="0"/>
    <x v="13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x v="81"/>
    <b v="0"/>
    <x v="13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x v="84"/>
    <b v="0"/>
    <x v="13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x v="54"/>
    <b v="0"/>
    <x v="13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x v="82"/>
    <b v="0"/>
    <x v="13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x v="29"/>
    <b v="0"/>
    <x v="13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x v="73"/>
    <b v="0"/>
    <x v="13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x v="29"/>
    <b v="0"/>
    <x v="13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x v="9"/>
    <b v="0"/>
    <x v="13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x v="209"/>
    <b v="0"/>
    <x v="13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x v="79"/>
    <b v="0"/>
    <x v="13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x v="41"/>
    <b v="0"/>
    <x v="13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x v="81"/>
    <b v="0"/>
    <x v="13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x v="33"/>
    <b v="0"/>
    <x v="13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x v="81"/>
    <b v="0"/>
    <x v="13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x v="63"/>
    <b v="0"/>
    <x v="13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x v="209"/>
    <b v="0"/>
    <x v="13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x v="84"/>
    <b v="0"/>
    <x v="13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x v="209"/>
    <b v="0"/>
    <x v="13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x v="84"/>
    <b v="0"/>
    <x v="13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x v="84"/>
    <b v="0"/>
    <x v="13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x v="29"/>
    <b v="0"/>
    <x v="13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x v="84"/>
    <b v="0"/>
    <x v="13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x v="25"/>
    <b v="0"/>
    <x v="8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x v="162"/>
    <b v="0"/>
    <x v="8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x v="38"/>
    <b v="0"/>
    <x v="8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x v="8"/>
    <b v="0"/>
    <x v="8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x v="93"/>
    <b v="0"/>
    <x v="8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x v="38"/>
    <b v="0"/>
    <x v="8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x v="81"/>
    <b v="0"/>
    <x v="8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x v="22"/>
    <b v="0"/>
    <x v="8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x v="63"/>
    <b v="0"/>
    <x v="8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x v="54"/>
    <b v="0"/>
    <x v="8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x v="212"/>
    <b v="0"/>
    <x v="8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x v="193"/>
    <b v="0"/>
    <x v="8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x v="81"/>
    <b v="0"/>
    <x v="8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x v="196"/>
    <b v="0"/>
    <x v="8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x v="251"/>
    <b v="0"/>
    <x v="8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x v="57"/>
    <b v="0"/>
    <x v="8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x v="63"/>
    <b v="0"/>
    <x v="8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x v="57"/>
    <b v="0"/>
    <x v="8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x v="199"/>
    <b v="0"/>
    <x v="8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x v="101"/>
    <b v="0"/>
    <x v="8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x v="238"/>
    <b v="0"/>
    <x v="8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x v="77"/>
    <b v="0"/>
    <x v="8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x v="82"/>
    <b v="0"/>
    <x v="8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x v="60"/>
    <b v="0"/>
    <x v="8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x v="79"/>
    <b v="0"/>
    <x v="8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x v="209"/>
    <b v="0"/>
    <x v="8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x v="75"/>
    <b v="0"/>
    <x v="8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x v="80"/>
    <b v="0"/>
    <x v="8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x v="202"/>
    <b v="0"/>
    <x v="8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x v="25"/>
    <b v="0"/>
    <x v="8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x v="81"/>
    <b v="0"/>
    <x v="8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x v="43"/>
    <b v="0"/>
    <x v="8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x v="22"/>
    <b v="0"/>
    <x v="8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x v="83"/>
    <b v="0"/>
    <x v="8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x v="54"/>
    <b v="0"/>
    <x v="8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x v="59"/>
    <b v="0"/>
    <x v="8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x v="8"/>
    <b v="0"/>
    <x v="8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x v="252"/>
    <b v="0"/>
    <x v="8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x v="93"/>
    <b v="0"/>
    <x v="8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x v="162"/>
    <b v="0"/>
    <x v="8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x v="80"/>
    <b v="0"/>
    <x v="8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x v="83"/>
    <b v="0"/>
    <x v="8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x v="122"/>
    <b v="0"/>
    <x v="8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x v="83"/>
    <b v="0"/>
    <x v="8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x v="23"/>
    <b v="0"/>
    <x v="8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x v="23"/>
    <b v="0"/>
    <x v="8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x v="14"/>
    <b v="0"/>
    <x v="8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x v="58"/>
    <b v="0"/>
    <x v="8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x v="84"/>
    <b v="0"/>
    <x v="8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x v="63"/>
    <b v="0"/>
    <x v="8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x v="80"/>
    <b v="0"/>
    <x v="8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x v="193"/>
    <b v="0"/>
    <x v="8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x v="202"/>
    <b v="0"/>
    <x v="8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x v="82"/>
    <b v="0"/>
    <x v="8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x v="81"/>
    <b v="0"/>
    <x v="8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x v="22"/>
    <b v="0"/>
    <x v="8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x v="194"/>
    <b v="0"/>
    <x v="8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x v="244"/>
    <b v="0"/>
    <x v="8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x v="79"/>
    <b v="0"/>
    <x v="8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x v="80"/>
    <b v="0"/>
    <x v="8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x v="19"/>
    <b v="0"/>
    <x v="8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x v="41"/>
    <b v="0"/>
    <x v="8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x v="195"/>
    <b v="0"/>
    <x v="8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x v="253"/>
    <b v="0"/>
    <x v="8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x v="22"/>
    <b v="0"/>
    <x v="8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x v="88"/>
    <b v="0"/>
    <x v="8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x v="29"/>
    <b v="0"/>
    <x v="8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x v="21"/>
    <b v="0"/>
    <x v="8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x v="80"/>
    <b v="0"/>
    <x v="8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x v="29"/>
    <b v="0"/>
    <x v="8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x v="254"/>
    <b v="0"/>
    <x v="8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x v="240"/>
    <b v="0"/>
    <x v="8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x v="38"/>
    <b v="0"/>
    <x v="8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x v="79"/>
    <b v="0"/>
    <x v="8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x v="44"/>
    <b v="0"/>
    <x v="8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x v="255"/>
    <b v="0"/>
    <x v="8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x v="63"/>
    <b v="0"/>
    <x v="8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x v="256"/>
    <b v="0"/>
    <x v="8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x v="209"/>
    <b v="1"/>
    <x v="15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x v="257"/>
    <b v="1"/>
    <x v="15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x v="142"/>
    <b v="1"/>
    <x v="15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x v="132"/>
    <b v="1"/>
    <x v="15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x v="42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x v="258"/>
    <b v="1"/>
    <x v="15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x v="259"/>
    <b v="1"/>
    <x v="15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x v="112"/>
    <b v="1"/>
    <x v="15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x v="260"/>
    <b v="1"/>
    <x v="15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x v="261"/>
    <b v="1"/>
    <x v="15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x v="180"/>
    <b v="1"/>
    <x v="15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x v="221"/>
    <b v="1"/>
    <x v="15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x v="93"/>
    <b v="1"/>
    <x v="15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x v="74"/>
    <b v="1"/>
    <x v="15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x v="262"/>
    <b v="1"/>
    <x v="15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x v="88"/>
    <b v="1"/>
    <x v="15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x v="263"/>
    <b v="1"/>
    <x v="15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x v="64"/>
    <b v="1"/>
    <x v="15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x v="42"/>
    <b v="1"/>
    <x v="15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x v="209"/>
    <b v="1"/>
    <x v="15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x v="29"/>
    <b v="0"/>
    <x v="16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x v="29"/>
    <b v="0"/>
    <x v="16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x v="264"/>
    <b v="0"/>
    <x v="16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x v="84"/>
    <b v="0"/>
    <x v="16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x v="22"/>
    <b v="0"/>
    <x v="16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x v="29"/>
    <b v="0"/>
    <x v="16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x v="80"/>
    <b v="0"/>
    <x v="16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x v="29"/>
    <b v="0"/>
    <x v="16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x v="29"/>
    <b v="0"/>
    <x v="16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x v="80"/>
    <b v="0"/>
    <x v="16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x v="252"/>
    <b v="0"/>
    <x v="17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x v="81"/>
    <b v="0"/>
    <x v="17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x v="265"/>
    <b v="0"/>
    <x v="17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x v="73"/>
    <b v="0"/>
    <x v="17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x v="80"/>
    <b v="0"/>
    <x v="17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x v="64"/>
    <b v="0"/>
    <x v="17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x v="84"/>
    <b v="0"/>
    <x v="17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x v="80"/>
    <b v="0"/>
    <x v="17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x v="29"/>
    <b v="0"/>
    <x v="17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x v="209"/>
    <b v="0"/>
    <x v="17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x v="83"/>
    <b v="0"/>
    <x v="17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x v="266"/>
    <b v="0"/>
    <x v="17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x v="157"/>
    <b v="0"/>
    <x v="17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x v="81"/>
    <b v="0"/>
    <x v="17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x v="59"/>
    <b v="0"/>
    <x v="17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x v="15"/>
    <b v="0"/>
    <x v="17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x v="80"/>
    <b v="0"/>
    <x v="17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x v="83"/>
    <b v="0"/>
    <x v="17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x v="29"/>
    <b v="0"/>
    <x v="17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x v="82"/>
    <b v="0"/>
    <x v="17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x v="84"/>
    <b v="0"/>
    <x v="17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x v="206"/>
    <b v="0"/>
    <x v="17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x v="72"/>
    <b v="0"/>
    <x v="17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x v="29"/>
    <b v="0"/>
    <x v="17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x v="84"/>
    <b v="0"/>
    <x v="17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x v="63"/>
    <b v="0"/>
    <x v="17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x v="80"/>
    <b v="0"/>
    <x v="17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x v="74"/>
    <b v="0"/>
    <x v="17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x v="225"/>
    <b v="0"/>
    <x v="17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x v="60"/>
    <b v="0"/>
    <x v="17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x v="63"/>
    <b v="0"/>
    <x v="17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x v="19"/>
    <b v="0"/>
    <x v="17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x v="29"/>
    <b v="0"/>
    <x v="17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x v="73"/>
    <b v="0"/>
    <x v="17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x v="79"/>
    <b v="0"/>
    <x v="17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x v="54"/>
    <b v="0"/>
    <x v="17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x v="41"/>
    <b v="0"/>
    <x v="17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x v="77"/>
    <b v="0"/>
    <x v="17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x v="9"/>
    <b v="0"/>
    <x v="17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x v="63"/>
    <b v="0"/>
    <x v="17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x v="64"/>
    <b v="0"/>
    <x v="17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x v="83"/>
    <b v="0"/>
    <x v="17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x v="202"/>
    <b v="0"/>
    <x v="17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x v="29"/>
    <b v="0"/>
    <x v="17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x v="267"/>
    <b v="0"/>
    <x v="17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x v="29"/>
    <b v="0"/>
    <x v="17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x v="83"/>
    <b v="0"/>
    <x v="17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x v="80"/>
    <b v="0"/>
    <x v="17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x v="73"/>
    <b v="0"/>
    <x v="17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x v="22"/>
    <b v="0"/>
    <x v="17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x v="83"/>
    <b v="0"/>
    <x v="17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x v="29"/>
    <b v="0"/>
    <x v="17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x v="81"/>
    <b v="0"/>
    <x v="17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x v="83"/>
    <b v="0"/>
    <x v="17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x v="63"/>
    <b v="0"/>
    <x v="18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x v="84"/>
    <b v="0"/>
    <x v="18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x v="23"/>
    <b v="0"/>
    <x v="18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x v="29"/>
    <b v="0"/>
    <x v="18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x v="84"/>
    <b v="0"/>
    <x v="18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x v="83"/>
    <b v="0"/>
    <x v="18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x v="62"/>
    <b v="0"/>
    <x v="18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x v="29"/>
    <b v="0"/>
    <x v="18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x v="29"/>
    <b v="0"/>
    <x v="18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x v="29"/>
    <b v="0"/>
    <x v="18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x v="79"/>
    <b v="0"/>
    <x v="18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x v="70"/>
    <b v="0"/>
    <x v="18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x v="80"/>
    <b v="0"/>
    <x v="18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x v="29"/>
    <b v="0"/>
    <x v="18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x v="22"/>
    <b v="0"/>
    <x v="18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x v="29"/>
    <b v="0"/>
    <x v="19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x v="8"/>
    <b v="0"/>
    <x v="19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x v="83"/>
    <b v="0"/>
    <x v="19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x v="84"/>
    <b v="0"/>
    <x v="19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x v="79"/>
    <b v="0"/>
    <x v="19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x v="41"/>
    <b v="0"/>
    <x v="19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x v="29"/>
    <b v="0"/>
    <x v="19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x v="83"/>
    <b v="0"/>
    <x v="19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x v="22"/>
    <b v="0"/>
    <x v="19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x v="83"/>
    <b v="0"/>
    <x v="19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x v="83"/>
    <b v="0"/>
    <x v="19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x v="10"/>
    <b v="0"/>
    <x v="19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x v="84"/>
    <b v="0"/>
    <x v="19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x v="20"/>
    <b v="0"/>
    <x v="19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x v="22"/>
    <b v="0"/>
    <x v="19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x v="38"/>
    <b v="0"/>
    <x v="19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x v="83"/>
    <b v="0"/>
    <x v="19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x v="83"/>
    <b v="0"/>
    <x v="19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x v="84"/>
    <b v="0"/>
    <x v="19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x v="29"/>
    <b v="0"/>
    <x v="19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x v="29"/>
    <b v="0"/>
    <x v="19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x v="10"/>
    <b v="0"/>
    <x v="19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x v="82"/>
    <b v="0"/>
    <x v="19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x v="29"/>
    <b v="0"/>
    <x v="19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x v="29"/>
    <b v="0"/>
    <x v="19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x v="81"/>
    <b v="0"/>
    <x v="19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x v="268"/>
    <b v="0"/>
    <x v="19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x v="83"/>
    <b v="0"/>
    <x v="19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x v="80"/>
    <b v="0"/>
    <x v="19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x v="83"/>
    <b v="0"/>
    <x v="19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x v="269"/>
    <b v="1"/>
    <x v="20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x v="112"/>
    <b v="1"/>
    <x v="20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x v="252"/>
    <b v="1"/>
    <x v="20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x v="16"/>
    <b v="1"/>
    <x v="20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x v="268"/>
    <b v="1"/>
    <x v="20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x v="48"/>
    <b v="1"/>
    <x v="20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x v="62"/>
    <b v="1"/>
    <x v="20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x v="51"/>
    <b v="1"/>
    <x v="20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x v="41"/>
    <b v="1"/>
    <x v="20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x v="270"/>
    <b v="1"/>
    <x v="20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x v="271"/>
    <b v="1"/>
    <x v="20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x v="203"/>
    <b v="1"/>
    <x v="20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x v="272"/>
    <b v="1"/>
    <x v="20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x v="100"/>
    <b v="1"/>
    <x v="20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x v="157"/>
    <b v="1"/>
    <x v="20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x v="82"/>
    <b v="1"/>
    <x v="20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x v="273"/>
    <b v="1"/>
    <x v="20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x v="112"/>
    <b v="1"/>
    <x v="20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x v="197"/>
    <b v="1"/>
    <x v="20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x v="21"/>
    <b v="1"/>
    <x v="20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x v="7"/>
    <b v="1"/>
    <x v="20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x v="95"/>
    <b v="1"/>
    <x v="20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x v="58"/>
    <b v="1"/>
    <x v="20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x v="261"/>
    <b v="1"/>
    <x v="20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x v="11"/>
    <b v="1"/>
    <x v="20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x v="67"/>
    <b v="1"/>
    <x v="20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x v="273"/>
    <b v="1"/>
    <x v="20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x v="79"/>
    <b v="1"/>
    <x v="20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x v="183"/>
    <b v="1"/>
    <x v="20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x v="52"/>
    <b v="1"/>
    <x v="20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x v="20"/>
    <b v="1"/>
    <x v="20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x v="274"/>
    <b v="1"/>
    <x v="20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x v="147"/>
    <b v="1"/>
    <x v="20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x v="275"/>
    <b v="1"/>
    <x v="20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x v="30"/>
    <b v="1"/>
    <x v="20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x v="35"/>
    <b v="1"/>
    <x v="20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x v="205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x v="273"/>
    <b v="1"/>
    <x v="20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x v="276"/>
    <b v="1"/>
    <x v="20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x v="277"/>
    <b v="1"/>
    <x v="20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x v="59"/>
    <b v="0"/>
    <x v="21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x v="83"/>
    <b v="0"/>
    <x v="21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x v="244"/>
    <b v="0"/>
    <x v="21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x v="54"/>
    <b v="0"/>
    <x v="21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x v="29"/>
    <b v="0"/>
    <x v="21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x v="29"/>
    <b v="0"/>
    <x v="21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x v="79"/>
    <b v="0"/>
    <x v="21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x v="79"/>
    <b v="0"/>
    <x v="21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x v="83"/>
    <b v="0"/>
    <x v="21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x v="22"/>
    <b v="0"/>
    <x v="21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x v="69"/>
    <b v="0"/>
    <x v="21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x v="29"/>
    <b v="0"/>
    <x v="21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x v="44"/>
    <b v="0"/>
    <x v="21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x v="43"/>
    <b v="1"/>
    <x v="11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x v="57"/>
    <b v="1"/>
    <x v="11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x v="162"/>
    <b v="1"/>
    <x v="11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x v="133"/>
    <b v="1"/>
    <x v="11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x v="211"/>
    <b v="1"/>
    <x v="11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x v="75"/>
    <b v="1"/>
    <x v="11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x v="278"/>
    <b v="1"/>
    <x v="11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x v="142"/>
    <b v="1"/>
    <x v="11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x v="261"/>
    <b v="1"/>
    <x v="11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x v="279"/>
    <b v="1"/>
    <x v="11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x v="261"/>
    <b v="1"/>
    <x v="11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x v="280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x v="281"/>
    <b v="1"/>
    <x v="11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x v="282"/>
    <b v="1"/>
    <x v="11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x v="283"/>
    <b v="1"/>
    <x v="11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x v="93"/>
    <b v="1"/>
    <x v="11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x v="142"/>
    <b v="1"/>
    <x v="11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x v="47"/>
    <b v="1"/>
    <x v="11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x v="217"/>
    <b v="1"/>
    <x v="11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x v="14"/>
    <b v="1"/>
    <x v="11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x v="69"/>
    <b v="1"/>
    <x v="11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x v="36"/>
    <b v="1"/>
    <x v="11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x v="133"/>
    <b v="1"/>
    <x v="11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x v="180"/>
    <b v="1"/>
    <x v="11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x v="0"/>
    <b v="1"/>
    <x v="11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x v="190"/>
    <b v="1"/>
    <x v="11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x v="39"/>
    <b v="1"/>
    <x v="11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x v="162"/>
    <b v="1"/>
    <x v="11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x v="33"/>
    <b v="1"/>
    <x v="11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x v="241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x v="284"/>
    <b v="1"/>
    <x v="11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x v="285"/>
    <b v="1"/>
    <x v="11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x v="32"/>
    <b v="1"/>
    <x v="11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x v="286"/>
    <b v="1"/>
    <x v="11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x v="245"/>
    <b v="1"/>
    <x v="11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x v="143"/>
    <b v="1"/>
    <x v="11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x v="208"/>
    <b v="1"/>
    <x v="11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x v="142"/>
    <b v="1"/>
    <x v="11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x v="220"/>
    <b v="1"/>
    <x v="11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x v="19"/>
    <b v="1"/>
    <x v="11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x v="162"/>
    <b v="1"/>
    <x v="6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x v="287"/>
    <b v="1"/>
    <x v="6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x v="9"/>
    <b v="1"/>
    <x v="6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x v="20"/>
    <b v="1"/>
    <x v="6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x v="42"/>
    <b v="1"/>
    <x v="6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x v="47"/>
    <b v="1"/>
    <x v="6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x v="48"/>
    <b v="1"/>
    <x v="6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x v="288"/>
    <b v="1"/>
    <x v="6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x v="47"/>
    <b v="1"/>
    <x v="6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x v="148"/>
    <b v="1"/>
    <x v="6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x v="19"/>
    <b v="1"/>
    <x v="6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x v="31"/>
    <b v="1"/>
    <x v="6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x v="23"/>
    <b v="1"/>
    <x v="6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x v="146"/>
    <b v="1"/>
    <x v="6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x v="51"/>
    <b v="1"/>
    <x v="6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x v="58"/>
    <b v="1"/>
    <x v="6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x v="54"/>
    <b v="1"/>
    <x v="6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x v="60"/>
    <b v="1"/>
    <x v="6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x v="133"/>
    <b v="1"/>
    <x v="6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x v="52"/>
    <b v="1"/>
    <x v="6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x v="201"/>
    <b v="0"/>
    <x v="8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x v="48"/>
    <b v="0"/>
    <x v="8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x v="289"/>
    <b v="0"/>
    <x v="8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x v="43"/>
    <b v="0"/>
    <x v="8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x v="44"/>
    <b v="0"/>
    <x v="8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x v="2"/>
    <b v="0"/>
    <x v="8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x v="54"/>
    <b v="0"/>
    <x v="8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x v="61"/>
    <b v="0"/>
    <x v="8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x v="29"/>
    <b v="0"/>
    <x v="8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x v="259"/>
    <b v="0"/>
    <x v="8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x v="202"/>
    <b v="0"/>
    <x v="8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x v="290"/>
    <b v="0"/>
    <x v="8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x v="29"/>
    <b v="0"/>
    <x v="8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x v="10"/>
    <b v="0"/>
    <x v="8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x v="125"/>
    <b v="0"/>
    <x v="8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x v="82"/>
    <b v="0"/>
    <x v="8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x v="83"/>
    <b v="0"/>
    <x v="8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x v="63"/>
    <b v="0"/>
    <x v="8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x v="80"/>
    <b v="0"/>
    <x v="8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x v="34"/>
    <b v="0"/>
    <x v="8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x v="240"/>
    <b v="0"/>
    <x v="8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x v="22"/>
    <b v="0"/>
    <x v="8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x v="202"/>
    <b v="0"/>
    <x v="8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x v="14"/>
    <b v="0"/>
    <x v="8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x v="41"/>
    <b v="0"/>
    <x v="8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x v="82"/>
    <b v="0"/>
    <x v="8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x v="133"/>
    <b v="0"/>
    <x v="8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x v="69"/>
    <b v="0"/>
    <x v="8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x v="222"/>
    <b v="0"/>
    <x v="8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x v="38"/>
    <b v="0"/>
    <x v="8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x v="291"/>
    <b v="0"/>
    <x v="8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x v="205"/>
    <b v="0"/>
    <x v="8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x v="41"/>
    <b v="0"/>
    <x v="8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x v="77"/>
    <b v="0"/>
    <x v="8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x v="67"/>
    <b v="0"/>
    <x v="8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x v="29"/>
    <b v="0"/>
    <x v="8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x v="292"/>
    <b v="0"/>
    <x v="8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x v="237"/>
    <b v="1"/>
    <x v="9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x v="63"/>
    <b v="1"/>
    <x v="9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x v="184"/>
    <b v="1"/>
    <x v="9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x v="162"/>
    <b v="1"/>
    <x v="9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x v="55"/>
    <b v="1"/>
    <x v="9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x v="293"/>
    <b v="1"/>
    <x v="9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x v="76"/>
    <b v="1"/>
    <x v="9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x v="148"/>
    <b v="1"/>
    <x v="9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x v="294"/>
    <b v="1"/>
    <x v="9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x v="288"/>
    <b v="1"/>
    <x v="9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x v="31"/>
    <b v="1"/>
    <x v="9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x v="212"/>
    <b v="1"/>
    <x v="9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x v="45"/>
    <b v="1"/>
    <x v="9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x v="71"/>
    <b v="1"/>
    <x v="9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x v="72"/>
    <b v="1"/>
    <x v="9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x v="10"/>
    <b v="1"/>
    <x v="9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x v="75"/>
    <b v="1"/>
    <x v="9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x v="295"/>
    <b v="1"/>
    <x v="9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x v="20"/>
    <b v="1"/>
    <x v="9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x v="81"/>
    <b v="1"/>
    <x v="9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x v="296"/>
    <b v="1"/>
    <x v="11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x v="297"/>
    <b v="1"/>
    <x v="11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x v="206"/>
    <b v="1"/>
    <x v="11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x v="240"/>
    <b v="1"/>
    <x v="11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x v="45"/>
    <b v="1"/>
    <x v="11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x v="298"/>
    <b v="1"/>
    <x v="11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x v="9"/>
    <b v="1"/>
    <x v="11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x v="16"/>
    <b v="1"/>
    <x v="11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x v="38"/>
    <b v="1"/>
    <x v="11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x v="47"/>
    <b v="1"/>
    <x v="11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x v="36"/>
    <b v="1"/>
    <x v="11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x v="280"/>
    <b v="1"/>
    <x v="11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x v="129"/>
    <b v="1"/>
    <x v="11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x v="162"/>
    <b v="1"/>
    <x v="11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x v="182"/>
    <b v="1"/>
    <x v="11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x v="299"/>
    <b v="1"/>
    <x v="11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x v="81"/>
    <b v="1"/>
    <x v="11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x v="196"/>
    <b v="1"/>
    <x v="11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x v="265"/>
    <b v="1"/>
    <x v="11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x v="251"/>
    <b v="1"/>
    <x v="11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x v="287"/>
    <b v="1"/>
    <x v="11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x v="179"/>
    <b v="1"/>
    <x v="11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x v="25"/>
    <b v="1"/>
    <x v="11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x v="76"/>
    <b v="1"/>
    <x v="11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x v="300"/>
    <b v="1"/>
    <x v="11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x v="69"/>
    <b v="1"/>
    <x v="11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x v="10"/>
    <b v="1"/>
    <x v="11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x v="62"/>
    <b v="1"/>
    <x v="11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x v="201"/>
    <b v="1"/>
    <x v="11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x v="47"/>
    <b v="1"/>
    <x v="11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x v="57"/>
    <b v="1"/>
    <x v="11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x v="141"/>
    <b v="1"/>
    <x v="11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x v="196"/>
    <b v="1"/>
    <x v="11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x v="150"/>
    <b v="1"/>
    <x v="11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x v="71"/>
    <b v="1"/>
    <x v="11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x v="192"/>
    <b v="1"/>
    <x v="11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x v="69"/>
    <b v="1"/>
    <x v="11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x v="301"/>
    <b v="1"/>
    <x v="11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x v="116"/>
    <b v="1"/>
    <x v="11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x v="36"/>
    <b v="1"/>
    <x v="11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x v="81"/>
    <b v="0"/>
    <x v="22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x v="57"/>
    <b v="0"/>
    <x v="22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x v="83"/>
    <b v="0"/>
    <x v="22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x v="84"/>
    <b v="0"/>
    <x v="22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x v="79"/>
    <b v="0"/>
    <x v="22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x v="29"/>
    <b v="0"/>
    <x v="22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x v="83"/>
    <b v="0"/>
    <x v="22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x v="62"/>
    <b v="0"/>
    <x v="22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x v="29"/>
    <b v="0"/>
    <x v="22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x v="29"/>
    <b v="0"/>
    <x v="22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x v="82"/>
    <b v="0"/>
    <x v="22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x v="84"/>
    <b v="0"/>
    <x v="22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x v="29"/>
    <b v="0"/>
    <x v="22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x v="73"/>
    <b v="0"/>
    <x v="22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x v="83"/>
    <b v="0"/>
    <x v="22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x v="84"/>
    <b v="0"/>
    <x v="22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x v="84"/>
    <b v="0"/>
    <x v="22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x v="29"/>
    <b v="0"/>
    <x v="22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x v="25"/>
    <b v="0"/>
    <x v="22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x v="80"/>
    <b v="0"/>
    <x v="22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x v="83"/>
    <b v="0"/>
    <x v="22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x v="81"/>
    <b v="0"/>
    <x v="22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x v="5"/>
    <b v="0"/>
    <x v="22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x v="73"/>
    <b v="0"/>
    <x v="22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x v="202"/>
    <b v="0"/>
    <x v="22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x v="84"/>
    <b v="0"/>
    <x v="22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x v="84"/>
    <b v="0"/>
    <x v="22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x v="19"/>
    <b v="0"/>
    <x v="22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x v="22"/>
    <b v="0"/>
    <x v="22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x v="79"/>
    <b v="0"/>
    <x v="22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x v="29"/>
    <b v="0"/>
    <x v="22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x v="83"/>
    <b v="0"/>
    <x v="22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x v="83"/>
    <b v="0"/>
    <x v="22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x v="29"/>
    <b v="0"/>
    <x v="22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x v="84"/>
    <b v="0"/>
    <x v="22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x v="29"/>
    <b v="0"/>
    <x v="22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x v="63"/>
    <b v="0"/>
    <x v="22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x v="83"/>
    <b v="0"/>
    <x v="22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x v="158"/>
    <b v="1"/>
    <x v="23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x v="3"/>
    <b v="1"/>
    <x v="23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x v="20"/>
    <b v="1"/>
    <x v="23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x v="302"/>
    <b v="1"/>
    <x v="23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x v="303"/>
    <b v="1"/>
    <x v="23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x v="290"/>
    <b v="1"/>
    <x v="23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x v="304"/>
    <b v="1"/>
    <x v="23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x v="305"/>
    <b v="1"/>
    <x v="23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x v="306"/>
    <b v="1"/>
    <x v="23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x v="75"/>
    <b v="1"/>
    <x v="23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x v="307"/>
    <b v="1"/>
    <x v="23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x v="226"/>
    <b v="1"/>
    <x v="23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x v="5"/>
    <b v="1"/>
    <x v="23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x v="88"/>
    <b v="1"/>
    <x v="23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x v="308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x v="309"/>
    <b v="1"/>
    <x v="23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x v="232"/>
    <b v="1"/>
    <x v="23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x v="310"/>
    <b v="1"/>
    <x v="23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x v="26"/>
    <b v="1"/>
    <x v="23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x v="311"/>
    <b v="1"/>
    <x v="23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x v="79"/>
    <b v="0"/>
    <x v="10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x v="29"/>
    <b v="0"/>
    <x v="10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x v="84"/>
    <b v="0"/>
    <x v="10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x v="83"/>
    <b v="0"/>
    <x v="10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x v="83"/>
    <b v="0"/>
    <x v="10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x v="79"/>
    <b v="0"/>
    <x v="10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x v="10"/>
    <b v="0"/>
    <x v="10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x v="29"/>
    <b v="0"/>
    <x v="10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x v="84"/>
    <b v="0"/>
    <x v="10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x v="202"/>
    <b v="0"/>
    <x v="10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x v="29"/>
    <b v="0"/>
    <x v="10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x v="83"/>
    <b v="0"/>
    <x v="10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x v="29"/>
    <b v="0"/>
    <x v="10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x v="41"/>
    <b v="0"/>
    <x v="10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x v="312"/>
    <b v="1"/>
    <x v="20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x v="313"/>
    <b v="1"/>
    <x v="20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x v="26"/>
    <b v="1"/>
    <x v="20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x v="314"/>
    <b v="1"/>
    <x v="20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x v="315"/>
    <b v="1"/>
    <x v="20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x v="68"/>
    <b v="1"/>
    <x v="20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x v="51"/>
    <b v="1"/>
    <x v="20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x v="263"/>
    <b v="1"/>
    <x v="20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x v="193"/>
    <b v="1"/>
    <x v="20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x v="316"/>
    <b v="1"/>
    <x v="20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x v="190"/>
    <b v="1"/>
    <x v="20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x v="317"/>
    <b v="1"/>
    <x v="20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x v="224"/>
    <b v="1"/>
    <x v="20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x v="282"/>
    <b v="1"/>
    <x v="20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x v="160"/>
    <b v="1"/>
    <x v="20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x v="318"/>
    <b v="1"/>
    <x v="20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x v="319"/>
    <b v="1"/>
    <x v="20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x v="163"/>
    <b v="1"/>
    <x v="20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x v="108"/>
    <b v="1"/>
    <x v="20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x v="157"/>
    <b v="1"/>
    <x v="20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x v="97"/>
    <b v="1"/>
    <x v="20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x v="320"/>
    <b v="1"/>
    <x v="20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x v="198"/>
    <b v="1"/>
    <x v="20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x v="33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x v="205"/>
    <b v="1"/>
    <x v="20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x v="321"/>
    <b v="1"/>
    <x v="20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x v="16"/>
    <b v="1"/>
    <x v="20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x v="322"/>
    <b v="1"/>
    <x v="20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x v="261"/>
    <b v="1"/>
    <x v="20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x v="323"/>
    <b v="1"/>
    <x v="20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x v="196"/>
    <b v="1"/>
    <x v="20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x v="324"/>
    <b v="1"/>
    <x v="20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x v="325"/>
    <b v="1"/>
    <x v="20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x v="232"/>
    <b v="1"/>
    <x v="20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x v="238"/>
    <b v="1"/>
    <x v="20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x v="326"/>
    <b v="1"/>
    <x v="20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x v="291"/>
    <b v="1"/>
    <x v="20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x v="67"/>
    <b v="1"/>
    <x v="20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x v="4"/>
    <b v="1"/>
    <x v="20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x v="15"/>
    <b v="1"/>
    <x v="20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x v="84"/>
    <b v="0"/>
    <x v="24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x v="29"/>
    <b v="0"/>
    <x v="24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x v="29"/>
    <b v="0"/>
    <x v="24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x v="29"/>
    <b v="0"/>
    <x v="24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x v="202"/>
    <b v="0"/>
    <x v="24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x v="29"/>
    <b v="0"/>
    <x v="24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x v="79"/>
    <b v="0"/>
    <x v="24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x v="63"/>
    <b v="0"/>
    <x v="24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x v="38"/>
    <b v="0"/>
    <x v="24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x v="8"/>
    <b v="0"/>
    <x v="24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x v="29"/>
    <b v="0"/>
    <x v="24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x v="83"/>
    <b v="0"/>
    <x v="24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x v="29"/>
    <b v="0"/>
    <x v="24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x v="80"/>
    <b v="0"/>
    <x v="24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x v="29"/>
    <b v="0"/>
    <x v="25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x v="84"/>
    <b v="0"/>
    <x v="25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x v="29"/>
    <b v="0"/>
    <x v="25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x v="29"/>
    <b v="0"/>
    <x v="25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x v="211"/>
    <b v="0"/>
    <x v="25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x v="62"/>
    <b v="0"/>
    <x v="25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x v="19"/>
    <b v="0"/>
    <x v="25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x v="47"/>
    <b v="0"/>
    <x v="25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x v="80"/>
    <b v="0"/>
    <x v="25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x v="83"/>
    <b v="0"/>
    <x v="25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x v="83"/>
    <b v="0"/>
    <x v="25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x v="79"/>
    <b v="0"/>
    <x v="25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x v="2"/>
    <b v="0"/>
    <x v="25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x v="73"/>
    <b v="0"/>
    <x v="25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x v="84"/>
    <b v="0"/>
    <x v="25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x v="80"/>
    <b v="0"/>
    <x v="25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x v="84"/>
    <b v="0"/>
    <x v="25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x v="29"/>
    <b v="0"/>
    <x v="26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x v="83"/>
    <b v="0"/>
    <x v="26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x v="29"/>
    <b v="0"/>
    <x v="26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x v="8"/>
    <b v="0"/>
    <x v="26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x v="29"/>
    <b v="0"/>
    <x v="26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x v="84"/>
    <b v="0"/>
    <x v="26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x v="297"/>
    <b v="0"/>
    <x v="26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x v="83"/>
    <b v="0"/>
    <x v="26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x v="73"/>
    <b v="0"/>
    <x v="26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x v="63"/>
    <b v="0"/>
    <x v="26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x v="83"/>
    <b v="0"/>
    <x v="26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x v="29"/>
    <b v="0"/>
    <x v="26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x v="82"/>
    <b v="0"/>
    <x v="26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x v="66"/>
    <b v="1"/>
    <x v="11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x v="58"/>
    <b v="1"/>
    <x v="11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x v="209"/>
    <b v="1"/>
    <x v="11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x v="16"/>
    <b v="1"/>
    <x v="11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x v="34"/>
    <b v="1"/>
    <x v="11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x v="297"/>
    <b v="1"/>
    <x v="11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x v="242"/>
    <b v="1"/>
    <x v="11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x v="23"/>
    <b v="1"/>
    <x v="11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x v="80"/>
    <b v="1"/>
    <x v="11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x v="300"/>
    <b v="1"/>
    <x v="11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x v="74"/>
    <b v="1"/>
    <x v="11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x v="202"/>
    <b v="1"/>
    <x v="11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x v="55"/>
    <b v="1"/>
    <x v="11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x v="99"/>
    <b v="1"/>
    <x v="11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x v="327"/>
    <b v="1"/>
    <x v="11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x v="328"/>
    <b v="1"/>
    <x v="11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x v="150"/>
    <b v="1"/>
    <x v="11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x v="74"/>
    <b v="1"/>
    <x v="11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x v="23"/>
    <b v="1"/>
    <x v="11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x v="57"/>
    <b v="1"/>
    <x v="11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x v="77"/>
    <b v="1"/>
    <x v="11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x v="71"/>
    <b v="1"/>
    <x v="11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x v="59"/>
    <b v="1"/>
    <x v="11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x v="20"/>
    <b v="1"/>
    <x v="11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x v="201"/>
    <b v="1"/>
    <x v="11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x v="52"/>
    <b v="1"/>
    <x v="11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x v="44"/>
    <b v="1"/>
    <x v="11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x v="106"/>
    <b v="1"/>
    <x v="11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x v="141"/>
    <b v="1"/>
    <x v="11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x v="149"/>
    <b v="1"/>
    <x v="11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x v="182"/>
    <b v="1"/>
    <x v="11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x v="5"/>
    <b v="1"/>
    <x v="11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x v="6"/>
    <b v="1"/>
    <x v="11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x v="58"/>
    <b v="1"/>
    <x v="11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x v="77"/>
    <b v="1"/>
    <x v="11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x v="45"/>
    <b v="1"/>
    <x v="11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x v="41"/>
    <b v="1"/>
    <x v="11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x v="74"/>
    <b v="1"/>
    <x v="11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x v="10"/>
    <b v="1"/>
    <x v="11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x v="57"/>
    <b v="1"/>
    <x v="11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x v="55"/>
    <b v="1"/>
    <x v="27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x v="33"/>
    <b v="1"/>
    <x v="27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x v="77"/>
    <b v="1"/>
    <x v="27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x v="130"/>
    <b v="1"/>
    <x v="27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x v="73"/>
    <b v="1"/>
    <x v="27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x v="183"/>
    <b v="1"/>
    <x v="27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x v="67"/>
    <b v="1"/>
    <x v="27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x v="240"/>
    <b v="1"/>
    <x v="27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x v="75"/>
    <b v="1"/>
    <x v="27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x v="58"/>
    <b v="1"/>
    <x v="27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x v="9"/>
    <b v="1"/>
    <x v="27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x v="16"/>
    <b v="1"/>
    <x v="27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x v="129"/>
    <b v="1"/>
    <x v="27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x v="69"/>
    <b v="1"/>
    <x v="27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x v="53"/>
    <b v="1"/>
    <x v="27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x v="53"/>
    <b v="1"/>
    <x v="27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x v="170"/>
    <b v="1"/>
    <x v="27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x v="329"/>
    <b v="1"/>
    <x v="27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x v="43"/>
    <b v="1"/>
    <x v="27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x v="17"/>
    <b v="1"/>
    <x v="27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x v="21"/>
    <b v="1"/>
    <x v="27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x v="95"/>
    <b v="1"/>
    <x v="27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x v="58"/>
    <b v="1"/>
    <x v="27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x v="30"/>
    <b v="1"/>
    <x v="27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x v="251"/>
    <b v="1"/>
    <x v="27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x v="15"/>
    <b v="1"/>
    <x v="27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x v="141"/>
    <b v="1"/>
    <x v="27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x v="318"/>
    <b v="1"/>
    <x v="27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x v="47"/>
    <b v="1"/>
    <x v="27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x v="23"/>
    <b v="1"/>
    <x v="27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x v="99"/>
    <b v="1"/>
    <x v="27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x v="72"/>
    <b v="1"/>
    <x v="27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x v="211"/>
    <b v="1"/>
    <x v="27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x v="116"/>
    <b v="1"/>
    <x v="27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x v="69"/>
    <b v="1"/>
    <x v="27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x v="288"/>
    <b v="1"/>
    <x v="27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x v="288"/>
    <b v="1"/>
    <x v="27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x v="72"/>
    <b v="1"/>
    <x v="27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x v="66"/>
    <b v="1"/>
    <x v="27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x v="20"/>
    <b v="1"/>
    <x v="27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x v="330"/>
    <b v="0"/>
    <x v="28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x v="73"/>
    <b v="0"/>
    <x v="28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x v="21"/>
    <b v="0"/>
    <x v="28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x v="41"/>
    <b v="0"/>
    <x v="28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x v="29"/>
    <b v="0"/>
    <x v="28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x v="70"/>
    <b v="0"/>
    <x v="28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x v="63"/>
    <b v="0"/>
    <x v="28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x v="25"/>
    <b v="0"/>
    <x v="28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x v="202"/>
    <b v="0"/>
    <x v="28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x v="44"/>
    <b v="0"/>
    <x v="28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x v="41"/>
    <b v="0"/>
    <x v="28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x v="22"/>
    <b v="0"/>
    <x v="28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x v="29"/>
    <b v="0"/>
    <x v="28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x v="23"/>
    <b v="0"/>
    <x v="28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x v="19"/>
    <b v="0"/>
    <x v="28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x v="80"/>
    <b v="0"/>
    <x v="28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x v="1"/>
    <b v="0"/>
    <x v="28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x v="84"/>
    <b v="0"/>
    <x v="28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x v="29"/>
    <b v="0"/>
    <x v="28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x v="84"/>
    <b v="0"/>
    <x v="28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x v="202"/>
    <b v="0"/>
    <x v="28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x v="82"/>
    <b v="0"/>
    <x v="28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x v="80"/>
    <b v="0"/>
    <x v="28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x v="29"/>
    <b v="0"/>
    <x v="28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x v="84"/>
    <b v="0"/>
    <x v="28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x v="29"/>
    <b v="0"/>
    <x v="28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x v="57"/>
    <b v="0"/>
    <x v="28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x v="84"/>
    <b v="0"/>
    <x v="28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x v="83"/>
    <b v="0"/>
    <x v="28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x v="14"/>
    <b v="0"/>
    <x v="28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x v="84"/>
    <b v="0"/>
    <x v="28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x v="83"/>
    <b v="0"/>
    <x v="28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x v="22"/>
    <b v="0"/>
    <x v="28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x v="29"/>
    <b v="0"/>
    <x v="28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x v="83"/>
    <b v="0"/>
    <x v="28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x v="80"/>
    <b v="0"/>
    <x v="28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x v="82"/>
    <b v="0"/>
    <x v="28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x v="38"/>
    <b v="0"/>
    <x v="28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x v="29"/>
    <b v="0"/>
    <x v="28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x v="63"/>
    <b v="0"/>
    <x v="28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x v="29"/>
    <b v="0"/>
    <x v="28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x v="84"/>
    <b v="0"/>
    <x v="28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x v="29"/>
    <b v="0"/>
    <x v="28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x v="41"/>
    <b v="0"/>
    <x v="28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x v="29"/>
    <b v="0"/>
    <x v="28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x v="29"/>
    <b v="0"/>
    <x v="28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x v="47"/>
    <b v="1"/>
    <x v="20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x v="69"/>
    <b v="1"/>
    <x v="20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x v="85"/>
    <b v="1"/>
    <x v="20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x v="16"/>
    <b v="1"/>
    <x v="20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x v="30"/>
    <b v="1"/>
    <x v="20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x v="329"/>
    <b v="1"/>
    <x v="20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x v="180"/>
    <b v="1"/>
    <x v="20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x v="331"/>
    <b v="1"/>
    <x v="20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x v="132"/>
    <b v="1"/>
    <x v="20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x v="207"/>
    <b v="1"/>
    <x v="20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x v="42"/>
    <b v="1"/>
    <x v="20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x v="240"/>
    <b v="1"/>
    <x v="20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x v="2"/>
    <b v="1"/>
    <x v="20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x v="240"/>
    <b v="1"/>
    <x v="20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x v="80"/>
    <b v="1"/>
    <x v="20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x v="148"/>
    <b v="1"/>
    <x v="20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x v="25"/>
    <b v="1"/>
    <x v="20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x v="74"/>
    <b v="1"/>
    <x v="20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x v="72"/>
    <b v="1"/>
    <x v="20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x v="332"/>
    <b v="1"/>
    <x v="20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x v="83"/>
    <b v="1"/>
    <x v="20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x v="20"/>
    <b v="1"/>
    <x v="20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x v="115"/>
    <b v="1"/>
    <x v="20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x v="70"/>
    <b v="0"/>
    <x v="20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x v="273"/>
    <b v="0"/>
    <x v="20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x v="70"/>
    <b v="0"/>
    <x v="20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x v="41"/>
    <b v="0"/>
    <x v="20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x v="19"/>
    <b v="0"/>
    <x v="20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x v="297"/>
    <b v="0"/>
    <x v="20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x v="20"/>
    <b v="0"/>
    <x v="20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x v="10"/>
    <b v="0"/>
    <x v="20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x v="10"/>
    <b v="0"/>
    <x v="20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x v="62"/>
    <b v="0"/>
    <x v="20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x v="204"/>
    <b v="0"/>
    <x v="20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x v="80"/>
    <b v="0"/>
    <x v="20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x v="73"/>
    <b v="0"/>
    <x v="20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x v="41"/>
    <b v="0"/>
    <x v="20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x v="44"/>
    <b v="0"/>
    <x v="20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x v="215"/>
    <b v="0"/>
    <x v="20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x v="54"/>
    <b v="0"/>
    <x v="20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x v="88"/>
    <b v="0"/>
    <x v="20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x v="333"/>
    <b v="0"/>
    <x v="20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x v="51"/>
    <b v="0"/>
    <x v="20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x v="52"/>
    <b v="0"/>
    <x v="20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x v="60"/>
    <b v="0"/>
    <x v="20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x v="54"/>
    <b v="0"/>
    <x v="20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x v="80"/>
    <b v="0"/>
    <x v="20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x v="80"/>
    <b v="0"/>
    <x v="20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x v="41"/>
    <b v="0"/>
    <x v="20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x v="80"/>
    <b v="0"/>
    <x v="20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x v="237"/>
    <b v="0"/>
    <x v="20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x v="84"/>
    <b v="0"/>
    <x v="20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x v="59"/>
    <b v="0"/>
    <x v="20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x v="75"/>
    <b v="0"/>
    <x v="20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x v="48"/>
    <b v="0"/>
    <x v="20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x v="205"/>
    <b v="0"/>
    <x v="20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x v="77"/>
    <b v="0"/>
    <x v="20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x v="79"/>
    <b v="0"/>
    <x v="20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x v="116"/>
    <b v="0"/>
    <x v="20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x v="77"/>
    <b v="0"/>
    <x v="20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x v="59"/>
    <b v="0"/>
    <x v="20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x v="11"/>
    <b v="0"/>
    <x v="20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x v="47"/>
    <b v="0"/>
    <x v="20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x v="259"/>
    <b v="0"/>
    <x v="20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x v="22"/>
    <b v="0"/>
    <x v="20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x v="22"/>
    <b v="0"/>
    <x v="20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x v="93"/>
    <b v="0"/>
    <x v="20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x v="82"/>
    <b v="0"/>
    <x v="20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x v="84"/>
    <b v="0"/>
    <x v="20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x v="55"/>
    <b v="0"/>
    <x v="20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x v="23"/>
    <b v="0"/>
    <x v="20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x v="205"/>
    <b v="0"/>
    <x v="20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x v="79"/>
    <b v="0"/>
    <x v="20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x v="61"/>
    <b v="0"/>
    <x v="20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x v="80"/>
    <b v="0"/>
    <x v="20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x v="22"/>
    <b v="0"/>
    <x v="20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x v="7"/>
    <b v="1"/>
    <x v="11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x v="202"/>
    <b v="1"/>
    <x v="11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x v="51"/>
    <b v="1"/>
    <x v="11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x v="244"/>
    <b v="1"/>
    <x v="11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x v="133"/>
    <b v="1"/>
    <x v="11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x v="44"/>
    <b v="1"/>
    <x v="11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x v="93"/>
    <b v="1"/>
    <x v="11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x v="53"/>
    <b v="1"/>
    <x v="11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x v="51"/>
    <b v="1"/>
    <x v="11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x v="334"/>
    <b v="1"/>
    <x v="11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x v="25"/>
    <b v="1"/>
    <x v="11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x v="9"/>
    <b v="1"/>
    <x v="11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x v="20"/>
    <b v="1"/>
    <x v="11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x v="240"/>
    <b v="1"/>
    <x v="11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x v="202"/>
    <b v="1"/>
    <x v="11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x v="165"/>
    <b v="1"/>
    <x v="11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x v="209"/>
    <b v="1"/>
    <x v="11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x v="33"/>
    <b v="1"/>
    <x v="11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x v="43"/>
    <b v="1"/>
    <x v="11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x v="62"/>
    <b v="1"/>
    <x v="11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x v="244"/>
    <b v="1"/>
    <x v="11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x v="64"/>
    <b v="1"/>
    <x v="11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x v="179"/>
    <b v="1"/>
    <x v="11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x v="9"/>
    <b v="1"/>
    <x v="11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x v="10"/>
    <b v="1"/>
    <x v="11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x v="335"/>
    <b v="1"/>
    <x v="11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x v="44"/>
    <b v="1"/>
    <x v="11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x v="54"/>
    <b v="1"/>
    <x v="11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x v="22"/>
    <b v="1"/>
    <x v="11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x v="122"/>
    <b v="1"/>
    <x v="11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x v="55"/>
    <b v="1"/>
    <x v="11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x v="132"/>
    <b v="1"/>
    <x v="11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x v="25"/>
    <b v="1"/>
    <x v="11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x v="49"/>
    <b v="1"/>
    <x v="11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x v="277"/>
    <b v="1"/>
    <x v="11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x v="44"/>
    <b v="1"/>
    <x v="11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x v="19"/>
    <b v="1"/>
    <x v="11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x v="184"/>
    <b v="1"/>
    <x v="11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x v="66"/>
    <b v="1"/>
    <x v="11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x v="10"/>
    <b v="1"/>
    <x v="11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x v="38"/>
    <b v="0"/>
    <x v="18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x v="84"/>
    <b v="0"/>
    <x v="18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x v="53"/>
    <b v="0"/>
    <x v="18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x v="84"/>
    <b v="0"/>
    <x v="18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x v="84"/>
    <b v="0"/>
    <x v="18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x v="29"/>
    <b v="0"/>
    <x v="18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x v="57"/>
    <b v="0"/>
    <x v="18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x v="202"/>
    <b v="0"/>
    <x v="18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x v="195"/>
    <b v="0"/>
    <x v="18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x v="62"/>
    <b v="0"/>
    <x v="18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x v="84"/>
    <b v="0"/>
    <x v="18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x v="84"/>
    <b v="0"/>
    <x v="18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x v="83"/>
    <b v="0"/>
    <x v="18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x v="84"/>
    <b v="0"/>
    <x v="18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x v="54"/>
    <b v="0"/>
    <x v="18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x v="16"/>
    <b v="1"/>
    <x v="14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x v="75"/>
    <b v="1"/>
    <x v="14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x v="58"/>
    <b v="1"/>
    <x v="14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x v="55"/>
    <b v="1"/>
    <x v="14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x v="217"/>
    <b v="1"/>
    <x v="14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x v="60"/>
    <b v="1"/>
    <x v="14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x v="22"/>
    <b v="1"/>
    <x v="14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x v="30"/>
    <b v="1"/>
    <x v="14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x v="34"/>
    <b v="1"/>
    <x v="14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x v="336"/>
    <b v="1"/>
    <x v="14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x v="148"/>
    <b v="1"/>
    <x v="14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x v="55"/>
    <b v="1"/>
    <x v="14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x v="43"/>
    <b v="1"/>
    <x v="14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x v="9"/>
    <b v="1"/>
    <x v="14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x v="5"/>
    <b v="1"/>
    <x v="14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x v="62"/>
    <b v="1"/>
    <x v="14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x v="275"/>
    <b v="1"/>
    <x v="14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x v="64"/>
    <b v="1"/>
    <x v="14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x v="288"/>
    <b v="1"/>
    <x v="14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x v="241"/>
    <b v="1"/>
    <x v="14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x v="20"/>
    <b v="0"/>
    <x v="29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x v="83"/>
    <b v="0"/>
    <x v="29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x v="14"/>
    <b v="0"/>
    <x v="29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x v="84"/>
    <b v="0"/>
    <x v="29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x v="80"/>
    <b v="0"/>
    <x v="29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x v="221"/>
    <b v="0"/>
    <x v="29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x v="80"/>
    <b v="0"/>
    <x v="29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x v="80"/>
    <b v="0"/>
    <x v="29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x v="44"/>
    <b v="0"/>
    <x v="29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x v="168"/>
    <b v="0"/>
    <x v="29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x v="29"/>
    <b v="0"/>
    <x v="29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x v="288"/>
    <b v="0"/>
    <x v="29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x v="55"/>
    <b v="0"/>
    <x v="29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x v="84"/>
    <b v="0"/>
    <x v="29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x v="80"/>
    <b v="0"/>
    <x v="29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x v="79"/>
    <b v="0"/>
    <x v="29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x v="16"/>
    <b v="0"/>
    <x v="29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x v="82"/>
    <b v="0"/>
    <x v="29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x v="22"/>
    <b v="0"/>
    <x v="29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x v="217"/>
    <b v="0"/>
    <x v="29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x v="44"/>
    <b v="1"/>
    <x v="14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x v="31"/>
    <b v="1"/>
    <x v="14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x v="62"/>
    <b v="1"/>
    <x v="14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x v="51"/>
    <b v="1"/>
    <x v="14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x v="47"/>
    <b v="1"/>
    <x v="14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x v="329"/>
    <b v="1"/>
    <x v="14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x v="202"/>
    <b v="1"/>
    <x v="14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x v="69"/>
    <b v="1"/>
    <x v="14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x v="11"/>
    <b v="1"/>
    <x v="14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x v="55"/>
    <b v="1"/>
    <x v="14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x v="133"/>
    <b v="1"/>
    <x v="14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x v="144"/>
    <b v="1"/>
    <x v="14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x v="238"/>
    <b v="1"/>
    <x v="14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x v="99"/>
    <b v="1"/>
    <x v="14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x v="133"/>
    <b v="1"/>
    <x v="14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x v="108"/>
    <b v="1"/>
    <x v="14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x v="60"/>
    <b v="1"/>
    <x v="14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x v="229"/>
    <b v="1"/>
    <x v="14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x v="93"/>
    <b v="1"/>
    <x v="14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x v="162"/>
    <b v="1"/>
    <x v="14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x v="337"/>
    <b v="1"/>
    <x v="30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x v="195"/>
    <b v="1"/>
    <x v="30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x v="338"/>
    <b v="1"/>
    <x v="30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x v="339"/>
    <b v="1"/>
    <x v="30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x v="340"/>
    <b v="1"/>
    <x v="30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x v="16"/>
    <b v="1"/>
    <x v="30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x v="23"/>
    <b v="1"/>
    <x v="30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x v="341"/>
    <b v="1"/>
    <x v="30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x v="342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x v="343"/>
    <b v="1"/>
    <x v="30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x v="344"/>
    <b v="1"/>
    <x v="30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x v="345"/>
    <b v="1"/>
    <x v="30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x v="206"/>
    <b v="1"/>
    <x v="30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x v="119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x v="126"/>
    <b v="1"/>
    <x v="30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x v="346"/>
    <b v="1"/>
    <x v="30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x v="347"/>
    <b v="1"/>
    <x v="30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x v="348"/>
    <b v="1"/>
    <x v="30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x v="349"/>
    <b v="1"/>
    <x v="30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x v="51"/>
    <b v="1"/>
    <x v="30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x v="350"/>
    <b v="1"/>
    <x v="30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x v="351"/>
    <b v="1"/>
    <x v="30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x v="242"/>
    <b v="1"/>
    <x v="30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x v="352"/>
    <b v="1"/>
    <x v="30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x v="273"/>
    <b v="1"/>
    <x v="30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x v="353"/>
    <b v="1"/>
    <x v="30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x v="316"/>
    <b v="1"/>
    <x v="30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x v="354"/>
    <b v="1"/>
    <x v="30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x v="355"/>
    <b v="1"/>
    <x v="30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x v="356"/>
    <b v="1"/>
    <x v="30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x v="357"/>
    <b v="1"/>
    <x v="30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x v="146"/>
    <b v="1"/>
    <x v="30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x v="358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x v="359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x v="35"/>
    <b v="1"/>
    <x v="30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x v="360"/>
    <b v="1"/>
    <x v="30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x v="361"/>
    <b v="1"/>
    <x v="30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x v="362"/>
    <b v="1"/>
    <x v="30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x v="363"/>
    <b v="1"/>
    <x v="30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x v="364"/>
    <b v="1"/>
    <x v="30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x v="8"/>
    <b v="0"/>
    <x v="31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x v="38"/>
    <b v="0"/>
    <x v="31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x v="63"/>
    <b v="0"/>
    <x v="31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x v="80"/>
    <b v="0"/>
    <x v="31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x v="29"/>
    <b v="0"/>
    <x v="31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x v="33"/>
    <b v="0"/>
    <x v="31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x v="29"/>
    <b v="0"/>
    <x v="31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x v="29"/>
    <b v="0"/>
    <x v="31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x v="81"/>
    <b v="0"/>
    <x v="31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x v="83"/>
    <b v="0"/>
    <x v="31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x v="84"/>
    <b v="0"/>
    <x v="31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x v="83"/>
    <b v="0"/>
    <x v="31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x v="83"/>
    <b v="0"/>
    <x v="31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x v="63"/>
    <b v="0"/>
    <x v="31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x v="20"/>
    <b v="0"/>
    <x v="31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x v="365"/>
    <b v="1"/>
    <x v="30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x v="366"/>
    <b v="1"/>
    <x v="30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x v="57"/>
    <b v="1"/>
    <x v="30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x v="178"/>
    <b v="1"/>
    <x v="30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x v="277"/>
    <b v="1"/>
    <x v="30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x v="175"/>
    <b v="1"/>
    <x v="30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x v="89"/>
    <b v="1"/>
    <x v="30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x v="14"/>
    <b v="1"/>
    <x v="30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x v="367"/>
    <b v="1"/>
    <x v="30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x v="368"/>
    <b v="1"/>
    <x v="30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x v="369"/>
    <b v="1"/>
    <x v="30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x v="275"/>
    <b v="1"/>
    <x v="30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x v="370"/>
    <b v="1"/>
    <x v="30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x v="371"/>
    <b v="1"/>
    <x v="30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x v="372"/>
    <b v="1"/>
    <x v="30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x v="373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x v="374"/>
    <b v="1"/>
    <x v="30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x v="375"/>
    <b v="1"/>
    <x v="30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x v="376"/>
    <b v="1"/>
    <x v="30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x v="259"/>
    <b v="1"/>
    <x v="30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x v="195"/>
    <b v="1"/>
    <x v="30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x v="166"/>
    <b v="1"/>
    <x v="30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x v="377"/>
    <b v="1"/>
    <x v="30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x v="217"/>
    <b v="1"/>
    <x v="30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x v="378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x v="379"/>
    <b v="1"/>
    <x v="30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x v="380"/>
    <b v="1"/>
    <x v="30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x v="1"/>
    <b v="1"/>
    <x v="30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x v="225"/>
    <b v="1"/>
    <x v="30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x v="381"/>
    <b v="1"/>
    <x v="30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x v="278"/>
    <b v="1"/>
    <x v="30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x v="382"/>
    <b v="1"/>
    <x v="30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x v="150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x v="278"/>
    <b v="1"/>
    <x v="30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x v="383"/>
    <b v="1"/>
    <x v="30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x v="384"/>
    <b v="1"/>
    <x v="30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x v="385"/>
    <b v="1"/>
    <x v="30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x v="386"/>
    <b v="1"/>
    <x v="30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x v="169"/>
    <b v="1"/>
    <x v="30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x v="197"/>
    <b v="1"/>
    <x v="30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x v="148"/>
    <b v="1"/>
    <x v="30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x v="205"/>
    <b v="1"/>
    <x v="30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x v="189"/>
    <b v="1"/>
    <x v="30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x v="387"/>
    <b v="1"/>
    <x v="30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x v="40"/>
    <b v="1"/>
    <x v="30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x v="37"/>
    <b v="1"/>
    <x v="30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x v="388"/>
    <b v="1"/>
    <x v="30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x v="389"/>
    <b v="1"/>
    <x v="30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x v="390"/>
    <b v="1"/>
    <x v="30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x v="203"/>
    <b v="1"/>
    <x v="30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x v="391"/>
    <b v="1"/>
    <x v="30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x v="392"/>
    <b v="1"/>
    <x v="30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x v="212"/>
    <b v="1"/>
    <x v="30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x v="393"/>
    <b v="1"/>
    <x v="30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x v="21"/>
    <b v="1"/>
    <x v="30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x v="394"/>
    <b v="1"/>
    <x v="30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x v="395"/>
    <b v="1"/>
    <x v="30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x v="396"/>
    <b v="1"/>
    <x v="30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x v="269"/>
    <b v="1"/>
    <x v="30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x v="397"/>
    <b v="1"/>
    <x v="30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x v="2"/>
    <b v="1"/>
    <x v="30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x v="398"/>
    <b v="1"/>
    <x v="30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x v="72"/>
    <b v="1"/>
    <x v="30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x v="399"/>
    <b v="1"/>
    <x v="30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x v="400"/>
    <b v="1"/>
    <x v="30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x v="71"/>
    <b v="1"/>
    <x v="30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x v="73"/>
    <b v="1"/>
    <x v="30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x v="88"/>
    <b v="1"/>
    <x v="30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x v="40"/>
    <b v="1"/>
    <x v="30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x v="401"/>
    <b v="1"/>
    <x v="30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x v="402"/>
    <b v="1"/>
    <x v="30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x v="403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x v="404"/>
    <b v="1"/>
    <x v="30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x v="83"/>
    <b v="1"/>
    <x v="30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x v="405"/>
    <b v="1"/>
    <x v="30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x v="406"/>
    <b v="1"/>
    <x v="30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x v="101"/>
    <b v="1"/>
    <x v="30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x v="53"/>
    <b v="1"/>
    <x v="30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x v="407"/>
    <b v="1"/>
    <x v="30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x v="133"/>
    <b v="1"/>
    <x v="30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x v="165"/>
    <b v="1"/>
    <x v="14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x v="44"/>
    <b v="1"/>
    <x v="14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x v="20"/>
    <b v="1"/>
    <x v="14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x v="67"/>
    <b v="1"/>
    <x v="14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x v="183"/>
    <b v="1"/>
    <x v="14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x v="2"/>
    <b v="1"/>
    <x v="14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x v="20"/>
    <b v="1"/>
    <x v="14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x v="11"/>
    <b v="1"/>
    <x v="14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x v="95"/>
    <b v="1"/>
    <x v="14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x v="322"/>
    <b v="1"/>
    <x v="14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x v="336"/>
    <b v="1"/>
    <x v="14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x v="165"/>
    <b v="1"/>
    <x v="14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x v="23"/>
    <b v="1"/>
    <x v="14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x v="250"/>
    <b v="1"/>
    <x v="14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x v="19"/>
    <b v="1"/>
    <x v="14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x v="25"/>
    <b v="1"/>
    <x v="14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x v="44"/>
    <b v="1"/>
    <x v="14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x v="58"/>
    <b v="1"/>
    <x v="14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x v="287"/>
    <b v="1"/>
    <x v="14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x v="74"/>
    <b v="1"/>
    <x v="14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x v="34"/>
    <b v="1"/>
    <x v="14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x v="44"/>
    <b v="1"/>
    <x v="14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x v="248"/>
    <b v="1"/>
    <x v="14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x v="77"/>
    <b v="1"/>
    <x v="14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x v="221"/>
    <b v="1"/>
    <x v="14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x v="34"/>
    <b v="1"/>
    <x v="14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x v="6"/>
    <b v="1"/>
    <x v="14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x v="277"/>
    <b v="1"/>
    <x v="14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x v="244"/>
    <b v="1"/>
    <x v="14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x v="44"/>
    <b v="1"/>
    <x v="14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x v="70"/>
    <b v="1"/>
    <x v="14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x v="202"/>
    <b v="1"/>
    <x v="14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x v="329"/>
    <b v="1"/>
    <x v="14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x v="206"/>
    <b v="1"/>
    <x v="14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x v="17"/>
    <b v="1"/>
    <x v="14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x v="297"/>
    <b v="1"/>
    <x v="14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x v="2"/>
    <b v="1"/>
    <x v="14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x v="57"/>
    <b v="1"/>
    <x v="14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x v="19"/>
    <b v="1"/>
    <x v="14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x v="50"/>
    <b v="1"/>
    <x v="14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x v="73"/>
    <b v="0"/>
    <x v="17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x v="83"/>
    <b v="0"/>
    <x v="17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x v="81"/>
    <b v="0"/>
    <x v="17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x v="81"/>
    <b v="0"/>
    <x v="17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x v="74"/>
    <b v="0"/>
    <x v="17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x v="84"/>
    <b v="0"/>
    <x v="17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x v="163"/>
    <b v="0"/>
    <x v="17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x v="29"/>
    <b v="0"/>
    <x v="17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x v="8"/>
    <b v="0"/>
    <x v="17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x v="80"/>
    <b v="0"/>
    <x v="17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x v="83"/>
    <b v="0"/>
    <x v="17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x v="221"/>
    <b v="0"/>
    <x v="17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x v="83"/>
    <b v="0"/>
    <x v="17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x v="83"/>
    <b v="0"/>
    <x v="17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x v="19"/>
    <b v="0"/>
    <x v="17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x v="80"/>
    <b v="0"/>
    <x v="17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x v="408"/>
    <b v="0"/>
    <x v="17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x v="8"/>
    <b v="0"/>
    <x v="17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x v="66"/>
    <b v="0"/>
    <x v="17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x v="202"/>
    <b v="0"/>
    <x v="17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x v="8"/>
    <b v="0"/>
    <x v="17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x v="81"/>
    <b v="0"/>
    <x v="17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x v="54"/>
    <b v="0"/>
    <x v="17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x v="30"/>
    <b v="0"/>
    <x v="17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x v="29"/>
    <b v="0"/>
    <x v="17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x v="165"/>
    <b v="0"/>
    <x v="17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x v="84"/>
    <b v="0"/>
    <x v="17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x v="80"/>
    <b v="0"/>
    <x v="17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x v="79"/>
    <b v="0"/>
    <x v="17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x v="80"/>
    <b v="0"/>
    <x v="17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x v="80"/>
    <b v="0"/>
    <x v="17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x v="84"/>
    <b v="0"/>
    <x v="17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x v="81"/>
    <b v="0"/>
    <x v="17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x v="183"/>
    <b v="0"/>
    <x v="17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x v="7"/>
    <b v="0"/>
    <x v="17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x v="409"/>
    <b v="0"/>
    <x v="17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x v="84"/>
    <b v="0"/>
    <x v="17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x v="38"/>
    <b v="0"/>
    <x v="17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x v="62"/>
    <b v="1"/>
    <x v="11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x v="6"/>
    <b v="1"/>
    <x v="11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x v="34"/>
    <b v="1"/>
    <x v="11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x v="183"/>
    <b v="1"/>
    <x v="11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x v="27"/>
    <b v="1"/>
    <x v="11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x v="58"/>
    <b v="1"/>
    <x v="11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x v="22"/>
    <b v="1"/>
    <x v="11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x v="158"/>
    <b v="1"/>
    <x v="11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x v="63"/>
    <b v="1"/>
    <x v="11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x v="10"/>
    <b v="1"/>
    <x v="11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x v="5"/>
    <b v="1"/>
    <x v="11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x v="62"/>
    <b v="1"/>
    <x v="11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x v="240"/>
    <b v="1"/>
    <x v="11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x v="287"/>
    <b v="1"/>
    <x v="11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x v="55"/>
    <b v="1"/>
    <x v="11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x v="26"/>
    <b v="1"/>
    <x v="11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x v="44"/>
    <b v="1"/>
    <x v="11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x v="410"/>
    <b v="1"/>
    <x v="11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x v="64"/>
    <b v="1"/>
    <x v="11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x v="76"/>
    <b v="1"/>
    <x v="11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x v="28"/>
    <b v="1"/>
    <x v="32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x v="289"/>
    <b v="1"/>
    <x v="32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x v="411"/>
    <b v="1"/>
    <x v="32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x v="161"/>
    <b v="1"/>
    <x v="32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x v="412"/>
    <b v="1"/>
    <x v="32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x v="413"/>
    <b v="1"/>
    <x v="32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x v="414"/>
    <b v="1"/>
    <x v="32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x v="415"/>
    <b v="1"/>
    <x v="32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x v="106"/>
    <b v="1"/>
    <x v="32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x v="416"/>
    <b v="1"/>
    <x v="32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x v="20"/>
    <b v="1"/>
    <x v="32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x v="417"/>
    <b v="1"/>
    <x v="32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x v="418"/>
    <b v="1"/>
    <x v="32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x v="419"/>
    <b v="1"/>
    <x v="32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x v="248"/>
    <b v="1"/>
    <x v="32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x v="302"/>
    <b v="1"/>
    <x v="32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x v="420"/>
    <b v="1"/>
    <x v="32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x v="421"/>
    <b v="1"/>
    <x v="32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x v="140"/>
    <b v="1"/>
    <x v="32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x v="40"/>
    <b v="1"/>
    <x v="32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x v="33"/>
    <b v="1"/>
    <x v="15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x v="422"/>
    <b v="1"/>
    <x v="15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x v="133"/>
    <b v="1"/>
    <x v="15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x v="196"/>
    <b v="1"/>
    <x v="15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x v="74"/>
    <b v="1"/>
    <x v="15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x v="69"/>
    <b v="1"/>
    <x v="15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x v="63"/>
    <b v="1"/>
    <x v="15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x v="54"/>
    <b v="1"/>
    <x v="15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x v="41"/>
    <b v="1"/>
    <x v="15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x v="250"/>
    <b v="1"/>
    <x v="15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x v="148"/>
    <b v="1"/>
    <x v="15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x v="252"/>
    <b v="1"/>
    <x v="15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x v="29"/>
    <b v="1"/>
    <x v="15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x v="54"/>
    <b v="1"/>
    <x v="15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x v="51"/>
    <b v="1"/>
    <x v="15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x v="25"/>
    <b v="1"/>
    <x v="15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x v="82"/>
    <b v="1"/>
    <x v="15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x v="88"/>
    <b v="1"/>
    <x v="15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x v="10"/>
    <b v="1"/>
    <x v="15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x v="50"/>
    <b v="1"/>
    <x v="15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x v="423"/>
    <b v="1"/>
    <x v="32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x v="209"/>
    <b v="1"/>
    <x v="32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x v="61"/>
    <b v="1"/>
    <x v="32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x v="228"/>
    <b v="1"/>
    <x v="32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x v="42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x v="306"/>
    <b v="1"/>
    <x v="32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x v="425"/>
    <b v="1"/>
    <x v="32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x v="296"/>
    <b v="1"/>
    <x v="32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x v="380"/>
    <b v="1"/>
    <x v="32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x v="156"/>
    <b v="1"/>
    <x v="32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x v="426"/>
    <b v="1"/>
    <x v="32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x v="427"/>
    <b v="1"/>
    <x v="32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x v="428"/>
    <b v="1"/>
    <x v="32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x v="33"/>
    <b v="1"/>
    <x v="32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x v="206"/>
    <b v="1"/>
    <x v="32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x v="340"/>
    <b v="1"/>
    <x v="32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x v="429"/>
    <b v="1"/>
    <x v="32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x v="1"/>
    <b v="1"/>
    <x v="32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x v="374"/>
    <b v="1"/>
    <x v="32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x v="93"/>
    <b v="1"/>
    <x v="32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x v="430"/>
    <b v="1"/>
    <x v="32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x v="431"/>
    <b v="1"/>
    <x v="32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x v="432"/>
    <b v="1"/>
    <x v="32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x v="126"/>
    <b v="1"/>
    <x v="32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x v="433"/>
    <b v="1"/>
    <x v="32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x v="7"/>
    <b v="1"/>
    <x v="32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x v="434"/>
    <b v="1"/>
    <x v="32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x v="130"/>
    <b v="1"/>
    <x v="32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x v="387"/>
    <b v="1"/>
    <x v="32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x v="435"/>
    <b v="1"/>
    <x v="32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x v="436"/>
    <b v="1"/>
    <x v="32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x v="437"/>
    <b v="1"/>
    <x v="32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x v="87"/>
    <b v="1"/>
    <x v="32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x v="438"/>
    <b v="1"/>
    <x v="32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x v="197"/>
    <b v="1"/>
    <x v="32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x v="133"/>
    <b v="1"/>
    <x v="32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x v="39"/>
    <b v="1"/>
    <x v="32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x v="242"/>
    <b v="1"/>
    <x v="32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x v="190"/>
    <b v="1"/>
    <x v="32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x v="87"/>
    <b v="1"/>
    <x v="32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x v="439"/>
    <b v="1"/>
    <x v="32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x v="331"/>
    <b v="1"/>
    <x v="32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x v="65"/>
    <b v="1"/>
    <x v="32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x v="440"/>
    <b v="1"/>
    <x v="32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x v="57"/>
    <b v="1"/>
    <x v="32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x v="441"/>
    <b v="1"/>
    <x v="32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x v="442"/>
    <b v="1"/>
    <x v="32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x v="441"/>
    <b v="1"/>
    <x v="32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x v="443"/>
    <b v="1"/>
    <x v="32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x v="444"/>
    <b v="1"/>
    <x v="32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x v="445"/>
    <b v="1"/>
    <x v="32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x v="446"/>
    <b v="1"/>
    <x v="32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x v="206"/>
    <b v="1"/>
    <x v="32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x v="221"/>
    <b v="1"/>
    <x v="32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x v="1"/>
    <b v="1"/>
    <x v="32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x v="11"/>
    <b v="1"/>
    <x v="32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x v="447"/>
    <b v="1"/>
    <x v="32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x v="332"/>
    <b v="1"/>
    <x v="32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x v="58"/>
    <b v="1"/>
    <x v="32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x v="436"/>
    <b v="1"/>
    <x v="32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x v="202"/>
    <b v="1"/>
    <x v="11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x v="8"/>
    <b v="1"/>
    <x v="11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x v="53"/>
    <b v="1"/>
    <x v="11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x v="211"/>
    <b v="1"/>
    <x v="11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x v="1"/>
    <b v="1"/>
    <x v="11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x v="25"/>
    <b v="1"/>
    <x v="11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x v="448"/>
    <b v="1"/>
    <x v="11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x v="20"/>
    <b v="1"/>
    <x v="11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x v="20"/>
    <b v="1"/>
    <x v="11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x v="60"/>
    <b v="1"/>
    <x v="11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x v="68"/>
    <b v="1"/>
    <x v="11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x v="67"/>
    <b v="1"/>
    <x v="11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x v="74"/>
    <b v="1"/>
    <x v="11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x v="300"/>
    <b v="1"/>
    <x v="11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x v="69"/>
    <b v="1"/>
    <x v="11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x v="108"/>
    <b v="1"/>
    <x v="11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x v="10"/>
    <b v="1"/>
    <x v="11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x v="449"/>
    <b v="1"/>
    <x v="11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x v="25"/>
    <b v="1"/>
    <x v="11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x v="63"/>
    <b v="1"/>
    <x v="11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x v="263"/>
    <b v="1"/>
    <x v="14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x v="268"/>
    <b v="1"/>
    <x v="14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x v="273"/>
    <b v="1"/>
    <x v="14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x v="116"/>
    <b v="1"/>
    <x v="14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x v="157"/>
    <b v="1"/>
    <x v="14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x v="196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x v="11"/>
    <b v="1"/>
    <x v="14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x v="450"/>
    <b v="1"/>
    <x v="14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x v="329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x v="451"/>
    <b v="1"/>
    <x v="14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x v="201"/>
    <b v="1"/>
    <x v="14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x v="1"/>
    <b v="1"/>
    <x v="14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x v="328"/>
    <b v="1"/>
    <x v="14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x v="133"/>
    <b v="1"/>
    <x v="14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x v="31"/>
    <b v="1"/>
    <x v="14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x v="452"/>
    <b v="1"/>
    <x v="14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x v="19"/>
    <b v="1"/>
    <x v="14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x v="430"/>
    <b v="1"/>
    <x v="14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x v="99"/>
    <b v="1"/>
    <x v="14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x v="30"/>
    <b v="1"/>
    <x v="14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x v="31"/>
    <b v="0"/>
    <x v="33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x v="80"/>
    <b v="0"/>
    <x v="33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x v="80"/>
    <b v="0"/>
    <x v="33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x v="42"/>
    <b v="0"/>
    <x v="33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x v="63"/>
    <b v="0"/>
    <x v="33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x v="29"/>
    <b v="0"/>
    <x v="33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x v="453"/>
    <b v="1"/>
    <x v="33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x v="416"/>
    <b v="1"/>
    <x v="33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x v="207"/>
    <b v="1"/>
    <x v="33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x v="430"/>
    <b v="1"/>
    <x v="33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x v="454"/>
    <b v="1"/>
    <x v="33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x v="455"/>
    <b v="1"/>
    <x v="33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x v="225"/>
    <b v="1"/>
    <x v="33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x v="85"/>
    <b v="1"/>
    <x v="33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x v="170"/>
    <b v="1"/>
    <x v="33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x v="456"/>
    <b v="1"/>
    <x v="33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x v="122"/>
    <b v="1"/>
    <x v="33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x v="252"/>
    <b v="1"/>
    <x v="33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x v="457"/>
    <b v="1"/>
    <x v="33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x v="458"/>
    <b v="1"/>
    <x v="33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x v="29"/>
    <b v="0"/>
    <x v="7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x v="29"/>
    <b v="0"/>
    <x v="7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x v="83"/>
    <b v="0"/>
    <x v="7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x v="29"/>
    <b v="0"/>
    <x v="7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x v="81"/>
    <b v="0"/>
    <x v="7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x v="63"/>
    <b v="0"/>
    <x v="7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x v="29"/>
    <b v="0"/>
    <x v="7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x v="84"/>
    <b v="0"/>
    <x v="7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x v="83"/>
    <b v="0"/>
    <x v="7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x v="29"/>
    <b v="0"/>
    <x v="7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x v="84"/>
    <b v="0"/>
    <x v="7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x v="74"/>
    <b v="0"/>
    <x v="7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x v="25"/>
    <b v="0"/>
    <x v="7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x v="84"/>
    <b v="0"/>
    <x v="7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x v="80"/>
    <b v="0"/>
    <x v="7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x v="79"/>
    <b v="0"/>
    <x v="7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x v="29"/>
    <b v="0"/>
    <x v="7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x v="29"/>
    <b v="0"/>
    <x v="7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x v="80"/>
    <b v="0"/>
    <x v="7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x v="83"/>
    <b v="0"/>
    <x v="7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x v="63"/>
    <b v="0"/>
    <x v="7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x v="84"/>
    <b v="0"/>
    <x v="7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x v="83"/>
    <b v="0"/>
    <x v="7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x v="22"/>
    <b v="0"/>
    <x v="7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x v="63"/>
    <b v="0"/>
    <x v="7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x v="83"/>
    <b v="0"/>
    <x v="7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x v="22"/>
    <b v="0"/>
    <x v="7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x v="29"/>
    <b v="0"/>
    <x v="7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x v="29"/>
    <b v="0"/>
    <x v="7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x v="29"/>
    <b v="0"/>
    <x v="7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x v="84"/>
    <b v="0"/>
    <x v="7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x v="29"/>
    <b v="0"/>
    <x v="7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x v="82"/>
    <b v="0"/>
    <x v="19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x v="29"/>
    <b v="0"/>
    <x v="19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x v="8"/>
    <b v="0"/>
    <x v="19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x v="9"/>
    <b v="0"/>
    <x v="19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x v="38"/>
    <b v="0"/>
    <x v="19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x v="51"/>
    <b v="0"/>
    <x v="19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x v="84"/>
    <b v="0"/>
    <x v="19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x v="79"/>
    <b v="0"/>
    <x v="19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x v="83"/>
    <b v="0"/>
    <x v="19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x v="83"/>
    <b v="0"/>
    <x v="19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x v="62"/>
    <b v="0"/>
    <x v="19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x v="79"/>
    <b v="0"/>
    <x v="19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x v="29"/>
    <b v="0"/>
    <x v="19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x v="81"/>
    <b v="0"/>
    <x v="19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x v="17"/>
    <b v="0"/>
    <x v="19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x v="29"/>
    <b v="0"/>
    <x v="19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x v="29"/>
    <b v="0"/>
    <x v="19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x v="29"/>
    <b v="0"/>
    <x v="19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x v="82"/>
    <b v="0"/>
    <x v="19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x v="29"/>
    <b v="0"/>
    <x v="19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x v="29"/>
    <b v="0"/>
    <x v="19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x v="29"/>
    <b v="0"/>
    <x v="19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x v="80"/>
    <b v="0"/>
    <x v="19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x v="84"/>
    <b v="0"/>
    <x v="19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x v="84"/>
    <b v="0"/>
    <x v="19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x v="84"/>
    <b v="0"/>
    <x v="19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x v="84"/>
    <b v="0"/>
    <x v="19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x v="80"/>
    <b v="0"/>
    <x v="19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x v="84"/>
    <b v="0"/>
    <x v="19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x v="29"/>
    <b v="0"/>
    <x v="19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x v="84"/>
    <b v="0"/>
    <x v="19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x v="280"/>
    <b v="1"/>
    <x v="33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x v="459"/>
    <b v="1"/>
    <x v="33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x v="409"/>
    <b v="1"/>
    <x v="33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x v="42"/>
    <b v="1"/>
    <x v="33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x v="248"/>
    <b v="1"/>
    <x v="33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x v="112"/>
    <b v="1"/>
    <x v="33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x v="152"/>
    <b v="1"/>
    <x v="33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x v="82"/>
    <b v="1"/>
    <x v="33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x v="148"/>
    <b v="1"/>
    <x v="33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x v="332"/>
    <b v="1"/>
    <x v="33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x v="153"/>
    <b v="1"/>
    <x v="33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x v="41"/>
    <b v="1"/>
    <x v="33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x v="85"/>
    <b v="1"/>
    <x v="33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x v="208"/>
    <b v="1"/>
    <x v="33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x v="38"/>
    <b v="1"/>
    <x v="33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x v="85"/>
    <b v="1"/>
    <x v="33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x v="204"/>
    <b v="1"/>
    <x v="33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x v="144"/>
    <b v="1"/>
    <x v="33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x v="460"/>
    <b v="1"/>
    <x v="33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x v="32"/>
    <b v="1"/>
    <x v="33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x v="48"/>
    <b v="1"/>
    <x v="14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x v="248"/>
    <b v="1"/>
    <x v="14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x v="11"/>
    <b v="1"/>
    <x v="14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x v="68"/>
    <b v="1"/>
    <x v="14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x v="53"/>
    <b v="1"/>
    <x v="14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x v="47"/>
    <b v="1"/>
    <x v="14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x v="68"/>
    <b v="1"/>
    <x v="14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x v="6"/>
    <b v="1"/>
    <x v="14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x v="5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x v="17"/>
    <b v="1"/>
    <x v="14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x v="57"/>
    <b v="1"/>
    <x v="14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x v="201"/>
    <b v="1"/>
    <x v="14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x v="5"/>
    <b v="1"/>
    <x v="14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x v="44"/>
    <b v="1"/>
    <x v="14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x v="75"/>
    <b v="1"/>
    <x v="14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x v="165"/>
    <b v="1"/>
    <x v="14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x v="14"/>
    <b v="1"/>
    <x v="14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x v="1"/>
    <b v="1"/>
    <x v="14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x v="38"/>
    <b v="1"/>
    <x v="14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x v="22"/>
    <b v="1"/>
    <x v="14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x v="195"/>
    <b v="1"/>
    <x v="14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x v="20"/>
    <b v="1"/>
    <x v="14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x v="10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x v="240"/>
    <b v="1"/>
    <x v="14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x v="14"/>
    <b v="1"/>
    <x v="14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x v="209"/>
    <b v="1"/>
    <x v="14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x v="44"/>
    <b v="1"/>
    <x v="14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x v="71"/>
    <b v="1"/>
    <x v="14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x v="11"/>
    <b v="1"/>
    <x v="14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x v="38"/>
    <b v="1"/>
    <x v="14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x v="73"/>
    <b v="1"/>
    <x v="14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x v="74"/>
    <b v="1"/>
    <x v="14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x v="461"/>
    <b v="1"/>
    <x v="14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x v="70"/>
    <b v="1"/>
    <x v="14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x v="288"/>
    <b v="1"/>
    <x v="14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x v="73"/>
    <b v="1"/>
    <x v="14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x v="66"/>
    <b v="1"/>
    <x v="14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x v="9"/>
    <b v="1"/>
    <x v="14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x v="203"/>
    <b v="1"/>
    <x v="14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x v="60"/>
    <b v="1"/>
    <x v="14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x v="63"/>
    <b v="0"/>
    <x v="34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x v="81"/>
    <b v="0"/>
    <x v="34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x v="84"/>
    <b v="0"/>
    <x v="34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x v="33"/>
    <b v="0"/>
    <x v="34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x v="84"/>
    <b v="0"/>
    <x v="34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x v="80"/>
    <b v="0"/>
    <x v="34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x v="8"/>
    <b v="0"/>
    <x v="34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x v="51"/>
    <b v="0"/>
    <x v="34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x v="80"/>
    <b v="0"/>
    <x v="34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x v="462"/>
    <b v="1"/>
    <x v="35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x v="74"/>
    <b v="1"/>
    <x v="35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x v="55"/>
    <b v="1"/>
    <x v="35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x v="68"/>
    <b v="1"/>
    <x v="35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x v="144"/>
    <b v="1"/>
    <x v="35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x v="51"/>
    <b v="1"/>
    <x v="35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x v="26"/>
    <b v="1"/>
    <x v="35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x v="75"/>
    <b v="1"/>
    <x v="35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x v="88"/>
    <b v="1"/>
    <x v="35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x v="53"/>
    <b v="1"/>
    <x v="35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x v="42"/>
    <b v="1"/>
    <x v="35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x v="65"/>
    <b v="1"/>
    <x v="35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x v="327"/>
    <b v="1"/>
    <x v="35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x v="25"/>
    <b v="1"/>
    <x v="35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x v="76"/>
    <b v="1"/>
    <x v="35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x v="80"/>
    <b v="1"/>
    <x v="35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x v="202"/>
    <b v="1"/>
    <x v="35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x v="333"/>
    <b v="1"/>
    <x v="35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x v="211"/>
    <b v="1"/>
    <x v="35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x v="74"/>
    <b v="1"/>
    <x v="35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x v="287"/>
    <b v="1"/>
    <x v="35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x v="62"/>
    <b v="1"/>
    <x v="35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x v="62"/>
    <b v="1"/>
    <x v="35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x v="7"/>
    <b v="1"/>
    <x v="35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x v="42"/>
    <b v="1"/>
    <x v="35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x v="71"/>
    <b v="1"/>
    <x v="35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x v="179"/>
    <b v="1"/>
    <x v="35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x v="77"/>
    <b v="1"/>
    <x v="35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x v="77"/>
    <b v="1"/>
    <x v="35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x v="3"/>
    <b v="1"/>
    <x v="35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x v="66"/>
    <b v="1"/>
    <x v="35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x v="59"/>
    <b v="1"/>
    <x v="35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x v="65"/>
    <b v="1"/>
    <x v="35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x v="85"/>
    <b v="1"/>
    <x v="35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x v="2"/>
    <b v="1"/>
    <x v="35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x v="69"/>
    <b v="1"/>
    <x v="35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x v="17"/>
    <b v="1"/>
    <x v="35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x v="59"/>
    <b v="1"/>
    <x v="35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x v="20"/>
    <b v="1"/>
    <x v="35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x v="64"/>
    <b v="1"/>
    <x v="35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x v="83"/>
    <b v="0"/>
    <x v="19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x v="29"/>
    <b v="0"/>
    <x v="19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x v="84"/>
    <b v="0"/>
    <x v="19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x v="29"/>
    <b v="0"/>
    <x v="19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x v="84"/>
    <b v="0"/>
    <x v="19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x v="84"/>
    <b v="0"/>
    <x v="19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x v="80"/>
    <b v="0"/>
    <x v="19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x v="8"/>
    <b v="0"/>
    <x v="19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x v="84"/>
    <b v="0"/>
    <x v="19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x v="202"/>
    <b v="0"/>
    <x v="19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x v="29"/>
    <b v="0"/>
    <x v="19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x v="81"/>
    <b v="0"/>
    <x v="19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x v="29"/>
    <b v="0"/>
    <x v="19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x v="29"/>
    <b v="0"/>
    <x v="19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x v="79"/>
    <b v="0"/>
    <x v="19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x v="22"/>
    <b v="0"/>
    <x v="19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x v="29"/>
    <b v="0"/>
    <x v="19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x v="84"/>
    <b v="0"/>
    <x v="19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x v="29"/>
    <b v="0"/>
    <x v="19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x v="29"/>
    <b v="0"/>
    <x v="19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x v="10"/>
    <b v="0"/>
    <x v="19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x v="74"/>
    <b v="0"/>
    <x v="19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x v="63"/>
    <b v="0"/>
    <x v="19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x v="25"/>
    <b v="0"/>
    <x v="19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x v="81"/>
    <b v="0"/>
    <x v="19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x v="209"/>
    <b v="0"/>
    <x v="19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x v="299"/>
    <b v="1"/>
    <x v="36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x v="463"/>
    <b v="1"/>
    <x v="36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x v="133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x v="306"/>
    <b v="1"/>
    <x v="36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x v="464"/>
    <b v="1"/>
    <x v="36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x v="465"/>
    <b v="1"/>
    <x v="36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x v="367"/>
    <b v="1"/>
    <x v="36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x v="466"/>
    <b v="1"/>
    <x v="36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x v="467"/>
    <b v="1"/>
    <x v="36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x v="468"/>
    <b v="1"/>
    <x v="36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x v="469"/>
    <b v="1"/>
    <x v="36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x v="324"/>
    <b v="1"/>
    <x v="36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x v="33"/>
    <b v="1"/>
    <x v="36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x v="61"/>
    <b v="1"/>
    <x v="36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x v="250"/>
    <b v="1"/>
    <x v="36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x v="146"/>
    <b v="1"/>
    <x v="36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x v="180"/>
    <b v="1"/>
    <x v="36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x v="99"/>
    <b v="1"/>
    <x v="36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x v="28"/>
    <b v="1"/>
    <x v="36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x v="470"/>
    <b v="1"/>
    <x v="36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x v="471"/>
    <b v="1"/>
    <x v="36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x v="142"/>
    <b v="1"/>
    <x v="36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x v="95"/>
    <b v="1"/>
    <x v="36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x v="472"/>
    <b v="1"/>
    <x v="36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x v="47"/>
    <b v="1"/>
    <x v="36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x v="133"/>
    <b v="1"/>
    <x v="36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x v="43"/>
    <b v="1"/>
    <x v="36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x v="64"/>
    <b v="1"/>
    <x v="36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x v="61"/>
    <b v="1"/>
    <x v="36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x v="75"/>
    <b v="1"/>
    <x v="36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x v="172"/>
    <b v="1"/>
    <x v="36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x v="288"/>
    <b v="1"/>
    <x v="36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x v="473"/>
    <b v="1"/>
    <x v="36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x v="20"/>
    <b v="1"/>
    <x v="36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x v="87"/>
    <b v="1"/>
    <x v="36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x v="133"/>
    <b v="1"/>
    <x v="36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x v="55"/>
    <b v="1"/>
    <x v="36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x v="25"/>
    <b v="1"/>
    <x v="36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x v="72"/>
    <b v="1"/>
    <x v="36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x v="50"/>
    <b v="1"/>
    <x v="36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x v="29"/>
    <b v="0"/>
    <x v="36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x v="474"/>
    <b v="0"/>
    <x v="36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x v="47"/>
    <b v="0"/>
    <x v="36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x v="23"/>
    <b v="0"/>
    <x v="36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x v="475"/>
    <b v="0"/>
    <x v="36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x v="83"/>
    <b v="0"/>
    <x v="36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x v="79"/>
    <b v="0"/>
    <x v="36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x v="83"/>
    <b v="0"/>
    <x v="36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x v="81"/>
    <b v="0"/>
    <x v="36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x v="57"/>
    <b v="0"/>
    <x v="36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x v="202"/>
    <b v="0"/>
    <x v="36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x v="16"/>
    <b v="0"/>
    <x v="36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x v="79"/>
    <b v="0"/>
    <x v="36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x v="68"/>
    <b v="0"/>
    <x v="36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x v="215"/>
    <b v="0"/>
    <x v="36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x v="211"/>
    <b v="0"/>
    <x v="36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x v="80"/>
    <b v="0"/>
    <x v="36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x v="73"/>
    <b v="0"/>
    <x v="36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x v="81"/>
    <b v="0"/>
    <x v="36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x v="65"/>
    <b v="1"/>
    <x v="37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x v="144"/>
    <b v="1"/>
    <x v="37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x v="66"/>
    <b v="1"/>
    <x v="37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x v="201"/>
    <b v="1"/>
    <x v="37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x v="67"/>
    <b v="1"/>
    <x v="37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x v="190"/>
    <b v="1"/>
    <x v="37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x v="59"/>
    <b v="1"/>
    <x v="37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x v="33"/>
    <b v="1"/>
    <x v="37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x v="202"/>
    <b v="1"/>
    <x v="37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x v="65"/>
    <b v="0"/>
    <x v="37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x v="87"/>
    <b v="0"/>
    <x v="37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x v="5"/>
    <b v="0"/>
    <x v="37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x v="36"/>
    <b v="0"/>
    <x v="37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x v="199"/>
    <b v="0"/>
    <x v="37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x v="60"/>
    <b v="0"/>
    <x v="37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x v="82"/>
    <b v="0"/>
    <x v="37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x v="74"/>
    <b v="0"/>
    <x v="37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x v="84"/>
    <b v="0"/>
    <x v="37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x v="83"/>
    <b v="0"/>
    <x v="37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x v="80"/>
    <b v="0"/>
    <x v="37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x v="84"/>
    <b v="0"/>
    <x v="19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x v="9"/>
    <b v="0"/>
    <x v="19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x v="83"/>
    <b v="0"/>
    <x v="19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x v="80"/>
    <b v="0"/>
    <x v="19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x v="29"/>
    <b v="0"/>
    <x v="19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x v="25"/>
    <b v="0"/>
    <x v="19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x v="29"/>
    <b v="0"/>
    <x v="19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x v="115"/>
    <b v="0"/>
    <x v="19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x v="84"/>
    <b v="0"/>
    <x v="19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x v="29"/>
    <b v="0"/>
    <x v="19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x v="83"/>
    <b v="0"/>
    <x v="19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x v="29"/>
    <b v="0"/>
    <x v="19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x v="83"/>
    <b v="0"/>
    <x v="19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x v="44"/>
    <b v="0"/>
    <x v="19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x v="47"/>
    <b v="0"/>
    <x v="19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x v="84"/>
    <b v="0"/>
    <x v="19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x v="80"/>
    <b v="0"/>
    <x v="19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x v="67"/>
    <b v="0"/>
    <x v="38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x v="55"/>
    <b v="0"/>
    <x v="38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x v="43"/>
    <b v="0"/>
    <x v="38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x v="63"/>
    <b v="0"/>
    <x v="38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x v="22"/>
    <b v="0"/>
    <x v="38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x v="40"/>
    <b v="1"/>
    <x v="38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x v="476"/>
    <b v="1"/>
    <x v="38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x v="477"/>
    <b v="1"/>
    <x v="38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x v="478"/>
    <b v="1"/>
    <x v="38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x v="479"/>
    <b v="1"/>
    <x v="38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x v="196"/>
    <b v="1"/>
    <x v="38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x v="235"/>
    <b v="1"/>
    <x v="38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x v="480"/>
    <b v="1"/>
    <x v="38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x v="120"/>
    <b v="1"/>
    <x v="38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x v="481"/>
    <b v="1"/>
    <x v="38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x v="482"/>
    <b v="1"/>
    <x v="38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x v="166"/>
    <b v="1"/>
    <x v="38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x v="265"/>
    <b v="1"/>
    <x v="38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x v="50"/>
    <b v="1"/>
    <x v="38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x v="210"/>
    <b v="1"/>
    <x v="38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x v="314"/>
    <b v="1"/>
    <x v="30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x v="333"/>
    <b v="1"/>
    <x v="30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x v="282"/>
    <b v="1"/>
    <x v="30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x v="483"/>
    <b v="1"/>
    <x v="30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x v="116"/>
    <b v="1"/>
    <x v="30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x v="442"/>
    <b v="1"/>
    <x v="30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x v="484"/>
    <b v="1"/>
    <x v="30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x v="413"/>
    <b v="1"/>
    <x v="30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x v="23"/>
    <b v="1"/>
    <x v="30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x v="345"/>
    <b v="1"/>
    <x v="30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x v="77"/>
    <b v="1"/>
    <x v="30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x v="96"/>
    <b v="1"/>
    <x v="30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x v="46"/>
    <b v="1"/>
    <x v="30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x v="430"/>
    <b v="1"/>
    <x v="30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x v="485"/>
    <b v="1"/>
    <x v="30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x v="6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x v="231"/>
    <b v="1"/>
    <x v="30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x v="41"/>
    <b v="1"/>
    <x v="30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x v="277"/>
    <b v="1"/>
    <x v="30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x v="57"/>
    <b v="1"/>
    <x v="30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x v="80"/>
    <b v="0"/>
    <x v="39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x v="59"/>
    <b v="0"/>
    <x v="39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x v="19"/>
    <b v="0"/>
    <x v="39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x v="72"/>
    <b v="0"/>
    <x v="39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x v="10"/>
    <b v="0"/>
    <x v="39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x v="80"/>
    <b v="0"/>
    <x v="39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x v="80"/>
    <b v="0"/>
    <x v="39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x v="84"/>
    <b v="0"/>
    <x v="39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x v="25"/>
    <b v="0"/>
    <x v="39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x v="22"/>
    <b v="0"/>
    <x v="39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x v="41"/>
    <b v="0"/>
    <x v="39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x v="51"/>
    <b v="0"/>
    <x v="39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x v="84"/>
    <b v="0"/>
    <x v="39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x v="79"/>
    <b v="0"/>
    <x v="39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x v="84"/>
    <b v="0"/>
    <x v="39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x v="80"/>
    <b v="0"/>
    <x v="39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x v="29"/>
    <b v="0"/>
    <x v="39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x v="83"/>
    <b v="0"/>
    <x v="39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x v="80"/>
    <b v="0"/>
    <x v="39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x v="80"/>
    <b v="0"/>
    <x v="39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x v="83"/>
    <b v="0"/>
    <x v="39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x v="69"/>
    <b v="0"/>
    <x v="39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x v="84"/>
    <b v="0"/>
    <x v="39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x v="51"/>
    <b v="0"/>
    <x v="39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x v="29"/>
    <b v="0"/>
    <x v="39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x v="62"/>
    <b v="0"/>
    <x v="39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x v="84"/>
    <b v="0"/>
    <x v="39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x v="17"/>
    <b v="0"/>
    <x v="39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x v="29"/>
    <b v="0"/>
    <x v="39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x v="41"/>
    <b v="0"/>
    <x v="39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x v="29"/>
    <b v="0"/>
    <x v="39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x v="33"/>
    <b v="1"/>
    <x v="6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x v="59"/>
    <b v="1"/>
    <x v="6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x v="42"/>
    <b v="1"/>
    <x v="6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x v="52"/>
    <b v="1"/>
    <x v="6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x v="136"/>
    <b v="1"/>
    <x v="6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x v="142"/>
    <b v="1"/>
    <x v="6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x v="44"/>
    <b v="1"/>
    <x v="6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x v="9"/>
    <b v="1"/>
    <x v="6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x v="54"/>
    <b v="1"/>
    <x v="6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x v="36"/>
    <b v="1"/>
    <x v="6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x v="33"/>
    <b v="1"/>
    <x v="6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x v="54"/>
    <b v="1"/>
    <x v="6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x v="196"/>
    <b v="1"/>
    <x v="6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x v="83"/>
    <b v="1"/>
    <x v="6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x v="9"/>
    <b v="1"/>
    <x v="6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x v="64"/>
    <b v="1"/>
    <x v="6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x v="225"/>
    <b v="1"/>
    <x v="6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x v="237"/>
    <b v="1"/>
    <x v="6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x v="208"/>
    <b v="1"/>
    <x v="6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x v="162"/>
    <b v="1"/>
    <x v="6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x v="62"/>
    <b v="1"/>
    <x v="6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x v="240"/>
    <b v="1"/>
    <x v="6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x v="261"/>
    <b v="1"/>
    <x v="6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x v="23"/>
    <b v="1"/>
    <x v="6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x v="59"/>
    <b v="1"/>
    <x v="6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x v="88"/>
    <b v="1"/>
    <x v="6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x v="251"/>
    <b v="1"/>
    <x v="6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x v="50"/>
    <b v="1"/>
    <x v="6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x v="64"/>
    <b v="1"/>
    <x v="6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x v="7"/>
    <b v="1"/>
    <x v="6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x v="52"/>
    <b v="1"/>
    <x v="6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x v="183"/>
    <b v="1"/>
    <x v="6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x v="93"/>
    <b v="1"/>
    <x v="6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x v="31"/>
    <b v="1"/>
    <x v="6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x v="25"/>
    <b v="1"/>
    <x v="6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x v="39"/>
    <b v="1"/>
    <x v="6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x v="51"/>
    <b v="1"/>
    <x v="6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x v="332"/>
    <b v="1"/>
    <x v="6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x v="201"/>
    <b v="1"/>
    <x v="6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x v="9"/>
    <b v="1"/>
    <x v="6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x v="2"/>
    <b v="1"/>
    <x v="6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x v="225"/>
    <b v="1"/>
    <x v="6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x v="25"/>
    <b v="1"/>
    <x v="6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x v="41"/>
    <b v="1"/>
    <x v="6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x v="13"/>
    <b v="1"/>
    <x v="6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x v="10"/>
    <b v="1"/>
    <x v="6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x v="23"/>
    <b v="1"/>
    <x v="6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x v="174"/>
    <b v="1"/>
    <x v="6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x v="88"/>
    <b v="1"/>
    <x v="6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x v="202"/>
    <b v="1"/>
    <x v="6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x v="47"/>
    <b v="1"/>
    <x v="6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x v="195"/>
    <b v="1"/>
    <x v="6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x v="2"/>
    <b v="1"/>
    <x v="6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x v="64"/>
    <b v="1"/>
    <x v="6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x v="251"/>
    <b v="1"/>
    <x v="6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x v="202"/>
    <b v="1"/>
    <x v="6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x v="64"/>
    <b v="1"/>
    <x v="6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x v="241"/>
    <b v="1"/>
    <x v="6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x v="162"/>
    <b v="1"/>
    <x v="6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x v="462"/>
    <b v="1"/>
    <x v="6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x v="29"/>
    <b v="0"/>
    <x v="6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x v="29"/>
    <b v="0"/>
    <x v="6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x v="70"/>
    <b v="0"/>
    <x v="6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x v="83"/>
    <b v="0"/>
    <x v="6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x v="29"/>
    <b v="0"/>
    <x v="6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x v="62"/>
    <b v="0"/>
    <x v="6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x v="79"/>
    <b v="0"/>
    <x v="6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x v="25"/>
    <b v="0"/>
    <x v="6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x v="81"/>
    <b v="0"/>
    <x v="6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x v="79"/>
    <b v="0"/>
    <x v="6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x v="41"/>
    <b v="0"/>
    <x v="6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x v="29"/>
    <b v="0"/>
    <x v="6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x v="82"/>
    <b v="0"/>
    <x v="6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x v="83"/>
    <b v="0"/>
    <x v="6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x v="83"/>
    <b v="0"/>
    <x v="6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x v="29"/>
    <b v="0"/>
    <x v="6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x v="83"/>
    <b v="0"/>
    <x v="6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x v="84"/>
    <b v="0"/>
    <x v="6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x v="73"/>
    <b v="0"/>
    <x v="6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x v="65"/>
    <b v="0"/>
    <x v="6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x v="81"/>
    <b v="0"/>
    <x v="6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x v="82"/>
    <b v="0"/>
    <x v="6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x v="62"/>
    <b v="0"/>
    <x v="6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x v="22"/>
    <b v="0"/>
    <x v="6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x v="83"/>
    <b v="0"/>
    <x v="6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x v="83"/>
    <b v="0"/>
    <x v="6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x v="79"/>
    <b v="0"/>
    <x v="6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x v="80"/>
    <b v="0"/>
    <x v="6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x v="29"/>
    <b v="0"/>
    <x v="6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x v="60"/>
    <b v="0"/>
    <x v="6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x v="80"/>
    <b v="0"/>
    <x v="6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x v="81"/>
    <b v="0"/>
    <x v="6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x v="80"/>
    <b v="0"/>
    <x v="6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x v="81"/>
    <b v="0"/>
    <x v="6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x v="29"/>
    <b v="0"/>
    <x v="6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x v="29"/>
    <b v="0"/>
    <x v="6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x v="25"/>
    <b v="0"/>
    <x v="6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x v="83"/>
    <b v="0"/>
    <x v="6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x v="73"/>
    <b v="0"/>
    <x v="6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x v="57"/>
    <b v="0"/>
    <x v="6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x v="84"/>
    <b v="0"/>
    <x v="6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x v="80"/>
    <b v="0"/>
    <x v="6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x v="8"/>
    <b v="0"/>
    <x v="6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x v="83"/>
    <b v="0"/>
    <x v="6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x v="8"/>
    <b v="0"/>
    <x v="6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x v="63"/>
    <b v="0"/>
    <x v="6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x v="84"/>
    <b v="0"/>
    <x v="6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x v="29"/>
    <b v="0"/>
    <x v="6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x v="80"/>
    <b v="0"/>
    <x v="6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x v="80"/>
    <b v="0"/>
    <x v="6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x v="57"/>
    <b v="0"/>
    <x v="6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x v="63"/>
    <b v="0"/>
    <x v="6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x v="84"/>
    <b v="0"/>
    <x v="6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x v="81"/>
    <b v="0"/>
    <x v="6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x v="29"/>
    <b v="0"/>
    <x v="6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x v="29"/>
    <b v="0"/>
    <x v="6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x v="25"/>
    <b v="0"/>
    <x v="6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x v="55"/>
    <b v="0"/>
    <x v="6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x v="84"/>
    <b v="0"/>
    <x v="6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x v="29"/>
    <b v="0"/>
    <x v="6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x v="83"/>
    <b v="0"/>
    <x v="6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x v="63"/>
    <b v="0"/>
    <x v="6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x v="82"/>
    <b v="0"/>
    <x v="6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x v="9"/>
    <b v="0"/>
    <x v="6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x v="79"/>
    <b v="0"/>
    <x v="6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x v="62"/>
    <b v="0"/>
    <x v="6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x v="83"/>
    <b v="1"/>
    <x v="40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x v="79"/>
    <b v="1"/>
    <x v="40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x v="73"/>
    <b v="1"/>
    <x v="40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x v="206"/>
    <b v="1"/>
    <x v="40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x v="473"/>
    <b v="1"/>
    <x v="40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x v="133"/>
    <b v="1"/>
    <x v="40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x v="64"/>
    <b v="1"/>
    <x v="40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x v="54"/>
    <b v="1"/>
    <x v="40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x v="58"/>
    <b v="1"/>
    <x v="40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x v="95"/>
    <b v="1"/>
    <x v="40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x v="82"/>
    <b v="1"/>
    <x v="40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x v="44"/>
    <b v="1"/>
    <x v="40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x v="241"/>
    <b v="1"/>
    <x v="40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x v="77"/>
    <b v="1"/>
    <x v="40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x v="70"/>
    <b v="1"/>
    <x v="40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x v="69"/>
    <b v="1"/>
    <x v="40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x v="165"/>
    <b v="1"/>
    <x v="40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x v="58"/>
    <b v="1"/>
    <x v="40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x v="20"/>
    <b v="1"/>
    <x v="40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x v="51"/>
    <b v="1"/>
    <x v="40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x v="29"/>
    <b v="0"/>
    <x v="38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x v="91"/>
    <b v="0"/>
    <x v="38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x v="29"/>
    <b v="0"/>
    <x v="38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x v="84"/>
    <b v="0"/>
    <x v="38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x v="62"/>
    <b v="0"/>
    <x v="38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x v="82"/>
    <b v="0"/>
    <x v="38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x v="84"/>
    <b v="0"/>
    <x v="38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x v="6"/>
    <b v="0"/>
    <x v="38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x v="22"/>
    <b v="0"/>
    <x v="38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x v="83"/>
    <b v="0"/>
    <x v="38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x v="202"/>
    <b v="0"/>
    <x v="38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x v="9"/>
    <b v="0"/>
    <x v="38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x v="83"/>
    <b v="0"/>
    <x v="38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x v="52"/>
    <b v="1"/>
    <x v="6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x v="9"/>
    <b v="1"/>
    <x v="6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x v="15"/>
    <b v="1"/>
    <x v="6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x v="193"/>
    <b v="1"/>
    <x v="6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x v="70"/>
    <b v="1"/>
    <x v="6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x v="130"/>
    <b v="1"/>
    <x v="6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x v="26"/>
    <b v="1"/>
    <x v="6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x v="5"/>
    <b v="1"/>
    <x v="6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x v="57"/>
    <b v="1"/>
    <x v="6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x v="110"/>
    <b v="1"/>
    <x v="6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x v="68"/>
    <b v="1"/>
    <x v="6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x v="57"/>
    <b v="1"/>
    <x v="6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x v="51"/>
    <b v="1"/>
    <x v="6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x v="45"/>
    <b v="1"/>
    <x v="6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x v="116"/>
    <b v="1"/>
    <x v="6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x v="25"/>
    <b v="1"/>
    <x v="6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x v="209"/>
    <b v="1"/>
    <x v="6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x v="38"/>
    <b v="1"/>
    <x v="6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x v="67"/>
    <b v="1"/>
    <x v="6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x v="54"/>
    <b v="1"/>
    <x v="6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x v="174"/>
    <b v="1"/>
    <x v="38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x v="211"/>
    <b v="1"/>
    <x v="38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x v="486"/>
    <b v="1"/>
    <x v="38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x v="423"/>
    <b v="1"/>
    <x v="38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x v="112"/>
    <b v="1"/>
    <x v="38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x v="66"/>
    <b v="1"/>
    <x v="38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x v="236"/>
    <b v="1"/>
    <x v="38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x v="33"/>
    <b v="1"/>
    <x v="38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x v="487"/>
    <b v="1"/>
    <x v="38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x v="74"/>
    <b v="1"/>
    <x v="38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x v="251"/>
    <b v="1"/>
    <x v="38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x v="31"/>
    <b v="1"/>
    <x v="38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x v="19"/>
    <b v="1"/>
    <x v="38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x v="211"/>
    <b v="1"/>
    <x v="38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x v="437"/>
    <b v="1"/>
    <x v="38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x v="413"/>
    <b v="1"/>
    <x v="38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x v="248"/>
    <b v="1"/>
    <x v="38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x v="488"/>
    <b v="1"/>
    <x v="38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x v="9"/>
    <b v="1"/>
    <x v="38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x v="22"/>
    <b v="1"/>
    <x v="38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x v="489"/>
    <b v="1"/>
    <x v="38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x v="201"/>
    <b v="1"/>
    <x v="38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x v="57"/>
    <b v="1"/>
    <x v="38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x v="490"/>
    <b v="1"/>
    <x v="38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x v="115"/>
    <b v="1"/>
    <x v="38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x v="174"/>
    <b v="1"/>
    <x v="38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x v="9"/>
    <b v="1"/>
    <x v="38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x v="55"/>
    <b v="1"/>
    <x v="38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x v="130"/>
    <b v="1"/>
    <x v="38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x v="41"/>
    <b v="1"/>
    <x v="38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x v="20"/>
    <b v="1"/>
    <x v="38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x v="165"/>
    <b v="1"/>
    <x v="38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x v="329"/>
    <b v="1"/>
    <x v="38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x v="491"/>
    <b v="1"/>
    <x v="38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x v="244"/>
    <b v="1"/>
    <x v="38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x v="17"/>
    <b v="1"/>
    <x v="38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x v="180"/>
    <b v="1"/>
    <x v="38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x v="14"/>
    <b v="1"/>
    <x v="38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x v="334"/>
    <b v="1"/>
    <x v="38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x v="209"/>
    <b v="1"/>
    <x v="38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x v="273"/>
    <b v="1"/>
    <x v="38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x v="95"/>
    <b v="1"/>
    <x v="38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x v="79"/>
    <b v="1"/>
    <x v="38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x v="0"/>
    <b v="1"/>
    <x v="38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x v="108"/>
    <b v="1"/>
    <x v="38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x v="20"/>
    <b v="1"/>
    <x v="38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x v="492"/>
    <b v="1"/>
    <x v="38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x v="221"/>
    <b v="1"/>
    <x v="38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x v="493"/>
    <b v="1"/>
    <x v="38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x v="14"/>
    <b v="1"/>
    <x v="38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x v="60"/>
    <b v="1"/>
    <x v="38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x v="20"/>
    <b v="1"/>
    <x v="38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x v="23"/>
    <b v="1"/>
    <x v="38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x v="494"/>
    <b v="1"/>
    <x v="38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x v="495"/>
    <b v="1"/>
    <x v="38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x v="313"/>
    <b v="1"/>
    <x v="38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x v="58"/>
    <b v="1"/>
    <x v="38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x v="74"/>
    <b v="1"/>
    <x v="38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x v="163"/>
    <b v="1"/>
    <x v="38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x v="288"/>
    <b v="1"/>
    <x v="38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x v="195"/>
    <b v="1"/>
    <x v="38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x v="77"/>
    <b v="1"/>
    <x v="38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x v="130"/>
    <b v="1"/>
    <x v="38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x v="239"/>
    <b v="1"/>
    <x v="38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x v="31"/>
    <b v="1"/>
    <x v="38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x v="6"/>
    <b v="1"/>
    <x v="38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x v="9"/>
    <b v="1"/>
    <x v="38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x v="5"/>
    <b v="1"/>
    <x v="38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x v="241"/>
    <b v="1"/>
    <x v="38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x v="82"/>
    <b v="1"/>
    <x v="38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x v="2"/>
    <b v="0"/>
    <x v="38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x v="84"/>
    <b v="0"/>
    <x v="38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x v="83"/>
    <b v="0"/>
    <x v="38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x v="29"/>
    <b v="0"/>
    <x v="38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x v="83"/>
    <b v="0"/>
    <x v="38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x v="202"/>
    <b v="0"/>
    <x v="38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x v="79"/>
    <b v="0"/>
    <x v="38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x v="85"/>
    <b v="0"/>
    <x v="38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x v="23"/>
    <b v="0"/>
    <x v="38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x v="250"/>
    <b v="0"/>
    <x v="38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x v="84"/>
    <b v="0"/>
    <x v="38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x v="41"/>
    <b v="0"/>
    <x v="38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x v="29"/>
    <b v="0"/>
    <x v="38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x v="84"/>
    <b v="0"/>
    <x v="38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x v="63"/>
    <b v="0"/>
    <x v="38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x v="38"/>
    <b v="0"/>
    <x v="38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x v="27"/>
    <b v="0"/>
    <x v="38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x v="84"/>
    <b v="0"/>
    <x v="38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x v="63"/>
    <b v="0"/>
    <x v="38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x v="83"/>
    <b v="0"/>
    <x v="38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x v="9"/>
    <b v="0"/>
    <x v="38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x v="133"/>
    <b v="0"/>
    <x v="38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x v="84"/>
    <b v="0"/>
    <x v="38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x v="83"/>
    <b v="0"/>
    <x v="38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x v="74"/>
    <b v="0"/>
    <x v="38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x v="63"/>
    <b v="0"/>
    <x v="38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x v="81"/>
    <b v="0"/>
    <x v="38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x v="83"/>
    <b v="0"/>
    <x v="38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x v="79"/>
    <b v="0"/>
    <x v="38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x v="82"/>
    <b v="0"/>
    <x v="38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x v="83"/>
    <b v="0"/>
    <x v="38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x v="84"/>
    <b v="0"/>
    <x v="38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x v="83"/>
    <b v="0"/>
    <x v="38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x v="43"/>
    <b v="0"/>
    <x v="38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x v="82"/>
    <b v="0"/>
    <x v="38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x v="82"/>
    <b v="0"/>
    <x v="38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x v="64"/>
    <b v="0"/>
    <x v="38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x v="57"/>
    <b v="0"/>
    <x v="38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x v="29"/>
    <b v="0"/>
    <x v="38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x v="29"/>
    <b v="0"/>
    <x v="38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x v="25"/>
    <b v="0"/>
    <x v="38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x v="288"/>
    <b v="0"/>
    <x v="38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x v="74"/>
    <b v="0"/>
    <x v="38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x v="81"/>
    <b v="0"/>
    <x v="38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x v="62"/>
    <b v="0"/>
    <x v="38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x v="8"/>
    <b v="0"/>
    <x v="38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x v="240"/>
    <b v="0"/>
    <x v="38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x v="84"/>
    <b v="0"/>
    <x v="38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x v="81"/>
    <b v="0"/>
    <x v="38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x v="162"/>
    <b v="0"/>
    <x v="38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x v="80"/>
    <b v="0"/>
    <x v="38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x v="60"/>
    <b v="0"/>
    <x v="38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x v="84"/>
    <b v="0"/>
    <x v="38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x v="229"/>
    <b v="0"/>
    <x v="38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x v="29"/>
    <b v="0"/>
    <x v="38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x v="88"/>
    <b v="0"/>
    <x v="38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x v="82"/>
    <b v="0"/>
    <x v="38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x v="77"/>
    <b v="0"/>
    <x v="38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x v="29"/>
    <b v="0"/>
    <x v="38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x v="73"/>
    <b v="0"/>
    <x v="38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x v="29"/>
    <b v="0"/>
    <x v="38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x v="84"/>
    <b v="0"/>
    <x v="38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x v="29"/>
    <b v="0"/>
    <x v="38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x v="73"/>
    <b v="0"/>
    <x v="38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x v="29"/>
    <b v="0"/>
    <x v="38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x v="84"/>
    <b v="0"/>
    <x v="38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x v="493"/>
    <b v="0"/>
    <x v="38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x v="80"/>
    <b v="0"/>
    <x v="38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x v="57"/>
    <b v="0"/>
    <x v="38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x v="27"/>
    <b v="0"/>
    <x v="6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x v="29"/>
    <b v="0"/>
    <x v="6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x v="80"/>
    <b v="0"/>
    <x v="6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x v="8"/>
    <b v="0"/>
    <x v="6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x v="29"/>
    <b v="0"/>
    <x v="6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x v="38"/>
    <b v="0"/>
    <x v="6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x v="8"/>
    <b v="0"/>
    <x v="6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x v="63"/>
    <b v="0"/>
    <x v="6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x v="19"/>
    <b v="0"/>
    <x v="6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x v="29"/>
    <b v="0"/>
    <x v="6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x v="79"/>
    <b v="0"/>
    <x v="6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x v="80"/>
    <b v="0"/>
    <x v="6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x v="22"/>
    <b v="0"/>
    <x v="6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x v="83"/>
    <b v="0"/>
    <x v="6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x v="209"/>
    <b v="0"/>
    <x v="6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x v="8"/>
    <b v="0"/>
    <x v="6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x v="496"/>
    <b v="1"/>
    <x v="6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x v="7"/>
    <b v="1"/>
    <x v="6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x v="20"/>
    <b v="1"/>
    <x v="6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x v="201"/>
    <b v="1"/>
    <x v="6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x v="69"/>
    <b v="1"/>
    <x v="6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x v="85"/>
    <b v="1"/>
    <x v="6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x v="198"/>
    <b v="1"/>
    <x v="6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x v="252"/>
    <b v="1"/>
    <x v="6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x v="177"/>
    <b v="1"/>
    <x v="6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x v="30"/>
    <b v="1"/>
    <x v="6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x v="14"/>
    <b v="1"/>
    <x v="6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x v="50"/>
    <b v="1"/>
    <x v="6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x v="47"/>
    <b v="1"/>
    <x v="6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x v="7"/>
    <b v="1"/>
    <x v="6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x v="142"/>
    <b v="1"/>
    <x v="6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x v="287"/>
    <b v="1"/>
    <x v="6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x v="250"/>
    <b v="1"/>
    <x v="6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x v="26"/>
    <b v="1"/>
    <x v="6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x v="64"/>
    <b v="1"/>
    <x v="6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x v="497"/>
    <b v="1"/>
    <x v="6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x v="165"/>
    <b v="1"/>
    <x v="6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x v="42"/>
    <b v="1"/>
    <x v="6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x v="141"/>
    <b v="1"/>
    <x v="6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x v="26"/>
    <b v="1"/>
    <x v="6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x v="27"/>
    <b v="1"/>
    <x v="6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x v="60"/>
    <b v="1"/>
    <x v="6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x v="142"/>
    <b v="1"/>
    <x v="6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x v="23"/>
    <b v="1"/>
    <x v="6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x v="65"/>
    <b v="1"/>
    <x v="6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x v="165"/>
    <b v="1"/>
    <x v="6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x v="13"/>
    <b v="1"/>
    <x v="6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x v="76"/>
    <b v="1"/>
    <x v="6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x v="95"/>
    <b v="1"/>
    <x v="6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x v="43"/>
    <b v="1"/>
    <x v="6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x v="41"/>
    <b v="1"/>
    <x v="6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x v="299"/>
    <b v="1"/>
    <x v="6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x v="32"/>
    <b v="1"/>
    <x v="6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x v="67"/>
    <b v="1"/>
    <x v="6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x v="54"/>
    <b v="1"/>
    <x v="6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x v="16"/>
    <b v="1"/>
    <x v="6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x v="138"/>
    <b v="1"/>
    <x v="6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x v="82"/>
    <b v="0"/>
    <x v="40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x v="10"/>
    <b v="0"/>
    <x v="40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x v="80"/>
    <b v="0"/>
    <x v="40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x v="22"/>
    <b v="0"/>
    <x v="40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x v="54"/>
    <b v="0"/>
    <x v="40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x v="70"/>
    <b v="0"/>
    <x v="40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x v="79"/>
    <b v="0"/>
    <x v="40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x v="80"/>
    <b v="0"/>
    <x v="40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x v="83"/>
    <b v="0"/>
    <x v="40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x v="28"/>
    <b v="0"/>
    <x v="40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x v="29"/>
    <b v="0"/>
    <x v="40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x v="84"/>
    <b v="0"/>
    <x v="40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x v="20"/>
    <b v="0"/>
    <x v="40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x v="79"/>
    <b v="0"/>
    <x v="40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x v="8"/>
    <b v="0"/>
    <x v="40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x v="17"/>
    <b v="0"/>
    <x v="40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x v="141"/>
    <b v="1"/>
    <x v="6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x v="334"/>
    <b v="1"/>
    <x v="6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x v="65"/>
    <b v="1"/>
    <x v="6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x v="498"/>
    <b v="1"/>
    <x v="6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x v="225"/>
    <b v="1"/>
    <x v="6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x v="5"/>
    <b v="1"/>
    <x v="6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x v="248"/>
    <b v="1"/>
    <x v="6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x v="179"/>
    <b v="1"/>
    <x v="6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x v="2"/>
    <b v="1"/>
    <x v="6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x v="201"/>
    <b v="1"/>
    <x v="6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x v="192"/>
    <b v="1"/>
    <x v="6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x v="46"/>
    <b v="1"/>
    <x v="6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x v="211"/>
    <b v="1"/>
    <x v="6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x v="116"/>
    <b v="1"/>
    <x v="6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x v="87"/>
    <b v="1"/>
    <x v="6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x v="142"/>
    <b v="1"/>
    <x v="6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x v="499"/>
    <b v="1"/>
    <x v="6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x v="70"/>
    <b v="1"/>
    <x v="6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x v="64"/>
    <b v="1"/>
    <x v="6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x v="209"/>
    <b v="1"/>
    <x v="6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x v="77"/>
    <b v="1"/>
    <x v="6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x v="91"/>
    <b v="1"/>
    <x v="6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x v="77"/>
    <b v="1"/>
    <x v="6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x v="33"/>
    <b v="1"/>
    <x v="6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x v="55"/>
    <b v="1"/>
    <x v="6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x v="42"/>
    <b v="1"/>
    <x v="6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x v="248"/>
    <b v="1"/>
    <x v="6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x v="331"/>
    <b v="1"/>
    <x v="6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x v="238"/>
    <b v="1"/>
    <x v="6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x v="314"/>
    <b v="1"/>
    <x v="6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x v="1"/>
    <b v="1"/>
    <x v="6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x v="201"/>
    <b v="1"/>
    <x v="6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x v="69"/>
    <b v="1"/>
    <x v="6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x v="157"/>
    <b v="1"/>
    <x v="6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x v="275"/>
    <b v="1"/>
    <x v="6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x v="26"/>
    <b v="1"/>
    <x v="6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x v="50"/>
    <b v="1"/>
    <x v="6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x v="500"/>
    <b v="1"/>
    <x v="6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x v="189"/>
    <b v="1"/>
    <x v="6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x v="7"/>
    <b v="1"/>
    <x v="6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x v="452"/>
    <b v="1"/>
    <x v="6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x v="106"/>
    <b v="1"/>
    <x v="6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x v="496"/>
    <b v="1"/>
    <x v="6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x v="9"/>
    <b v="1"/>
    <x v="6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x v="133"/>
    <b v="1"/>
    <x v="6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x v="248"/>
    <b v="1"/>
    <x v="6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x v="153"/>
    <b v="1"/>
    <x v="6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x v="59"/>
    <b v="1"/>
    <x v="6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x v="282"/>
    <b v="1"/>
    <x v="6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x v="14"/>
    <b v="1"/>
    <x v="6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x v="11"/>
    <b v="1"/>
    <x v="6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x v="174"/>
    <b v="1"/>
    <x v="6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x v="196"/>
    <b v="1"/>
    <x v="6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x v="72"/>
    <b v="1"/>
    <x v="6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x v="179"/>
    <b v="1"/>
    <x v="6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x v="32"/>
    <b v="1"/>
    <x v="6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x v="72"/>
    <b v="1"/>
    <x v="6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x v="287"/>
    <b v="1"/>
    <x v="6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x v="430"/>
    <b v="1"/>
    <x v="6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x v="449"/>
    <b v="1"/>
    <x v="6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x v="288"/>
    <b v="1"/>
    <x v="6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x v="16"/>
    <b v="1"/>
    <x v="6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x v="209"/>
    <b v="1"/>
    <x v="6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x v="13"/>
    <b v="1"/>
    <x v="6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x v="108"/>
    <b v="1"/>
    <x v="6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x v="64"/>
    <b v="1"/>
    <x v="6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x v="172"/>
    <b v="1"/>
    <x v="6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x v="8"/>
    <b v="1"/>
    <x v="6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x v="61"/>
    <b v="1"/>
    <x v="6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x v="61"/>
    <b v="1"/>
    <x v="6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x v="69"/>
    <b v="1"/>
    <x v="6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x v="287"/>
    <b v="1"/>
    <x v="6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x v="209"/>
    <b v="1"/>
    <x v="6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x v="5"/>
    <b v="1"/>
    <x v="6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x v="186"/>
    <b v="1"/>
    <x v="6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x v="5"/>
    <b v="1"/>
    <x v="6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x v="41"/>
    <b v="1"/>
    <x v="6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x v="75"/>
    <b v="1"/>
    <x v="6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x v="259"/>
    <b v="1"/>
    <x v="6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x v="69"/>
    <b v="1"/>
    <x v="6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x v="447"/>
    <b v="1"/>
    <x v="6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x v="20"/>
    <b v="1"/>
    <x v="6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x v="250"/>
    <b v="1"/>
    <x v="6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x v="25"/>
    <b v="1"/>
    <x v="6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x v="41"/>
    <b v="1"/>
    <x v="6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x v="110"/>
    <b v="1"/>
    <x v="6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x v="54"/>
    <b v="1"/>
    <x v="6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x v="74"/>
    <b v="1"/>
    <x v="6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x v="5"/>
    <b v="1"/>
    <x v="6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x v="34"/>
    <b v="1"/>
    <x v="6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x v="250"/>
    <b v="1"/>
    <x v="6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x v="287"/>
    <b v="1"/>
    <x v="6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x v="106"/>
    <b v="1"/>
    <x v="6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x v="16"/>
    <b v="1"/>
    <x v="6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x v="133"/>
    <b v="1"/>
    <x v="6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x v="2"/>
    <b v="1"/>
    <x v="6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x v="489"/>
    <b v="1"/>
    <x v="6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x v="9"/>
    <b v="1"/>
    <x v="6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x v="241"/>
    <b v="1"/>
    <x v="6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x v="9"/>
    <b v="1"/>
    <x v="6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x v="7"/>
    <b v="1"/>
    <x v="6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x v="162"/>
    <b v="1"/>
    <x v="6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x v="162"/>
    <b v="1"/>
    <x v="6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x v="43"/>
    <b v="1"/>
    <x v="6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x v="14"/>
    <b v="1"/>
    <x v="6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x v="60"/>
    <b v="1"/>
    <x v="6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x v="6"/>
    <b v="1"/>
    <x v="6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x v="30"/>
    <b v="1"/>
    <x v="6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x v="207"/>
    <b v="1"/>
    <x v="6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x v="59"/>
    <b v="1"/>
    <x v="6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x v="58"/>
    <b v="1"/>
    <x v="6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x v="38"/>
    <b v="1"/>
    <x v="6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x v="44"/>
    <b v="1"/>
    <x v="6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x v="41"/>
    <b v="1"/>
    <x v="6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x v="23"/>
    <b v="1"/>
    <x v="6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x v="72"/>
    <b v="1"/>
    <x v="6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x v="73"/>
    <b v="1"/>
    <x v="6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x v="41"/>
    <b v="1"/>
    <x v="6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x v="7"/>
    <b v="1"/>
    <x v="6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x v="51"/>
    <b v="1"/>
    <x v="6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x v="82"/>
    <b v="1"/>
    <x v="6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x v="55"/>
    <b v="1"/>
    <x v="6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x v="50"/>
    <b v="1"/>
    <x v="6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x v="71"/>
    <b v="1"/>
    <x v="6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x v="183"/>
    <b v="1"/>
    <x v="6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x v="112"/>
    <b v="1"/>
    <x v="6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x v="67"/>
    <b v="1"/>
    <x v="6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x v="287"/>
    <b v="1"/>
    <x v="6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x v="82"/>
    <b v="1"/>
    <x v="6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x v="69"/>
    <b v="1"/>
    <x v="6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x v="300"/>
    <b v="1"/>
    <x v="6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x v="5"/>
    <b v="1"/>
    <x v="6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x v="44"/>
    <b v="1"/>
    <x v="6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x v="33"/>
    <b v="1"/>
    <x v="6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x v="76"/>
    <b v="1"/>
    <x v="6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x v="23"/>
    <b v="1"/>
    <x v="6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x v="244"/>
    <b v="1"/>
    <x v="6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x v="62"/>
    <b v="1"/>
    <x v="6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x v="59"/>
    <b v="1"/>
    <x v="6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x v="19"/>
    <b v="1"/>
    <x v="6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x v="1"/>
    <b v="1"/>
    <x v="6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x v="25"/>
    <b v="1"/>
    <x v="6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x v="13"/>
    <b v="1"/>
    <x v="6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x v="241"/>
    <b v="1"/>
    <x v="6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x v="16"/>
    <b v="1"/>
    <x v="6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x v="34"/>
    <b v="1"/>
    <x v="6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x v="165"/>
    <b v="1"/>
    <x v="6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x v="41"/>
    <b v="1"/>
    <x v="6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x v="74"/>
    <b v="1"/>
    <x v="6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x v="64"/>
    <b v="1"/>
    <x v="6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x v="372"/>
    <b v="1"/>
    <x v="6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x v="23"/>
    <b v="1"/>
    <x v="6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x v="250"/>
    <b v="1"/>
    <x v="6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x v="32"/>
    <b v="1"/>
    <x v="6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x v="9"/>
    <b v="1"/>
    <x v="6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x v="55"/>
    <b v="1"/>
    <x v="6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x v="250"/>
    <b v="1"/>
    <x v="6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x v="83"/>
    <b v="1"/>
    <x v="6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x v="59"/>
    <b v="1"/>
    <x v="6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x v="209"/>
    <b v="1"/>
    <x v="6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x v="23"/>
    <b v="1"/>
    <x v="6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x v="241"/>
    <b v="1"/>
    <x v="6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x v="55"/>
    <b v="1"/>
    <x v="6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x v="82"/>
    <b v="1"/>
    <x v="6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x v="74"/>
    <b v="1"/>
    <x v="6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x v="209"/>
    <b v="1"/>
    <x v="6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x v="47"/>
    <b v="1"/>
    <x v="6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x v="57"/>
    <b v="1"/>
    <x v="6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x v="10"/>
    <b v="1"/>
    <x v="6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x v="99"/>
    <b v="1"/>
    <x v="6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x v="64"/>
    <b v="1"/>
    <x v="6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x v="44"/>
    <b v="1"/>
    <x v="6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x v="33"/>
    <b v="1"/>
    <x v="6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x v="53"/>
    <b v="1"/>
    <x v="6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x v="67"/>
    <b v="1"/>
    <x v="6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x v="209"/>
    <b v="1"/>
    <x v="6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x v="31"/>
    <b v="1"/>
    <x v="6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x v="41"/>
    <b v="1"/>
    <x v="6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x v="14"/>
    <b v="1"/>
    <x v="6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x v="2"/>
    <b v="1"/>
    <x v="6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x v="43"/>
    <b v="1"/>
    <x v="6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x v="95"/>
    <b v="1"/>
    <x v="6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x v="19"/>
    <b v="1"/>
    <x v="6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x v="59"/>
    <b v="1"/>
    <x v="6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x v="8"/>
    <b v="1"/>
    <x v="6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x v="34"/>
    <b v="1"/>
    <x v="6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x v="74"/>
    <b v="1"/>
    <x v="6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x v="44"/>
    <b v="1"/>
    <x v="6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x v="33"/>
    <b v="1"/>
    <x v="6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x v="54"/>
    <b v="1"/>
    <x v="6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x v="71"/>
    <b v="1"/>
    <x v="6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x v="67"/>
    <b v="1"/>
    <x v="6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x v="268"/>
    <b v="1"/>
    <x v="6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x v="36"/>
    <b v="1"/>
    <x v="6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x v="111"/>
    <b v="1"/>
    <x v="6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x v="57"/>
    <b v="1"/>
    <x v="6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x v="83"/>
    <b v="1"/>
    <x v="6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x v="57"/>
    <b v="1"/>
    <x v="6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x v="110"/>
    <b v="1"/>
    <x v="6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x v="85"/>
    <b v="1"/>
    <x v="6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x v="59"/>
    <b v="1"/>
    <x v="6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x v="64"/>
    <b v="1"/>
    <x v="6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x v="244"/>
    <b v="1"/>
    <x v="6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x v="76"/>
    <b v="1"/>
    <x v="6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x v="55"/>
    <b v="1"/>
    <x v="6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x v="25"/>
    <b v="1"/>
    <x v="6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x v="34"/>
    <b v="1"/>
    <x v="6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x v="82"/>
    <b v="1"/>
    <x v="6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x v="209"/>
    <b v="1"/>
    <x v="6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x v="43"/>
    <b v="1"/>
    <x v="6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x v="66"/>
    <b v="1"/>
    <x v="6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x v="67"/>
    <b v="1"/>
    <x v="6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x v="69"/>
    <b v="1"/>
    <x v="6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x v="15"/>
    <b v="1"/>
    <x v="6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x v="67"/>
    <b v="1"/>
    <x v="6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x v="73"/>
    <b v="1"/>
    <x v="6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x v="88"/>
    <b v="1"/>
    <x v="6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x v="201"/>
    <b v="1"/>
    <x v="6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x v="45"/>
    <b v="1"/>
    <x v="6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x v="60"/>
    <b v="1"/>
    <x v="6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x v="13"/>
    <b v="1"/>
    <x v="6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x v="8"/>
    <b v="1"/>
    <x v="6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x v="250"/>
    <b v="1"/>
    <x v="6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x v="64"/>
    <b v="1"/>
    <x v="6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x v="288"/>
    <b v="1"/>
    <x v="6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x v="26"/>
    <b v="1"/>
    <x v="6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x v="129"/>
    <b v="1"/>
    <x v="6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x v="10"/>
    <b v="1"/>
    <x v="6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x v="77"/>
    <b v="1"/>
    <x v="6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x v="17"/>
    <b v="1"/>
    <x v="6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x v="25"/>
    <b v="1"/>
    <x v="6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x v="59"/>
    <b v="1"/>
    <x v="6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x v="141"/>
    <b v="1"/>
    <x v="6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x v="68"/>
    <b v="1"/>
    <x v="6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x v="22"/>
    <b v="1"/>
    <x v="6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x v="43"/>
    <b v="1"/>
    <x v="6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x v="9"/>
    <b v="1"/>
    <x v="6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x v="162"/>
    <b v="1"/>
    <x v="6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x v="20"/>
    <b v="1"/>
    <x v="6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x v="25"/>
    <b v="1"/>
    <x v="6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x v="43"/>
    <b v="1"/>
    <x v="6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x v="9"/>
    <b v="1"/>
    <x v="6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x v="70"/>
    <b v="1"/>
    <x v="6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x v="38"/>
    <b v="1"/>
    <x v="6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x v="77"/>
    <b v="1"/>
    <x v="6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x v="25"/>
    <b v="1"/>
    <x v="6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x v="64"/>
    <b v="1"/>
    <x v="6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x v="50"/>
    <b v="1"/>
    <x v="6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x v="38"/>
    <b v="1"/>
    <x v="6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x v="165"/>
    <b v="1"/>
    <x v="6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x v="74"/>
    <b v="1"/>
    <x v="6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x v="17"/>
    <b v="1"/>
    <x v="6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x v="10"/>
    <b v="1"/>
    <x v="6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x v="8"/>
    <b v="1"/>
    <x v="6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x v="57"/>
    <b v="1"/>
    <x v="6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x v="229"/>
    <b v="1"/>
    <x v="6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x v="251"/>
    <b v="1"/>
    <x v="6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x v="17"/>
    <b v="1"/>
    <x v="6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x v="42"/>
    <b v="1"/>
    <x v="6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x v="5"/>
    <b v="1"/>
    <x v="6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x v="57"/>
    <b v="1"/>
    <x v="6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x v="287"/>
    <b v="1"/>
    <x v="6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x v="82"/>
    <b v="1"/>
    <x v="6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x v="209"/>
    <b v="1"/>
    <x v="6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x v="23"/>
    <b v="1"/>
    <x v="6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x v="51"/>
    <b v="1"/>
    <x v="6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x v="70"/>
    <b v="1"/>
    <x v="6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x v="57"/>
    <b v="1"/>
    <x v="6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x v="79"/>
    <b v="1"/>
    <x v="6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x v="70"/>
    <b v="1"/>
    <x v="6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x v="7"/>
    <b v="1"/>
    <x v="6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x v="66"/>
    <b v="1"/>
    <x v="6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x v="62"/>
    <b v="1"/>
    <x v="6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x v="195"/>
    <b v="1"/>
    <x v="6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x v="144"/>
    <b v="1"/>
    <x v="6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x v="182"/>
    <b v="1"/>
    <x v="6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x v="34"/>
    <b v="1"/>
    <x v="6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x v="209"/>
    <b v="1"/>
    <x v="6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x v="66"/>
    <b v="1"/>
    <x v="6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x v="36"/>
    <b v="1"/>
    <x v="6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x v="60"/>
    <b v="1"/>
    <x v="6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x v="250"/>
    <b v="1"/>
    <x v="6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x v="74"/>
    <b v="1"/>
    <x v="6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x v="73"/>
    <b v="1"/>
    <x v="6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x v="2"/>
    <b v="1"/>
    <x v="6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x v="60"/>
    <b v="1"/>
    <x v="6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x v="62"/>
    <b v="1"/>
    <x v="6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x v="250"/>
    <b v="1"/>
    <x v="6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x v="76"/>
    <b v="1"/>
    <x v="6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x v="72"/>
    <b v="1"/>
    <x v="6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x v="288"/>
    <b v="1"/>
    <x v="6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x v="2"/>
    <b v="1"/>
    <x v="6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x v="288"/>
    <b v="1"/>
    <x v="6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x v="288"/>
    <b v="1"/>
    <x v="6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x v="162"/>
    <b v="1"/>
    <x v="6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x v="44"/>
    <b v="1"/>
    <x v="6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x v="22"/>
    <b v="1"/>
    <x v="6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x v="70"/>
    <b v="1"/>
    <x v="6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x v="60"/>
    <b v="1"/>
    <x v="6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x v="250"/>
    <b v="1"/>
    <x v="6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x v="41"/>
    <b v="1"/>
    <x v="6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x v="51"/>
    <b v="1"/>
    <x v="6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x v="41"/>
    <b v="1"/>
    <x v="6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x v="10"/>
    <b v="1"/>
    <x v="6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x v="57"/>
    <b v="1"/>
    <x v="6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x v="34"/>
    <b v="1"/>
    <x v="6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x v="73"/>
    <b v="1"/>
    <x v="6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x v="67"/>
    <b v="1"/>
    <x v="6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x v="202"/>
    <b v="1"/>
    <x v="6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x v="62"/>
    <b v="1"/>
    <x v="6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x v="51"/>
    <b v="1"/>
    <x v="6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x v="33"/>
    <b v="1"/>
    <x v="6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x v="64"/>
    <b v="1"/>
    <x v="6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x v="62"/>
    <b v="1"/>
    <x v="6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x v="69"/>
    <b v="1"/>
    <x v="6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x v="144"/>
    <b v="1"/>
    <x v="6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x v="142"/>
    <b v="1"/>
    <x v="6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x v="63"/>
    <b v="1"/>
    <x v="6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x v="69"/>
    <b v="1"/>
    <x v="6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x v="48"/>
    <b v="1"/>
    <x v="6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x v="77"/>
    <b v="1"/>
    <x v="6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x v="59"/>
    <b v="1"/>
    <x v="6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x v="19"/>
    <b v="1"/>
    <x v="6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x v="55"/>
    <b v="1"/>
    <x v="6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x v="74"/>
    <b v="1"/>
    <x v="6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x v="22"/>
    <b v="1"/>
    <x v="6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x v="386"/>
    <b v="1"/>
    <x v="6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x v="67"/>
    <b v="1"/>
    <x v="6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x v="57"/>
    <b v="1"/>
    <x v="6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x v="33"/>
    <b v="1"/>
    <x v="6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x v="183"/>
    <b v="1"/>
    <x v="6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x v="62"/>
    <b v="1"/>
    <x v="6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x v="22"/>
    <b v="1"/>
    <x v="6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x v="58"/>
    <b v="1"/>
    <x v="6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x v="268"/>
    <b v="1"/>
    <x v="6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x v="60"/>
    <b v="1"/>
    <x v="6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x v="54"/>
    <b v="1"/>
    <x v="6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x v="22"/>
    <b v="1"/>
    <x v="6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x v="10"/>
    <b v="1"/>
    <x v="6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x v="226"/>
    <b v="1"/>
    <x v="6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x v="62"/>
    <b v="1"/>
    <x v="6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x v="288"/>
    <b v="1"/>
    <x v="6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x v="31"/>
    <b v="1"/>
    <x v="6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x v="20"/>
    <b v="1"/>
    <x v="6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x v="9"/>
    <b v="1"/>
    <x v="6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x v="201"/>
    <b v="1"/>
    <x v="6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x v="28"/>
    <b v="1"/>
    <x v="6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x v="25"/>
    <b v="1"/>
    <x v="6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x v="9"/>
    <b v="1"/>
    <x v="6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x v="501"/>
    <b v="1"/>
    <x v="6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x v="19"/>
    <b v="1"/>
    <x v="6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x v="54"/>
    <b v="1"/>
    <x v="6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x v="142"/>
    <b v="1"/>
    <x v="6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x v="241"/>
    <b v="1"/>
    <x v="6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x v="162"/>
    <b v="1"/>
    <x v="6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x v="20"/>
    <b v="1"/>
    <x v="6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x v="57"/>
    <b v="1"/>
    <x v="6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x v="8"/>
    <b v="1"/>
    <x v="6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x v="44"/>
    <b v="1"/>
    <x v="6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x v="14"/>
    <b v="1"/>
    <x v="6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x v="10"/>
    <b v="1"/>
    <x v="6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x v="14"/>
    <b v="1"/>
    <x v="6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x v="55"/>
    <b v="1"/>
    <x v="6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x v="20"/>
    <b v="1"/>
    <x v="6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x v="82"/>
    <b v="1"/>
    <x v="6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x v="76"/>
    <b v="1"/>
    <x v="6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x v="43"/>
    <b v="1"/>
    <x v="6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x v="332"/>
    <b v="1"/>
    <x v="6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x v="81"/>
    <b v="1"/>
    <x v="6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x v="74"/>
    <b v="1"/>
    <x v="6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x v="77"/>
    <b v="1"/>
    <x v="6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x v="25"/>
    <b v="1"/>
    <x v="6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x v="74"/>
    <b v="1"/>
    <x v="6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x v="43"/>
    <b v="1"/>
    <x v="6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x v="72"/>
    <b v="1"/>
    <x v="6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x v="54"/>
    <b v="1"/>
    <x v="6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x v="300"/>
    <b v="1"/>
    <x v="6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x v="23"/>
    <b v="1"/>
    <x v="6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x v="241"/>
    <b v="1"/>
    <x v="6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x v="33"/>
    <b v="1"/>
    <x v="6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x v="202"/>
    <b v="1"/>
    <x v="6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x v="95"/>
    <b v="1"/>
    <x v="6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x v="196"/>
    <b v="1"/>
    <x v="6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x v="59"/>
    <b v="1"/>
    <x v="6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x v="2"/>
    <b v="1"/>
    <x v="6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x v="68"/>
    <b v="1"/>
    <x v="6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x v="17"/>
    <b v="1"/>
    <x v="6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x v="95"/>
    <b v="1"/>
    <x v="6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x v="41"/>
    <b v="1"/>
    <x v="6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x v="51"/>
    <b v="1"/>
    <x v="6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x v="74"/>
    <b v="1"/>
    <x v="6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x v="57"/>
    <b v="1"/>
    <x v="6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x v="80"/>
    <b v="1"/>
    <x v="6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x v="28"/>
    <b v="1"/>
    <x v="6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x v="72"/>
    <b v="1"/>
    <x v="6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x v="7"/>
    <b v="1"/>
    <x v="6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x v="50"/>
    <b v="1"/>
    <x v="6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x v="41"/>
    <b v="1"/>
    <x v="6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x v="31"/>
    <b v="1"/>
    <x v="6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x v="9"/>
    <b v="1"/>
    <x v="6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x v="74"/>
    <b v="1"/>
    <x v="6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x v="64"/>
    <b v="1"/>
    <x v="6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x v="162"/>
    <b v="1"/>
    <x v="6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x v="13"/>
    <b v="1"/>
    <x v="6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x v="7"/>
    <b v="1"/>
    <x v="6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x v="9"/>
    <b v="1"/>
    <x v="6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x v="26"/>
    <b v="1"/>
    <x v="6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x v="250"/>
    <b v="1"/>
    <x v="6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x v="43"/>
    <b v="1"/>
    <x v="6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x v="13"/>
    <b v="1"/>
    <x v="6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x v="66"/>
    <b v="1"/>
    <x v="6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x v="57"/>
    <b v="1"/>
    <x v="6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x v="438"/>
    <b v="1"/>
    <x v="6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x v="16"/>
    <b v="1"/>
    <x v="6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x v="64"/>
    <b v="1"/>
    <x v="6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x v="69"/>
    <b v="1"/>
    <x v="6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x v="70"/>
    <b v="1"/>
    <x v="6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x v="76"/>
    <b v="1"/>
    <x v="6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x v="53"/>
    <b v="1"/>
    <x v="6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x v="60"/>
    <b v="1"/>
    <x v="6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x v="84"/>
    <b v="0"/>
    <x v="40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x v="29"/>
    <b v="0"/>
    <x v="40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x v="211"/>
    <b v="0"/>
    <x v="40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x v="29"/>
    <b v="0"/>
    <x v="40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x v="162"/>
    <b v="0"/>
    <x v="40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x v="59"/>
    <b v="0"/>
    <x v="40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x v="73"/>
    <b v="0"/>
    <x v="40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x v="25"/>
    <b v="0"/>
    <x v="40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x v="84"/>
    <b v="0"/>
    <x v="40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x v="29"/>
    <b v="0"/>
    <x v="40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x v="83"/>
    <b v="0"/>
    <x v="40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x v="84"/>
    <b v="0"/>
    <x v="40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x v="8"/>
    <b v="0"/>
    <x v="40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x v="29"/>
    <b v="0"/>
    <x v="40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x v="22"/>
    <b v="0"/>
    <x v="40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x v="84"/>
    <b v="0"/>
    <x v="40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x v="196"/>
    <b v="1"/>
    <x v="6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x v="22"/>
    <b v="1"/>
    <x v="6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x v="57"/>
    <b v="1"/>
    <x v="6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x v="82"/>
    <b v="1"/>
    <x v="6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x v="57"/>
    <b v="1"/>
    <x v="6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x v="51"/>
    <b v="1"/>
    <x v="6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x v="44"/>
    <b v="1"/>
    <x v="6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x v="1"/>
    <b v="1"/>
    <x v="6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x v="67"/>
    <b v="1"/>
    <x v="6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x v="9"/>
    <b v="1"/>
    <x v="6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x v="9"/>
    <b v="1"/>
    <x v="6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x v="62"/>
    <b v="1"/>
    <x v="6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x v="19"/>
    <b v="1"/>
    <x v="6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x v="17"/>
    <b v="1"/>
    <x v="6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x v="244"/>
    <b v="1"/>
    <x v="6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x v="82"/>
    <b v="1"/>
    <x v="6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x v="10"/>
    <b v="1"/>
    <x v="6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x v="25"/>
    <b v="1"/>
    <x v="6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x v="44"/>
    <b v="1"/>
    <x v="6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x v="6"/>
    <b v="1"/>
    <x v="6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x v="33"/>
    <b v="1"/>
    <x v="6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x v="57"/>
    <b v="1"/>
    <x v="6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x v="8"/>
    <b v="1"/>
    <x v="6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x v="244"/>
    <b v="1"/>
    <x v="6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x v="7"/>
    <b v="1"/>
    <x v="6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x v="229"/>
    <b v="1"/>
    <x v="6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x v="162"/>
    <b v="1"/>
    <x v="6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x v="83"/>
    <b v="1"/>
    <x v="6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x v="38"/>
    <b v="1"/>
    <x v="6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x v="473"/>
    <b v="1"/>
    <x v="6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x v="162"/>
    <b v="1"/>
    <x v="6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x v="209"/>
    <b v="1"/>
    <x v="6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x v="69"/>
    <b v="1"/>
    <x v="6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x v="59"/>
    <b v="1"/>
    <x v="6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x v="85"/>
    <b v="1"/>
    <x v="6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x v="36"/>
    <b v="1"/>
    <x v="6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x v="23"/>
    <b v="1"/>
    <x v="6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x v="149"/>
    <b v="1"/>
    <x v="6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x v="79"/>
    <b v="1"/>
    <x v="6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x v="20"/>
    <b v="1"/>
    <x v="6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x v="70"/>
    <b v="1"/>
    <x v="6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x v="95"/>
    <b v="1"/>
    <x v="6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x v="162"/>
    <b v="1"/>
    <x v="6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x v="220"/>
    <b v="1"/>
    <x v="6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x v="57"/>
    <b v="1"/>
    <x v="6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x v="25"/>
    <b v="1"/>
    <x v="6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x v="65"/>
    <b v="1"/>
    <x v="6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x v="51"/>
    <b v="1"/>
    <x v="6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x v="76"/>
    <b v="1"/>
    <x v="6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x v="209"/>
    <b v="1"/>
    <x v="6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x v="327"/>
    <b v="1"/>
    <x v="6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x v="244"/>
    <b v="1"/>
    <x v="6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x v="59"/>
    <b v="1"/>
    <x v="6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x v="70"/>
    <b v="1"/>
    <x v="6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x v="64"/>
    <b v="1"/>
    <x v="6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x v="209"/>
    <b v="1"/>
    <x v="6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x v="74"/>
    <b v="1"/>
    <x v="6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x v="2"/>
    <b v="1"/>
    <x v="6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x v="62"/>
    <b v="1"/>
    <x v="6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x v="23"/>
    <b v="1"/>
    <x v="6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x v="70"/>
    <b v="1"/>
    <x v="6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x v="2"/>
    <b v="1"/>
    <x v="6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x v="74"/>
    <b v="1"/>
    <x v="6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x v="64"/>
    <b v="1"/>
    <x v="6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x v="201"/>
    <b v="1"/>
    <x v="6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x v="10"/>
    <b v="1"/>
    <x v="6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x v="174"/>
    <b v="1"/>
    <x v="6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x v="74"/>
    <b v="1"/>
    <x v="6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x v="54"/>
    <b v="1"/>
    <x v="6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x v="62"/>
    <b v="1"/>
    <x v="6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x v="67"/>
    <b v="1"/>
    <x v="6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x v="80"/>
    <b v="1"/>
    <x v="6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x v="244"/>
    <b v="1"/>
    <x v="6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x v="34"/>
    <b v="1"/>
    <x v="6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x v="2"/>
    <b v="1"/>
    <x v="6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x v="287"/>
    <b v="1"/>
    <x v="6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x v="30"/>
    <b v="1"/>
    <x v="6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x v="41"/>
    <b v="1"/>
    <x v="6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x v="67"/>
    <b v="1"/>
    <x v="6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x v="51"/>
    <b v="1"/>
    <x v="6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x v="162"/>
    <b v="0"/>
    <x v="6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x v="81"/>
    <b v="0"/>
    <x v="6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x v="29"/>
    <b v="0"/>
    <x v="6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x v="8"/>
    <b v="0"/>
    <x v="6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x v="80"/>
    <b v="0"/>
    <x v="6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x v="63"/>
    <b v="0"/>
    <x v="6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x v="84"/>
    <b v="0"/>
    <x v="6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x v="29"/>
    <b v="0"/>
    <x v="6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x v="80"/>
    <b v="0"/>
    <x v="6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x v="79"/>
    <b v="0"/>
    <x v="6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x v="22"/>
    <b v="0"/>
    <x v="6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x v="25"/>
    <b v="0"/>
    <x v="6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x v="80"/>
    <b v="0"/>
    <x v="6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x v="29"/>
    <b v="0"/>
    <x v="6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x v="29"/>
    <b v="0"/>
    <x v="6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x v="29"/>
    <b v="0"/>
    <x v="6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x v="47"/>
    <b v="1"/>
    <x v="40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x v="63"/>
    <b v="1"/>
    <x v="40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x v="33"/>
    <b v="1"/>
    <x v="40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x v="202"/>
    <b v="1"/>
    <x v="40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x v="41"/>
    <b v="1"/>
    <x v="40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x v="209"/>
    <b v="1"/>
    <x v="40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x v="74"/>
    <b v="1"/>
    <x v="40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x v="33"/>
    <b v="1"/>
    <x v="40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x v="57"/>
    <b v="1"/>
    <x v="40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x v="133"/>
    <b v="1"/>
    <x v="40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x v="55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x v="106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x v="110"/>
    <b v="1"/>
    <x v="40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x v="83"/>
    <b v="1"/>
    <x v="40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x v="33"/>
    <b v="1"/>
    <x v="40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x v="99"/>
    <b v="1"/>
    <x v="40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x v="74"/>
    <b v="1"/>
    <x v="40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x v="329"/>
    <b v="1"/>
    <x v="40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x v="93"/>
    <b v="1"/>
    <x v="40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x v="66"/>
    <b v="1"/>
    <x v="40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x v="6"/>
    <b v="1"/>
    <x v="40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x v="41"/>
    <b v="1"/>
    <x v="40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x v="9"/>
    <b v="1"/>
    <x v="40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x v="44"/>
    <b v="1"/>
    <x v="40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x v="51"/>
    <b v="1"/>
    <x v="40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x v="7"/>
    <b v="1"/>
    <x v="40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x v="20"/>
    <b v="1"/>
    <x v="40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x v="25"/>
    <b v="1"/>
    <x v="40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x v="225"/>
    <b v="1"/>
    <x v="40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x v="211"/>
    <b v="1"/>
    <x v="40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x v="17"/>
    <b v="1"/>
    <x v="40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x v="248"/>
    <b v="1"/>
    <x v="40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x v="209"/>
    <b v="1"/>
    <x v="40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x v="47"/>
    <b v="1"/>
    <x v="40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x v="74"/>
    <b v="1"/>
    <x v="40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x v="54"/>
    <b v="1"/>
    <x v="40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x v="73"/>
    <b v="1"/>
    <x v="40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x v="209"/>
    <b v="1"/>
    <x v="40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x v="26"/>
    <b v="1"/>
    <x v="40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x v="73"/>
    <b v="1"/>
    <x v="40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x v="29"/>
    <b v="0"/>
    <x v="40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x v="80"/>
    <b v="0"/>
    <x v="40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x v="84"/>
    <b v="0"/>
    <x v="40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x v="54"/>
    <b v="0"/>
    <x v="40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x v="29"/>
    <b v="0"/>
    <x v="40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x v="84"/>
    <b v="0"/>
    <x v="40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x v="29"/>
    <b v="0"/>
    <x v="40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x v="77"/>
    <b v="0"/>
    <x v="40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x v="81"/>
    <b v="0"/>
    <x v="40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x v="80"/>
    <b v="0"/>
    <x v="40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x v="38"/>
    <b v="0"/>
    <x v="40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x v="82"/>
    <b v="0"/>
    <x v="40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x v="244"/>
    <b v="0"/>
    <x v="40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x v="84"/>
    <b v="0"/>
    <x v="40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x v="29"/>
    <b v="0"/>
    <x v="40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x v="82"/>
    <b v="0"/>
    <x v="40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x v="54"/>
    <b v="1"/>
    <x v="6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x v="44"/>
    <b v="1"/>
    <x v="6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x v="55"/>
    <b v="1"/>
    <x v="6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x v="10"/>
    <b v="1"/>
    <x v="6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x v="202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x v="74"/>
    <b v="1"/>
    <x v="6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x v="69"/>
    <b v="1"/>
    <x v="6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x v="9"/>
    <b v="1"/>
    <x v="6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x v="77"/>
    <b v="1"/>
    <x v="6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x v="9"/>
    <b v="1"/>
    <x v="6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x v="73"/>
    <b v="1"/>
    <x v="6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x v="55"/>
    <b v="1"/>
    <x v="6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x v="9"/>
    <b v="1"/>
    <x v="6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x v="67"/>
    <b v="1"/>
    <x v="6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x v="88"/>
    <b v="1"/>
    <x v="6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x v="14"/>
    <b v="1"/>
    <x v="6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x v="63"/>
    <b v="1"/>
    <x v="6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x v="72"/>
    <b v="1"/>
    <x v="6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x v="55"/>
    <b v="1"/>
    <x v="6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x v="71"/>
    <b v="1"/>
    <x v="6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x v="33"/>
    <b v="1"/>
    <x v="6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x v="22"/>
    <b v="1"/>
    <x v="6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x v="83"/>
    <b v="1"/>
    <x v="6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x v="82"/>
    <b v="1"/>
    <x v="6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x v="82"/>
    <b v="1"/>
    <x v="6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x v="9"/>
    <b v="1"/>
    <x v="6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x v="7"/>
    <b v="1"/>
    <x v="6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x v="22"/>
    <b v="1"/>
    <x v="6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x v="25"/>
    <b v="1"/>
    <x v="6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x v="57"/>
    <b v="1"/>
    <x v="6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x v="61"/>
    <b v="1"/>
    <x v="6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x v="58"/>
    <b v="1"/>
    <x v="6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x v="83"/>
    <b v="1"/>
    <x v="6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x v="69"/>
    <b v="0"/>
    <x v="6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x v="23"/>
    <b v="0"/>
    <x v="6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x v="10"/>
    <b v="0"/>
    <x v="6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x v="133"/>
    <b v="0"/>
    <x v="6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x v="8"/>
    <b v="0"/>
    <x v="6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x v="22"/>
    <b v="0"/>
    <x v="6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x v="82"/>
    <b v="0"/>
    <x v="6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x v="68"/>
    <b v="0"/>
    <x v="6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x v="33"/>
    <b v="0"/>
    <x v="6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x v="80"/>
    <b v="0"/>
    <x v="6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x v="54"/>
    <b v="0"/>
    <x v="6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x v="84"/>
    <b v="0"/>
    <x v="6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x v="84"/>
    <b v="0"/>
    <x v="6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x v="9"/>
    <b v="0"/>
    <x v="6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x v="29"/>
    <b v="0"/>
    <x v="6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x v="29"/>
    <b v="0"/>
    <x v="6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x v="80"/>
    <b v="0"/>
    <x v="6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x v="29"/>
    <b v="0"/>
    <x v="6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x v="29"/>
    <b v="0"/>
    <x v="6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x v="62"/>
    <b v="0"/>
    <x v="6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x v="29"/>
    <b v="0"/>
    <x v="6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x v="29"/>
    <b v="0"/>
    <x v="6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x v="83"/>
    <b v="0"/>
    <x v="6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x v="25"/>
    <b v="0"/>
    <x v="6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x v="84"/>
    <b v="0"/>
    <x v="6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x v="81"/>
    <b v="0"/>
    <x v="6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x v="29"/>
    <b v="0"/>
    <x v="40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x v="41"/>
    <b v="0"/>
    <x v="40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x v="73"/>
    <b v="0"/>
    <x v="40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x v="83"/>
    <b v="0"/>
    <x v="40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x v="67"/>
    <b v="0"/>
    <x v="40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x v="25"/>
    <b v="0"/>
    <x v="40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x v="29"/>
    <b v="0"/>
    <x v="40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x v="57"/>
    <b v="0"/>
    <x v="40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x v="29"/>
    <b v="0"/>
    <x v="40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x v="84"/>
    <b v="0"/>
    <x v="40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x v="25"/>
    <b v="0"/>
    <x v="6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x v="82"/>
    <b v="0"/>
    <x v="6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x v="22"/>
    <b v="0"/>
    <x v="6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x v="63"/>
    <b v="0"/>
    <x v="6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x v="87"/>
    <b v="0"/>
    <x v="6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x v="202"/>
    <b v="0"/>
    <x v="6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x v="29"/>
    <b v="0"/>
    <x v="6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x v="80"/>
    <b v="0"/>
    <x v="6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x v="73"/>
    <b v="0"/>
    <x v="6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x v="38"/>
    <b v="0"/>
    <x v="6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x v="84"/>
    <b v="0"/>
    <x v="6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x v="81"/>
    <b v="0"/>
    <x v="6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x v="29"/>
    <b v="0"/>
    <x v="6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x v="162"/>
    <b v="0"/>
    <x v="6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x v="84"/>
    <b v="0"/>
    <x v="6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x v="63"/>
    <b v="0"/>
    <x v="6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x v="38"/>
    <b v="0"/>
    <x v="6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x v="80"/>
    <b v="0"/>
    <x v="6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x v="80"/>
    <b v="0"/>
    <x v="6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x v="80"/>
    <b v="0"/>
    <x v="6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x v="83"/>
    <b v="0"/>
    <x v="6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x v="17"/>
    <b v="0"/>
    <x v="6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x v="29"/>
    <b v="0"/>
    <x v="6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x v="63"/>
    <b v="0"/>
    <x v="6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x v="74"/>
    <b v="0"/>
    <x v="6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x v="29"/>
    <b v="0"/>
    <x v="6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x v="29"/>
    <b v="0"/>
    <x v="6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x v="83"/>
    <b v="0"/>
    <x v="6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x v="83"/>
    <b v="0"/>
    <x v="6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x v="83"/>
    <b v="0"/>
    <x v="6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x v="79"/>
    <b v="0"/>
    <x v="6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x v="57"/>
    <b v="0"/>
    <x v="6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x v="244"/>
    <b v="0"/>
    <x v="6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x v="83"/>
    <b v="0"/>
    <x v="6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x v="29"/>
    <b v="0"/>
    <x v="6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x v="84"/>
    <b v="0"/>
    <x v="6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x v="63"/>
    <b v="0"/>
    <x v="6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x v="25"/>
    <b v="0"/>
    <x v="6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x v="29"/>
    <b v="0"/>
    <x v="6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x v="8"/>
    <b v="0"/>
    <x v="6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x v="8"/>
    <b v="0"/>
    <x v="6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x v="23"/>
    <b v="0"/>
    <x v="6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x v="73"/>
    <b v="0"/>
    <x v="6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x v="81"/>
    <b v="0"/>
    <x v="6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x v="29"/>
    <b v="0"/>
    <x v="6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x v="84"/>
    <b v="0"/>
    <x v="6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x v="84"/>
    <b v="0"/>
    <x v="6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x v="62"/>
    <b v="0"/>
    <x v="6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x v="29"/>
    <b v="0"/>
    <x v="6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x v="81"/>
    <b v="0"/>
    <x v="6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x v="84"/>
    <b v="0"/>
    <x v="6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x v="58"/>
    <b v="0"/>
    <x v="6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x v="29"/>
    <b v="0"/>
    <x v="6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x v="29"/>
    <b v="0"/>
    <x v="6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x v="29"/>
    <b v="0"/>
    <x v="6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x v="22"/>
    <b v="0"/>
    <x v="6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x v="29"/>
    <b v="0"/>
    <x v="6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x v="38"/>
    <b v="0"/>
    <x v="6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x v="8"/>
    <b v="0"/>
    <x v="6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x v="80"/>
    <b v="0"/>
    <x v="6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x v="84"/>
    <b v="0"/>
    <x v="6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x v="83"/>
    <b v="0"/>
    <x v="6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x v="83"/>
    <b v="0"/>
    <x v="6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x v="80"/>
    <b v="0"/>
    <x v="6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x v="84"/>
    <b v="0"/>
    <x v="6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x v="73"/>
    <b v="0"/>
    <x v="6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x v="202"/>
    <b v="0"/>
    <x v="6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x v="79"/>
    <b v="0"/>
    <x v="6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x v="84"/>
    <b v="0"/>
    <x v="6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x v="79"/>
    <b v="0"/>
    <x v="6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x v="22"/>
    <b v="0"/>
    <x v="6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x v="77"/>
    <b v="0"/>
    <x v="6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x v="202"/>
    <b v="0"/>
    <x v="6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x v="73"/>
    <b v="0"/>
    <x v="6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x v="79"/>
    <b v="0"/>
    <x v="6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x v="22"/>
    <b v="0"/>
    <x v="6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x v="79"/>
    <b v="0"/>
    <x v="6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x v="63"/>
    <b v="0"/>
    <x v="6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x v="63"/>
    <b v="0"/>
    <x v="6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x v="81"/>
    <b v="0"/>
    <x v="6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x v="67"/>
    <b v="0"/>
    <x v="6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x v="73"/>
    <b v="0"/>
    <x v="6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x v="10"/>
    <b v="0"/>
    <x v="6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x v="62"/>
    <b v="0"/>
    <x v="6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x v="62"/>
    <b v="0"/>
    <x v="6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x v="80"/>
    <b v="0"/>
    <x v="6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x v="83"/>
    <b v="0"/>
    <x v="6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x v="29"/>
    <b v="0"/>
    <x v="6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x v="82"/>
    <b v="0"/>
    <x v="6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x v="29"/>
    <b v="0"/>
    <x v="6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x v="29"/>
    <b v="0"/>
    <x v="6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x v="80"/>
    <b v="0"/>
    <x v="6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x v="57"/>
    <b v="0"/>
    <x v="6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x v="8"/>
    <b v="0"/>
    <x v="6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x v="25"/>
    <b v="0"/>
    <x v="6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x v="29"/>
    <b v="0"/>
    <x v="6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x v="25"/>
    <b v="0"/>
    <x v="6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x v="80"/>
    <b v="0"/>
    <x v="6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x v="84"/>
    <b v="0"/>
    <x v="6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x v="29"/>
    <b v="0"/>
    <x v="6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x v="84"/>
    <b v="0"/>
    <x v="6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x v="29"/>
    <b v="0"/>
    <x v="6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x v="29"/>
    <b v="0"/>
    <x v="6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x v="80"/>
    <b v="0"/>
    <x v="6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x v="83"/>
    <b v="0"/>
    <x v="6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x v="44"/>
    <b v="0"/>
    <x v="6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x v="80"/>
    <b v="0"/>
    <x v="6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x v="84"/>
    <b v="0"/>
    <x v="6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x v="29"/>
    <b v="0"/>
    <x v="6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x v="63"/>
    <b v="0"/>
    <x v="6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x v="84"/>
    <b v="0"/>
    <x v="6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x v="80"/>
    <b v="0"/>
    <x v="6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x v="80"/>
    <b v="0"/>
    <x v="6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x v="83"/>
    <b v="0"/>
    <x v="6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x v="84"/>
    <b v="0"/>
    <x v="6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x v="438"/>
    <b v="0"/>
    <x v="6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x v="29"/>
    <b v="0"/>
    <x v="6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x v="80"/>
    <b v="0"/>
    <x v="6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x v="63"/>
    <b v="0"/>
    <x v="6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x v="202"/>
    <b v="0"/>
    <x v="6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x v="79"/>
    <b v="0"/>
    <x v="6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x v="63"/>
    <b v="0"/>
    <x v="6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x v="225"/>
    <b v="0"/>
    <x v="6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x v="84"/>
    <b v="0"/>
    <x v="6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x v="20"/>
    <b v="0"/>
    <x v="6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x v="57"/>
    <b v="0"/>
    <x v="6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x v="84"/>
    <b v="0"/>
    <x v="6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x v="80"/>
    <b v="0"/>
    <x v="6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x v="81"/>
    <b v="0"/>
    <x v="6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x v="84"/>
    <b v="0"/>
    <x v="6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x v="84"/>
    <b v="0"/>
    <x v="6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x v="83"/>
    <b v="0"/>
    <x v="6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x v="80"/>
    <b v="0"/>
    <x v="6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x v="29"/>
    <b v="0"/>
    <x v="6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x v="8"/>
    <b v="0"/>
    <x v="6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x v="80"/>
    <b v="0"/>
    <x v="6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x v="110"/>
    <b v="0"/>
    <x v="6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x v="29"/>
    <b v="0"/>
    <x v="6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x v="29"/>
    <b v="0"/>
    <x v="6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x v="62"/>
    <b v="0"/>
    <x v="6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x v="84"/>
    <b v="0"/>
    <x v="6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x v="64"/>
    <b v="0"/>
    <x v="6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x v="82"/>
    <b v="0"/>
    <x v="6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x v="79"/>
    <b v="0"/>
    <x v="6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x v="80"/>
    <b v="0"/>
    <x v="6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x v="63"/>
    <b v="0"/>
    <x v="6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x v="81"/>
    <b v="0"/>
    <x v="6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x v="83"/>
    <b v="0"/>
    <x v="6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x v="82"/>
    <b v="0"/>
    <x v="6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x v="79"/>
    <b v="0"/>
    <x v="6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x v="80"/>
    <b v="0"/>
    <x v="6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x v="29"/>
    <b v="0"/>
    <x v="6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x v="5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x v="29"/>
    <b v="0"/>
    <x v="6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x v="62"/>
    <b v="0"/>
    <x v="6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x v="79"/>
    <b v="0"/>
    <x v="6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x v="84"/>
    <b v="0"/>
    <x v="6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x v="84"/>
    <b v="0"/>
    <x v="6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x v="64"/>
    <b v="0"/>
    <x v="6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x v="62"/>
    <b v="0"/>
    <x v="6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x v="79"/>
    <b v="0"/>
    <x v="6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x v="29"/>
    <b v="0"/>
    <x v="6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x v="8"/>
    <b v="0"/>
    <x v="6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x v="84"/>
    <b v="0"/>
    <x v="6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x v="79"/>
    <b v="0"/>
    <x v="6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x v="29"/>
    <b v="0"/>
    <x v="6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x v="29"/>
    <b v="0"/>
    <x v="6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x v="81"/>
    <b v="0"/>
    <x v="6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x v="83"/>
    <b v="0"/>
    <x v="6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x v="22"/>
    <b v="0"/>
    <x v="6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x v="83"/>
    <b v="0"/>
    <x v="6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x v="22"/>
    <b v="0"/>
    <x v="6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x v="29"/>
    <b v="0"/>
    <x v="6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x v="80"/>
    <b v="0"/>
    <x v="6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x v="22"/>
    <b v="0"/>
    <x v="6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x v="29"/>
    <b v="0"/>
    <x v="6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x v="81"/>
    <b v="0"/>
    <x v="6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x v="29"/>
    <b v="0"/>
    <x v="6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x v="79"/>
    <b v="0"/>
    <x v="6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x v="79"/>
    <b v="0"/>
    <x v="6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x v="25"/>
    <b v="0"/>
    <x v="6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x v="79"/>
    <b v="0"/>
    <x v="6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x v="51"/>
    <b v="0"/>
    <x v="6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x v="80"/>
    <b v="0"/>
    <x v="6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x v="29"/>
    <b v="0"/>
    <x v="6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x v="79"/>
    <b v="0"/>
    <x v="6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x v="79"/>
    <b v="0"/>
    <x v="6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x v="29"/>
    <b v="0"/>
    <x v="6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x v="8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AB03-D049-418A-BB89-4E9B1322BF9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985C8-AD1F-4340-8808-C4BB61563A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1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41DB5-7F51-4C9D-8467-C0CB0141E90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67"/>
  <sheetViews>
    <sheetView topLeftCell="H1" zoomScale="55" zoomScaleNormal="55" workbookViewId="0">
      <selection activeCell="S5" sqref="S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customWidth="1"/>
    <col min="16" max="16" width="25" style="8" customWidth="1"/>
    <col min="17" max="17" width="21.7109375" bestFit="1" customWidth="1"/>
    <col min="18" max="18" width="22.140625" customWidth="1"/>
    <col min="19" max="19" width="32.85546875" customWidth="1"/>
    <col min="20" max="20" width="3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6" t="s">
        <v>8364</v>
      </c>
      <c r="R1" s="6" t="s">
        <v>8308</v>
      </c>
      <c r="S1" s="6" t="s">
        <v>8366</v>
      </c>
      <c r="T1" s="6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E:E/D:D</f>
        <v>1.3685882352941177</v>
      </c>
      <c r="P2" s="8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E:E/D:D</f>
        <v>1.4260827250608272</v>
      </c>
      <c r="P3" s="8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>LEFT(N:N,(FIND("/",N4))-1)</f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E:E/D:D</f>
        <v>1.0752857142857142</v>
      </c>
      <c r="P67" s="8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E:E/D:D</f>
        <v>0</v>
      </c>
      <c r="P131" s="8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E:E/D:D</f>
        <v>0</v>
      </c>
      <c r="P195" s="8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E:E/D:D</f>
        <v>1.0672648571428571</v>
      </c>
      <c r="P259" s="8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E:E/D:D</f>
        <v>1.0266285714285714</v>
      </c>
      <c r="P323" s="8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E:E/D:D</f>
        <v>1.05982</v>
      </c>
      <c r="P387" s="8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E:E/D:D</f>
        <v>2.2499999999999999E-2</v>
      </c>
      <c r="P451" s="8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E:E/D:D</f>
        <v>0.13924</v>
      </c>
      <c r="P515" s="8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E:E/D:D</f>
        <v>2E-3</v>
      </c>
      <c r="P579" s="8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E:E/D:D</f>
        <v>1.1916249999999999</v>
      </c>
      <c r="P643" s="8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E:E/D:D</f>
        <v>9.7699999999999992E-3</v>
      </c>
      <c r="P707" s="8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E:E/D:D</f>
        <v>0.41399999999999998</v>
      </c>
      <c r="P771" s="8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E:E/D:D</f>
        <v>1.0166666666666666</v>
      </c>
      <c r="P835" s="8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E:E/D:D</f>
        <v>0</v>
      </c>
      <c r="P899" s="8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E:E/D:D</f>
        <v>0.42188421052631581</v>
      </c>
      <c r="P963" s="8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E:E/D:D</f>
        <v>1.099283142857143</v>
      </c>
      <c r="P1027" s="8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E:E/D:D</f>
        <v>7.8266666666666665E-2</v>
      </c>
      <c r="P1091" s="8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E:E/D:D</f>
        <v>6.2500000000000003E-3</v>
      </c>
      <c r="P1155" s="8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E:E/D:D</f>
        <v>1.026</v>
      </c>
      <c r="P1219" s="8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E:E/D:D</f>
        <v>1.1071428571428572</v>
      </c>
      <c r="P1283" s="8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E:E/D:D</f>
        <v>1.25</v>
      </c>
      <c r="P1347" s="8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E:E/D:D</f>
        <v>0</v>
      </c>
      <c r="P1411" s="8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E:E/D:D</f>
        <v>1.20516</v>
      </c>
      <c r="P1475" s="8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E:E/D:D</f>
        <v>1.7989999999999999</v>
      </c>
      <c r="P1539" s="8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E:E/D:D</f>
        <v>1.082492</v>
      </c>
      <c r="P1603" s="8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E:E/D:D</f>
        <v>1.1945714285714286</v>
      </c>
      <c r="P1667" s="8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E:E/D:D</f>
        <v>0</v>
      </c>
      <c r="P1731" s="8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E:E/D:D</f>
        <v>1.3333333333333334E-2</v>
      </c>
      <c r="P1795" s="8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E:E/D:D</f>
        <v>1</v>
      </c>
      <c r="P1859" s="8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E:E/D:D</f>
        <v>1.3680000000000001</v>
      </c>
      <c r="P1923" s="8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E:E/D:D</f>
        <v>3.1875000000000001E-2</v>
      </c>
      <c r="P1987" s="8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E:E/D:D</f>
        <v>1.2019070000000001</v>
      </c>
      <c r="P2051" s="8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E:E/D:D</f>
        <v>1.0485714285714285</v>
      </c>
      <c r="P2115" s="8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E:E/D:D</f>
        <v>1.0012000000000001</v>
      </c>
      <c r="P2179" s="8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E:E/D:D</f>
        <v>8.0640000000000001</v>
      </c>
      <c r="P2243" s="8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E:E/D:D</f>
        <v>1.0122777777777778</v>
      </c>
      <c r="P2307" s="8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E:E/D:D</f>
        <v>0</v>
      </c>
      <c r="P2371" s="8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E:E/D:D</f>
        <v>0</v>
      </c>
      <c r="P2435" s="8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E:E/D:D</f>
        <v>1.127715</v>
      </c>
      <c r="P2499" s="8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E:E/D:D</f>
        <v>0</v>
      </c>
      <c r="P2563" s="8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E:E/D:D</f>
        <v>9.56</v>
      </c>
      <c r="P2627" s="8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E:E/D:D</f>
        <v>2.8571428571428571E-5</v>
      </c>
      <c r="P2691" s="8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E:E/D:D</f>
        <v>0.19</v>
      </c>
      <c r="P2755" s="8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E:E/D:D</f>
        <v>1.3</v>
      </c>
      <c r="P2819" s="8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E:E/D:D</f>
        <v>0</v>
      </c>
      <c r="P2883" s="8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E:E/D:D</f>
        <v>0</v>
      </c>
      <c r="P2947" s="8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E:E/D:D</f>
        <v>1.19756</v>
      </c>
      <c r="P3011" s="8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E:E/D:D</f>
        <v>2.3035714285714285E-4</v>
      </c>
      <c r="P3075" s="8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E:E/D:D</f>
        <v>3.3333333333333333E-2</v>
      </c>
      <c r="P3139" s="8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E:E/D:D</f>
        <v>1.2500000000000001E-2</v>
      </c>
      <c r="P3203" s="8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E:E/D:D</f>
        <v>1.64</v>
      </c>
      <c r="P3267" s="8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E:E/D:D</f>
        <v>1.1679999999999999</v>
      </c>
      <c r="P3331" s="8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E:E/D:D</f>
        <v>1.0580000000000001</v>
      </c>
      <c r="P3395" s="8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E:E/D:D</f>
        <v>1.4019999999999999</v>
      </c>
      <c r="P3459" s="8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E:E/D:D</f>
        <v>1.6942857142857144</v>
      </c>
      <c r="P3523" s="8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E:E/D:D</f>
        <v>1.1911764705882353</v>
      </c>
      <c r="P3587" s="8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E:E/D:D</f>
        <v>1.04</v>
      </c>
      <c r="P3651" s="8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E:E/D:D</f>
        <v>1.0149999999999999</v>
      </c>
      <c r="P3715" s="8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E:E/D:D</f>
        <v>1.4319999999999999</v>
      </c>
      <c r="P3779" s="8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E:E/D:D</f>
        <v>8.72E-2</v>
      </c>
      <c r="P3843" s="8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E:E/D:D</f>
        <v>0.11533333333333333</v>
      </c>
      <c r="P3907" s="8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E:E/D:D</f>
        <v>7.4690265486725665E-2</v>
      </c>
      <c r="P3971" s="8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E:E/D:D</f>
        <v>0.25698702928870293</v>
      </c>
      <c r="P4035" s="8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E:E/D:D</f>
        <v>0</v>
      </c>
      <c r="P4099" s="8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  <row r="4116" spans="1:20" x14ac:dyDescent="0.25">
      <c r="O4116" s="5"/>
    </row>
    <row r="4117" spans="1:20" x14ac:dyDescent="0.25">
      <c r="O4117" s="5"/>
    </row>
    <row r="4118" spans="1:20" x14ac:dyDescent="0.25">
      <c r="O4118" s="5"/>
    </row>
    <row r="4119" spans="1:20" x14ac:dyDescent="0.25">
      <c r="O4119" s="5"/>
    </row>
    <row r="4120" spans="1:20" x14ac:dyDescent="0.25">
      <c r="O4120" s="5"/>
    </row>
    <row r="4121" spans="1:20" x14ac:dyDescent="0.25">
      <c r="O4121" s="5"/>
    </row>
    <row r="4122" spans="1:20" x14ac:dyDescent="0.25">
      <c r="O4122" s="5"/>
    </row>
    <row r="4123" spans="1:20" x14ac:dyDescent="0.25">
      <c r="O4123" s="5"/>
    </row>
    <row r="4124" spans="1:20" x14ac:dyDescent="0.25">
      <c r="O4124" s="5"/>
    </row>
    <row r="4125" spans="1:20" x14ac:dyDescent="0.25">
      <c r="O4125" s="5"/>
    </row>
    <row r="4126" spans="1:20" x14ac:dyDescent="0.25">
      <c r="O4126" s="5"/>
    </row>
    <row r="4127" spans="1:20" x14ac:dyDescent="0.25">
      <c r="O4127" s="5"/>
    </row>
    <row r="4128" spans="1:20" x14ac:dyDescent="0.25">
      <c r="O4128" s="5"/>
    </row>
    <row r="4129" spans="15:15" x14ac:dyDescent="0.25">
      <c r="O4129" s="5"/>
    </row>
    <row r="4130" spans="15:15" x14ac:dyDescent="0.25">
      <c r="O4130" s="5"/>
    </row>
    <row r="4131" spans="15:15" x14ac:dyDescent="0.25">
      <c r="O4131" s="5"/>
    </row>
    <row r="4132" spans="15:15" x14ac:dyDescent="0.25">
      <c r="O4132" s="5"/>
    </row>
    <row r="4133" spans="15:15" x14ac:dyDescent="0.25">
      <c r="O4133" s="5"/>
    </row>
    <row r="4134" spans="15:15" x14ac:dyDescent="0.25">
      <c r="O4134" s="5"/>
    </row>
    <row r="4135" spans="15:15" x14ac:dyDescent="0.25">
      <c r="O4135" s="5"/>
    </row>
    <row r="4136" spans="15:15" x14ac:dyDescent="0.25">
      <c r="O4136" s="5"/>
    </row>
    <row r="4137" spans="15:15" x14ac:dyDescent="0.25">
      <c r="O4137" s="5"/>
    </row>
    <row r="4138" spans="15:15" x14ac:dyDescent="0.25">
      <c r="O4138" s="5"/>
    </row>
    <row r="4139" spans="15:15" x14ac:dyDescent="0.25">
      <c r="O4139" s="5"/>
    </row>
    <row r="4140" spans="15:15" x14ac:dyDescent="0.25">
      <c r="O4140" s="5"/>
    </row>
    <row r="4141" spans="15:15" x14ac:dyDescent="0.25">
      <c r="O4141" s="5"/>
    </row>
    <row r="4142" spans="15:15" x14ac:dyDescent="0.25">
      <c r="O4142" s="5"/>
    </row>
    <row r="4143" spans="15:15" x14ac:dyDescent="0.25">
      <c r="O4143" s="5"/>
    </row>
    <row r="4144" spans="15:15" x14ac:dyDescent="0.25">
      <c r="O4144" s="5"/>
    </row>
    <row r="4145" spans="15:15" x14ac:dyDescent="0.25">
      <c r="O4145" s="5"/>
    </row>
    <row r="4146" spans="15:15" x14ac:dyDescent="0.25">
      <c r="O4146" s="5"/>
    </row>
    <row r="4147" spans="15:15" x14ac:dyDescent="0.25">
      <c r="O4147" s="5"/>
    </row>
    <row r="4148" spans="15:15" x14ac:dyDescent="0.25">
      <c r="O4148" s="5"/>
    </row>
    <row r="4149" spans="15:15" x14ac:dyDescent="0.25">
      <c r="O4149" s="5"/>
    </row>
    <row r="4150" spans="15:15" x14ac:dyDescent="0.25">
      <c r="O4150" s="5"/>
    </row>
    <row r="4151" spans="15:15" x14ac:dyDescent="0.25">
      <c r="O4151" s="5"/>
    </row>
    <row r="4152" spans="15:15" x14ac:dyDescent="0.25">
      <c r="O4152" s="5"/>
    </row>
    <row r="4153" spans="15:15" x14ac:dyDescent="0.25">
      <c r="O4153" s="5"/>
    </row>
    <row r="4154" spans="15:15" x14ac:dyDescent="0.25">
      <c r="O4154" s="5"/>
    </row>
    <row r="4155" spans="15:15" x14ac:dyDescent="0.25">
      <c r="O4155" s="5"/>
    </row>
    <row r="4156" spans="15:15" x14ac:dyDescent="0.25">
      <c r="O4156" s="5"/>
    </row>
    <row r="4157" spans="15:15" x14ac:dyDescent="0.25">
      <c r="O4157" s="5"/>
    </row>
    <row r="4158" spans="15:15" x14ac:dyDescent="0.25">
      <c r="O4158" s="5"/>
    </row>
    <row r="4159" spans="15:15" x14ac:dyDescent="0.25">
      <c r="O4159" s="5"/>
    </row>
    <row r="4160" spans="15:15" x14ac:dyDescent="0.25">
      <c r="O4160" s="5"/>
    </row>
    <row r="4161" spans="15:15" x14ac:dyDescent="0.25">
      <c r="O4161" s="5"/>
    </row>
    <row r="4162" spans="15:15" x14ac:dyDescent="0.25">
      <c r="O4162" s="5"/>
    </row>
    <row r="4163" spans="15:15" x14ac:dyDescent="0.25">
      <c r="O4163" s="5"/>
    </row>
    <row r="4164" spans="15:15" x14ac:dyDescent="0.25">
      <c r="O4164" s="5"/>
    </row>
    <row r="4165" spans="15:15" x14ac:dyDescent="0.25">
      <c r="O4165" s="5"/>
    </row>
    <row r="4166" spans="15:15" x14ac:dyDescent="0.25">
      <c r="O4166" s="5"/>
    </row>
    <row r="4167" spans="15:15" x14ac:dyDescent="0.25">
      <c r="O4167" s="5"/>
    </row>
  </sheetData>
  <conditionalFormatting sqref="F1:F1048576">
    <cfRule type="containsText" dxfId="5" priority="10" operator="containsText" text="live">
      <formula>NOT(ISERROR(SEARCH("live",F1)))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cancelled">
      <formula>NOT(ISERROR(SEARCH("cancelled",F1)))</formula>
    </cfRule>
    <cfRule type="containsText" priority="13" operator="containsText" text="cancelled">
      <formula>NOT(ISERROR(SEARCH("cancelled",F1)))</formula>
    </cfRule>
    <cfRule type="containsText" dxfId="2" priority="14" operator="containsText" text="cancelled">
      <formula>NOT(ISERROR(SEARCH("cancelled",F1)))</formula>
    </cfRule>
    <cfRule type="containsText" dxfId="1" priority="15" operator="containsText" text="failed">
      <formula>NOT(ISERROR(SEARCH("failed",F1)))</formula>
    </cfRule>
    <cfRule type="containsText" dxfId="0" priority="16" operator="containsText" text="successful">
      <formula>NOT(ISERROR(SEARCH("successful",F1)))</formula>
    </cfRule>
  </conditionalFormatting>
  <conditionalFormatting sqref="O4116:O1048576">
    <cfRule type="colorScale" priority="4">
      <colorScale>
        <cfvo type="min"/>
        <cfvo type="percentile" val="100"/>
        <cfvo type="max"/>
        <color rgb="FFFF0000"/>
        <color theme="9" tint="-0.499984740745262"/>
        <color theme="8" tint="-0.499984740745262"/>
      </colorScale>
    </cfRule>
    <cfRule type="colorScale" priority="3">
      <colorScale>
        <cfvo type="num" val="0"/>
        <cfvo type="num" val="100"/>
        <cfvo type="num" val="200"/>
        <color rgb="FFFF0000"/>
        <color theme="9" tint="-0.249977111117893"/>
        <color theme="8" tint="-0.499984740745262"/>
      </colorScale>
    </cfRule>
    <cfRule type="colorScale" priority="2">
      <colorScale>
        <cfvo type="num" val="0"/>
        <cfvo type="percentile" val="100"/>
        <cfvo type="num" val="200"/>
        <color rgb="FFFF0000"/>
        <color theme="9" tint="-0.249977111117893"/>
        <color theme="8" tint="-0.499984740745262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5651-6424-4B31-9B4D-A9D54950EA55}">
  <sheetPr codeName="Sheet2"/>
  <dimension ref="A2:I15"/>
  <sheetViews>
    <sheetView tabSelected="1" topLeftCell="A2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0" width="15" bestFit="1" customWidth="1"/>
    <col min="11" max="12" width="6.140625" bestFit="1" customWidth="1"/>
    <col min="13" max="13" width="7.5703125" bestFit="1" customWidth="1"/>
    <col min="15" max="15" width="12" bestFit="1" customWidth="1"/>
    <col min="16" max="16" width="5.140625" bestFit="1" customWidth="1"/>
    <col min="17" max="17" width="6.7109375" bestFit="1" customWidth="1"/>
    <col min="18" max="18" width="6.140625" bestFit="1" customWidth="1"/>
    <col min="19" max="19" width="12.28515625" bestFit="1" customWidth="1"/>
    <col min="20" max="20" width="10.28515625" bestFit="1" customWidth="1"/>
    <col min="21" max="21" width="10.85546875" bestFit="1" customWidth="1"/>
    <col min="22" max="22" width="7.5703125" bestFit="1" customWidth="1"/>
    <col min="23" max="23" width="11" bestFit="1" customWidth="1"/>
    <col min="24" max="24" width="12" bestFit="1" customWidth="1"/>
    <col min="25" max="25" width="5.140625" bestFit="1" customWidth="1"/>
    <col min="26" max="26" width="10.42578125" bestFit="1" customWidth="1"/>
    <col min="27" max="27" width="6.140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3.85546875" bestFit="1" customWidth="1"/>
    <col min="32" max="32" width="11.28515625" bestFit="1" customWidth="1"/>
  </cols>
  <sheetData>
    <row r="2" spans="1:9" x14ac:dyDescent="0.25">
      <c r="A2" s="9" t="s">
        <v>8223</v>
      </c>
      <c r="B2" t="s">
        <v>8312</v>
      </c>
    </row>
    <row r="4" spans="1:9" x14ac:dyDescent="0.25">
      <c r="A4" s="9" t="s">
        <v>8363</v>
      </c>
      <c r="B4" s="9" t="s">
        <v>8311</v>
      </c>
    </row>
    <row r="5" spans="1:9" x14ac:dyDescent="0.25">
      <c r="A5" s="9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9" x14ac:dyDescent="0.25">
      <c r="A6" s="10" t="s">
        <v>8313</v>
      </c>
      <c r="B6" s="11">
        <v>300</v>
      </c>
      <c r="C6" s="11"/>
      <c r="D6" s="11">
        <v>180</v>
      </c>
      <c r="E6" s="11">
        <v>40</v>
      </c>
      <c r="F6" s="11">
        <v>520</v>
      </c>
    </row>
    <row r="7" spans="1:9" x14ac:dyDescent="0.25">
      <c r="A7" s="10" t="s">
        <v>8314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  <c r="I7" s="12"/>
    </row>
    <row r="8" spans="1:9" x14ac:dyDescent="0.25">
      <c r="A8" s="10" t="s">
        <v>8315</v>
      </c>
      <c r="B8" s="11">
        <v>80</v>
      </c>
      <c r="C8" s="11"/>
      <c r="D8" s="11">
        <v>140</v>
      </c>
      <c r="E8" s="11"/>
      <c r="F8" s="11">
        <v>220</v>
      </c>
    </row>
    <row r="9" spans="1:9" x14ac:dyDescent="0.25">
      <c r="A9" s="10" t="s">
        <v>8316</v>
      </c>
      <c r="B9" s="11"/>
      <c r="C9" s="11"/>
      <c r="D9" s="11"/>
      <c r="E9" s="11">
        <v>24</v>
      </c>
      <c r="F9" s="11">
        <v>24</v>
      </c>
    </row>
    <row r="10" spans="1:9" x14ac:dyDescent="0.25">
      <c r="A10" s="10" t="s">
        <v>8317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9" x14ac:dyDescent="0.25">
      <c r="A11" s="10" t="s">
        <v>8318</v>
      </c>
      <c r="B11" s="11">
        <v>103</v>
      </c>
      <c r="C11" s="11"/>
      <c r="D11" s="11">
        <v>117</v>
      </c>
      <c r="E11" s="11"/>
      <c r="F11" s="11">
        <v>220</v>
      </c>
    </row>
    <row r="12" spans="1:9" x14ac:dyDescent="0.25">
      <c r="A12" s="10" t="s">
        <v>8319</v>
      </c>
      <c r="B12" s="11">
        <v>80</v>
      </c>
      <c r="C12" s="11"/>
      <c r="D12" s="11">
        <v>127</v>
      </c>
      <c r="E12" s="11">
        <v>30</v>
      </c>
      <c r="F12" s="11">
        <v>237</v>
      </c>
    </row>
    <row r="13" spans="1:9" x14ac:dyDescent="0.25">
      <c r="A13" s="10" t="s">
        <v>8320</v>
      </c>
      <c r="B13" s="11">
        <v>209</v>
      </c>
      <c r="C13" s="11"/>
      <c r="D13" s="11">
        <v>213</v>
      </c>
      <c r="E13" s="11">
        <v>178</v>
      </c>
      <c r="F13" s="11">
        <v>600</v>
      </c>
    </row>
    <row r="14" spans="1:9" x14ac:dyDescent="0.25">
      <c r="A14" s="10" t="s">
        <v>8321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</row>
    <row r="15" spans="1:9" x14ac:dyDescent="0.25">
      <c r="A15" s="10" t="s">
        <v>8310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178C-63C1-48F8-A6F2-44EA3E252AA4}">
  <sheetPr codeName="Sheet3"/>
  <dimension ref="A1:F47"/>
  <sheetViews>
    <sheetView topLeftCell="A43" workbookViewId="0">
      <selection activeCell="AB12" sqref="AB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2" spans="1:6" x14ac:dyDescent="0.25">
      <c r="A2" s="9" t="s">
        <v>8400</v>
      </c>
      <c r="B2" t="s">
        <v>8312</v>
      </c>
    </row>
    <row r="4" spans="1:6" x14ac:dyDescent="0.25">
      <c r="A4" s="9" t="s">
        <v>8363</v>
      </c>
      <c r="B4" s="9" t="s">
        <v>8311</v>
      </c>
    </row>
    <row r="5" spans="1:6" x14ac:dyDescent="0.25">
      <c r="A5" s="9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10" t="s">
        <v>8322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8323</v>
      </c>
      <c r="B7" s="11"/>
      <c r="C7" s="11"/>
      <c r="D7" s="11"/>
      <c r="E7" s="11">
        <v>20</v>
      </c>
      <c r="F7" s="11">
        <v>20</v>
      </c>
    </row>
    <row r="8" spans="1:6" x14ac:dyDescent="0.25">
      <c r="A8" s="10" t="s">
        <v>8324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8325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10" t="s">
        <v>8326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8327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8328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8330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5">
      <c r="A15" s="10" t="s">
        <v>8331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10" t="s">
        <v>8332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5">
      <c r="A17" s="10" t="s">
        <v>8333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10" t="s">
        <v>8334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8335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10" t="s">
        <v>8336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10" t="s">
        <v>8337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10" t="s">
        <v>8338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8339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10" t="s">
        <v>8340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5">
      <c r="A25" s="10" t="s">
        <v>8341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10" t="s">
        <v>8342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8343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10" t="s">
        <v>8344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10" t="s">
        <v>8346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5">
      <c r="A31" s="10" t="s">
        <v>8347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8350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8351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10" t="s">
        <v>8352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8353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5">
      <c r="A38" s="10" t="s">
        <v>8354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5">
      <c r="A39" s="10" t="s">
        <v>8355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5">
      <c r="A40" s="10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8358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10" t="s">
        <v>8359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8360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10" t="s">
        <v>8361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10" t="s">
        <v>8362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8310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2699-70D8-42BB-9986-740BA0A3869F}">
  <sheetPr codeName="Sheet4"/>
  <dimension ref="A1:E18"/>
  <sheetViews>
    <sheetView workbookViewId="0">
      <selection activeCell="M15" sqref="M1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140625" bestFit="1" customWidth="1"/>
    <col min="8" max="8" width="13.5703125" bestFit="1" customWidth="1"/>
    <col min="9" max="9" width="13.140625" bestFit="1" customWidth="1"/>
    <col min="10" max="10" width="18.5703125" bestFit="1" customWidth="1"/>
    <col min="11" max="11" width="18.140625" bestFit="1" customWidth="1"/>
    <col min="12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3.42578125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3.5703125" bestFit="1" customWidth="1"/>
    <col min="29" max="29" width="3.42578125" bestFit="1" customWidth="1"/>
    <col min="30" max="31" width="2.5703125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3.4257812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3.5703125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6" width="3.42578125" bestFit="1" customWidth="1"/>
    <col min="67" max="67" width="15" bestFit="1" customWidth="1"/>
    <col min="68" max="68" width="11.28515625" bestFit="1" customWidth="1"/>
  </cols>
  <sheetData>
    <row r="1" spans="1:5" x14ac:dyDescent="0.25">
      <c r="A1" s="9" t="s">
        <v>8364</v>
      </c>
      <c r="B1" t="s">
        <v>8312</v>
      </c>
    </row>
    <row r="2" spans="1:5" x14ac:dyDescent="0.25">
      <c r="A2" s="9" t="s">
        <v>8379</v>
      </c>
      <c r="B2" t="s">
        <v>8312</v>
      </c>
    </row>
    <row r="4" spans="1:5" x14ac:dyDescent="0.25">
      <c r="A4" s="9" t="s">
        <v>8363</v>
      </c>
      <c r="B4" s="9" t="s">
        <v>8311</v>
      </c>
    </row>
    <row r="5" spans="1:5" x14ac:dyDescent="0.25">
      <c r="A5" s="9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8310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B400-09AA-451D-9EFB-9F18D68972C6}">
  <sheetPr codeName="Sheet5"/>
  <dimension ref="A1:H13"/>
  <sheetViews>
    <sheetView workbookViewId="0">
      <selection activeCell="J30" sqref="J30"/>
    </sheetView>
  </sheetViews>
  <sheetFormatPr defaultRowHeight="15" x14ac:dyDescent="0.25"/>
  <cols>
    <col min="1" max="1" width="29.28515625" customWidth="1"/>
    <col min="2" max="2" width="18.140625" customWidth="1"/>
    <col min="3" max="3" width="16.28515625" customWidth="1"/>
    <col min="4" max="4" width="17.85546875" customWidth="1"/>
    <col min="5" max="5" width="19" customWidth="1"/>
    <col min="6" max="6" width="21.85546875" style="5" customWidth="1"/>
    <col min="7" max="7" width="21.7109375" style="5" customWidth="1"/>
    <col min="8" max="8" width="20" style="5" customWidth="1"/>
  </cols>
  <sheetData>
    <row r="1" spans="1:8" x14ac:dyDescent="0.25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s="15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5">
        <f>B:B/$E:$E</f>
        <v>0.71081677704194257</v>
      </c>
      <c r="G2" s="5">
        <f>C:C/$E:$E</f>
        <v>0.24944812362030905</v>
      </c>
      <c r="H2" s="5">
        <f>D:D/$E:$E</f>
        <v>3.9735099337748346E-2</v>
      </c>
    </row>
    <row r="3" spans="1:8" x14ac:dyDescent="0.25">
      <c r="A3" s="15" t="s">
        <v>8389</v>
      </c>
      <c r="B3">
        <f>COUNTIFS(Data!F:F,"successful",Data!D:D,"&gt;=1000",Data!D:D,"&lt; 4999")</f>
        <v>931</v>
      </c>
      <c r="C3">
        <f>COUNTIFS(Data!F:F,"Failed",Data!D:D,"&gt;=1000",Data!D:D,"&lt;4999")</f>
        <v>420</v>
      </c>
      <c r="D3">
        <f>COUNTIFS(Data!F:F,"Canceled",Data!D:D,"&gt;=1000",Data!D:D,"&lt;4999")</f>
        <v>60</v>
      </c>
      <c r="E3">
        <f t="shared" ref="E3:E13" si="0">SUM(B3:D3)</f>
        <v>1411</v>
      </c>
      <c r="F3" s="5">
        <f t="shared" ref="F3:F13" si="1">B:B/$E:$E</f>
        <v>0.65981573352232459</v>
      </c>
      <c r="G3" s="5">
        <f t="shared" ref="G3:G13" si="2">C:C/$E:$E</f>
        <v>0.297661233167966</v>
      </c>
      <c r="H3" s="5">
        <f t="shared" ref="H3:H13" si="3">D:D/$E:$E</f>
        <v>4.2523033309709427E-2</v>
      </c>
    </row>
    <row r="4" spans="1:8" x14ac:dyDescent="0.25">
      <c r="A4" s="15" t="s">
        <v>8390</v>
      </c>
      <c r="B4">
        <f>COUNTIFS(Data!F:F,"successful",Data!D:D,"&gt;=5000",Data!D:D,"&lt; 9999")</f>
        <v>380</v>
      </c>
      <c r="C4">
        <f>COUNTIFS(Data!F:F,"Failed",Data!D:D,"&gt;=5000",Data!D:D,"&lt;9999")</f>
        <v>282</v>
      </c>
      <c r="D4">
        <f>COUNTIFS(Data!F:F,"Canceled",Data!D:D,"&gt;=5000",Data!D:D,"&lt;9999")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s="15" t="s">
        <v>8391</v>
      </c>
      <c r="B5">
        <f>COUNTIFS(Data!F:F,"successful",Data!D:D,"&gt;=10000",Data!D:D,"&lt; 14999")</f>
        <v>168</v>
      </c>
      <c r="C5">
        <f>COUNTIFS(Data!F:F,"Failed",Data!D:D,"&gt;=10000",Data!D:D,"&lt;14999")</f>
        <v>144</v>
      </c>
      <c r="D5">
        <f>COUNTIFS(Data!F:F,"Canceled",Data!D:D,"&gt;=10000",Data!D:D,"&lt;14999")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5" t="s">
        <v>8392</v>
      </c>
      <c r="B6">
        <f>COUNTIFS(Data!F:F,"successful",Data!D:D,"&gt;=15000",Data!D:D,"&lt; 19999")</f>
        <v>94</v>
      </c>
      <c r="C6">
        <f>COUNTIFS(Data!F:F,"Failed",Data!D:D,"&gt;=15000",Data!D:D,"&lt;19999")</f>
        <v>90</v>
      </c>
      <c r="D6">
        <f>COUNTIFS(Data!F:F,"Canceled",Data!D:D,"&gt;=15000",Data!D:D,"&lt;19999")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5" t="s">
        <v>8393</v>
      </c>
      <c r="B7">
        <f>COUNTIFS(Data!F:F,"successful",Data!D:D,"&gt;=20000",Data!D:D,"&lt;24999")</f>
        <v>62</v>
      </c>
      <c r="C7">
        <f>COUNTIFS(Data!F:F,"Failed",Data!D:D,"&gt;=20000",Data!D:D,"&lt;24999")</f>
        <v>72</v>
      </c>
      <c r="D7">
        <f>COUNTIFS(Data!F:F,"Canceled",Data!D:D,"&gt;=20000",Data!D:D,"&lt;24999")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5" t="s">
        <v>8394</v>
      </c>
      <c r="B8">
        <f>COUNTIFS(Data!F:F,"successful",Data!D:D,"&gt;=25000",Data!D:D,"&lt; 29999")</f>
        <v>55</v>
      </c>
      <c r="C8">
        <f>COUNTIFS(Data!F:F,"Failed",Data!D:D,"&gt;=25000",Data!D:D,"&lt;29999")</f>
        <v>64</v>
      </c>
      <c r="D8">
        <f>COUNTIFS(Data!F:F,"Canceled",Data!D:D,"&gt;=25000",Data!D:D,"&lt;29999")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5" t="s">
        <v>8395</v>
      </c>
      <c r="B9">
        <f>COUNTIFS(Data!F:F,"successful",Data!D:D,"&gt;=30000",Data!D:D,"&lt; 34999")</f>
        <v>32</v>
      </c>
      <c r="C9">
        <f>COUNTIFS(Data!F:F,"Failed",Data!D:D,"&gt;=30000",Data!D:D,"&lt;34999")</f>
        <v>37</v>
      </c>
      <c r="D9">
        <f>COUNTIFS(Data!F:F,"Canceled",Data!D:D,"&gt;=30000",Data!D:D,"&lt;34999")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5" t="s">
        <v>8396</v>
      </c>
      <c r="B10">
        <f>COUNTIFS(Data!F:F,"successful",Data!D:D,"&gt;=35000",Data!D:D,"&lt; 39999")</f>
        <v>26</v>
      </c>
      <c r="C10">
        <f>COUNTIFS(Data!F:F,"Failed",Data!D:D,"&gt;=35000",Data!D:D,"&lt;39999")</f>
        <v>22</v>
      </c>
      <c r="D10">
        <f>COUNTIFS(Data!F:F,"Canceled",Data!D:D,"&gt;=35000",Data!D:D,"&lt;39999")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5" t="s">
        <v>8397</v>
      </c>
      <c r="B11">
        <f>COUNTIFS(Data!F:F,"successful",Data!D:D,"&gt;=40000",Data!D:D,"&lt; 44999")</f>
        <v>21</v>
      </c>
      <c r="C11">
        <f>COUNTIFS(Data!F:F,"Failed",Data!D:D,"&gt;=40000",Data!D:D,"&lt;44999")</f>
        <v>16</v>
      </c>
      <c r="D11">
        <f>COUNTIFS(Data!F:F,"Canceled",Data!D:D,"&gt;=40000",Data!D:D,"&lt;44999")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5" t="s">
        <v>8398</v>
      </c>
      <c r="B12">
        <f>COUNTIFS(Data!F:F,"successful",Data!D:D,"&gt;=45000",Data!D:D,"&lt; 49999")</f>
        <v>6</v>
      </c>
      <c r="C12">
        <f>COUNTIFS(Data!F:F,"Failed",Data!D:D,"&gt;=45000",Data!D:D,"&lt;49999")</f>
        <v>11</v>
      </c>
      <c r="D12">
        <f>COUNTIFS(Data!F:F,"Canceled",Data!D:D,"&gt;=45000",Data!D:D,"&lt;49999")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5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 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Madhuri Ashwin</cp:lastModifiedBy>
  <dcterms:created xsi:type="dcterms:W3CDTF">2017-04-20T15:17:24Z</dcterms:created>
  <dcterms:modified xsi:type="dcterms:W3CDTF">2019-11-16T20:23:38Z</dcterms:modified>
</cp:coreProperties>
</file>