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out\qc\stepoutplay_qc\stepout_qc_code\scouting\dpdl_finals\final_report\"/>
    </mc:Choice>
  </mc:AlternateContent>
  <xr:revisionPtr revIDLastSave="0" documentId="13_ncr:1_{73C21538-0FA8-47E3-91DF-C7B1E4F36423}" xr6:coauthVersionLast="40" xr6:coauthVersionMax="40" xr10:uidLastSave="{00000000-0000-0000-0000-000000000000}"/>
  <bookViews>
    <workbookView xWindow="0" yWindow="0" windowWidth="23040" windowHeight="9048" activeTab="1" xr2:uid="{2B1E76B2-A4E3-4034-9A5A-31AB587D9E9E}"/>
  </bookViews>
  <sheets>
    <sheet name="teamsheet" sheetId="2" r:id="rId1"/>
    <sheet name="CF" sheetId="11" r:id="rId2"/>
    <sheet name="RW" sheetId="9" r:id="rId3"/>
    <sheet name="LW" sheetId="10" r:id="rId4"/>
    <sheet name="AMF" sheetId="8" r:id="rId5"/>
    <sheet name="CM" sheetId="7" r:id="rId6"/>
    <sheet name="DMF" sheetId="6" r:id="rId7"/>
    <sheet name="RB" sheetId="5" r:id="rId8"/>
    <sheet name="LB" sheetId="4" r:id="rId9"/>
    <sheet name="CBs" sheetId="3" r:id="rId10"/>
    <sheet name="GK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1" l="1"/>
  <c r="R2" i="10"/>
  <c r="P2" i="11" l="1"/>
  <c r="R2" i="11" s="1"/>
  <c r="Q2" i="9"/>
  <c r="S2" i="9" s="1"/>
  <c r="Q2" i="10"/>
  <c r="S2" i="10" s="1"/>
  <c r="R2" i="8"/>
  <c r="T2" i="8" s="1"/>
  <c r="Q2" i="7"/>
  <c r="P2" i="7"/>
  <c r="R2" i="9" l="1"/>
  <c r="S2" i="8"/>
</calcChain>
</file>

<file path=xl/sharedStrings.xml><?xml version="1.0" encoding="utf-8"?>
<sst xmlns="http://schemas.openxmlformats.org/spreadsheetml/2006/main" count="268" uniqueCount="88">
  <si>
    <t>user_id</t>
  </si>
  <si>
    <t>user_name</t>
  </si>
  <si>
    <t>team_name</t>
  </si>
  <si>
    <t>preferred_position</t>
  </si>
  <si>
    <t>preferred_position_most_played</t>
  </si>
  <si>
    <t>jersey_number</t>
  </si>
  <si>
    <t>total_game_time</t>
  </si>
  <si>
    <t>progressive_passes_per_90</t>
  </si>
  <si>
    <t>goalkick_accuracy_per_90</t>
  </si>
  <si>
    <t>successful_goalkeeper_throws_per_90</t>
  </si>
  <si>
    <t>successful_handling_per_90</t>
  </si>
  <si>
    <t>successful_punches_per_90</t>
  </si>
  <si>
    <t>total_saves_completed_per_90</t>
  </si>
  <si>
    <t>Mumbai City FC A U-15</t>
  </si>
  <si>
    <t>GOALKEEPER</t>
  </si>
  <si>
    <t>Vedant Raghavendra Pujari</t>
  </si>
  <si>
    <t>Mumbai City Fc B U-15</t>
  </si>
  <si>
    <t>['GOALKEEPER']</t>
  </si>
  <si>
    <t>['1']</t>
  </si>
  <si>
    <t>position</t>
  </si>
  <si>
    <t>succ_interception_per_90</t>
  </si>
  <si>
    <t>possession_retained_per_90</t>
  </si>
  <si>
    <t>crucial_defensive_actions_per_90</t>
  </si>
  <si>
    <t>ground_duels_per_90</t>
  </si>
  <si>
    <t>successful_aerial_duels_per_90</t>
  </si>
  <si>
    <t>successful_tackles_per_90</t>
  </si>
  <si>
    <t>successful_short_passes_per_90</t>
  </si>
  <si>
    <t>successful_long_passes_per_90</t>
  </si>
  <si>
    <t>successful_headed_shots_per_90</t>
  </si>
  <si>
    <t>Parth  Talkokul</t>
  </si>
  <si>
    <t>['CENTER BACK', 'ATTACKING MIDFIELDER', 'STRIKER']</t>
  </si>
  <si>
    <t>CENTER BACK</t>
  </si>
  <si>
    <t>['15']</t>
  </si>
  <si>
    <t>Erwyn Basil D Souza</t>
  </si>
  <si>
    <t>['CENTER BACK', 'LEFT SIDE BACK']</t>
  </si>
  <si>
    <t>['2']</t>
  </si>
  <si>
    <t>successful_crosses_per_90</t>
  </si>
  <si>
    <t>Tyrell Steven Fernandes</t>
  </si>
  <si>
    <t>['LEFT SIDE BACK', 'CENTER FORWARD', 'RIGHT WINGER', 'LEFT WING BACK']</t>
  </si>
  <si>
    <t>LEFT SIDE BACK</t>
  </si>
  <si>
    <t>['11']</t>
  </si>
  <si>
    <t>Neel Amit Khandeparkar</t>
  </si>
  <si>
    <t>['CENTRAL MIDFIELDER', 'RIGHT WINGER', 'LEFT SIDE BACK', 'ATTACKING MIDFIELDER']</t>
  </si>
  <si>
    <t>RIGHT WINGER</t>
  </si>
  <si>
    <t>['14']</t>
  </si>
  <si>
    <t>Manthan Sachin  Thapa</t>
  </si>
  <si>
    <t>['RIGHT SIDE BACK', 'CENTER BACK']</t>
  </si>
  <si>
    <t>RIGHT SIDE BACK</t>
  </si>
  <si>
    <t>['7', '07']</t>
  </si>
  <si>
    <t>successful_forward_passes_per_90</t>
  </si>
  <si>
    <t>Riddhiman  Das</t>
  </si>
  <si>
    <t>['CENTRAL MIDFIELDER', 'ATTACKING MIDFIELDER', 'DEFENSIVE MIDFIELDER', 'CENTER BACK']</t>
  </si>
  <si>
    <t>CENTRAL MIDFIELDER</t>
  </si>
  <si>
    <t>['6', '06']</t>
  </si>
  <si>
    <t>Ayaan Mohsin Maniar</t>
  </si>
  <si>
    <t>['CENTER BACK', 'CENTRAL MIDFIELDER', 'DEFENSIVE MIDFIELDER', 'CENTER FORWARD', 'RIGHT WING BACK']</t>
  </si>
  <si>
    <t>['3']</t>
  </si>
  <si>
    <t>DEFENSIVE MIDFIELDER</t>
  </si>
  <si>
    <t>total_assists_per_90</t>
  </si>
  <si>
    <t>chances_created_per_90</t>
  </si>
  <si>
    <t>attempts_on_target_per_90</t>
  </si>
  <si>
    <t>total_long_shot_on_target_per_90</t>
  </si>
  <si>
    <t>Ryan  Pereira</t>
  </si>
  <si>
    <t>['RIGHT WINGER', 'ATTACKING MIDFIELDER', 'RIGHT MIDFIELDER', 'CENTRAL MIDFIELDER', 'RIGHT WING BACK']</t>
  </si>
  <si>
    <t>['12']</t>
  </si>
  <si>
    <t>goals_from_long_shot_per_90</t>
  </si>
  <si>
    <t>goals_from_close_shot_per_90</t>
  </si>
  <si>
    <t>total_dribbles_completed_per_90</t>
  </si>
  <si>
    <t>successful_through_ball_per_90</t>
  </si>
  <si>
    <t>total_successful_touches_count_in_final_third_per_90</t>
  </si>
  <si>
    <t>total_passes_completed_in_final_third_per_90</t>
  </si>
  <si>
    <t>ATTACKING MIDFIELDER</t>
  </si>
  <si>
    <t>Yuvraj Sandeep Kadam</t>
  </si>
  <si>
    <t>['LEFT WINGER', 'CENTRAL MIDFIELDER', 'LEFT SIDE BACK']</t>
  </si>
  <si>
    <t>LEFT WINGER</t>
  </si>
  <si>
    <t>['19']</t>
  </si>
  <si>
    <t>Nethan  Vaz</t>
  </si>
  <si>
    <t>['CENTER FORWARD', 'STRIKER', 'LEFT WINGER']</t>
  </si>
  <si>
    <t>STRIKER</t>
  </si>
  <si>
    <t>['9', '09']</t>
  </si>
  <si>
    <t>CENTER FORWARD</t>
  </si>
  <si>
    <t>Siddhant Santhosh Chiplunkar</t>
  </si>
  <si>
    <t>['CENTRAL MIDFIELDER', 'LEFT MIDFIELDER', 'RIGHT SIDE BACK']</t>
  </si>
  <si>
    <t>['8']</t>
  </si>
  <si>
    <t>90s_played</t>
  </si>
  <si>
    <t>total_assists</t>
  </si>
  <si>
    <t>total_goals</t>
  </si>
  <si>
    <t>goals_from_headed_shot_per_90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</si>
</sst>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02F5-65EF-4BFA-A475-74658DBCFD21}">
  <dimension ref="A1:C12"/>
  <sheetViews>
    <sheetView workbookViewId="0">
      <selection activeCell="A27" sqref="A27"/>
    </sheetView>
  </sheetViews>
  <sheetFormatPr defaultColWidth="22.5546875" defaultRowHeight="14.4" x14ac:dyDescent="0.3"/>
  <sheetData>
    <row r="1" spans="1:3" x14ac:dyDescent="0.3">
      <c r="A1" t="s">
        <v>1</v>
      </c>
      <c r="B1" t="s">
        <v>2</v>
      </c>
      <c r="C1" t="s">
        <v>19</v>
      </c>
    </row>
    <row r="2" spans="1:3" x14ac:dyDescent="0.3">
      <c r="A2" t="s">
        <v>15</v>
      </c>
      <c r="B2" t="s">
        <v>16</v>
      </c>
      <c r="C2" t="s">
        <v>14</v>
      </c>
    </row>
    <row r="3" spans="1:3" x14ac:dyDescent="0.3">
      <c r="A3" t="s">
        <v>29</v>
      </c>
      <c r="B3" t="s">
        <v>13</v>
      </c>
      <c r="C3" t="s">
        <v>31</v>
      </c>
    </row>
    <row r="4" spans="1:3" x14ac:dyDescent="0.3">
      <c r="A4" t="s">
        <v>33</v>
      </c>
      <c r="B4" t="s">
        <v>16</v>
      </c>
      <c r="C4" t="s">
        <v>31</v>
      </c>
    </row>
    <row r="5" spans="1:3" x14ac:dyDescent="0.3">
      <c r="A5" t="s">
        <v>37</v>
      </c>
      <c r="B5" t="s">
        <v>13</v>
      </c>
      <c r="C5" t="s">
        <v>39</v>
      </c>
    </row>
    <row r="6" spans="1:3" x14ac:dyDescent="0.3">
      <c r="A6" t="s">
        <v>45</v>
      </c>
      <c r="B6" t="s">
        <v>13</v>
      </c>
      <c r="C6" t="s">
        <v>47</v>
      </c>
    </row>
    <row r="7" spans="1:3" x14ac:dyDescent="0.3">
      <c r="A7" t="s">
        <v>54</v>
      </c>
      <c r="B7" t="s">
        <v>16</v>
      </c>
      <c r="C7" t="s">
        <v>57</v>
      </c>
    </row>
    <row r="8" spans="1:3" x14ac:dyDescent="0.3">
      <c r="A8" t="s">
        <v>62</v>
      </c>
      <c r="B8" t="s">
        <v>13</v>
      </c>
      <c r="C8" t="s">
        <v>52</v>
      </c>
    </row>
    <row r="9" spans="1:3" x14ac:dyDescent="0.3">
      <c r="A9" t="s">
        <v>50</v>
      </c>
      <c r="B9" t="s">
        <v>13</v>
      </c>
      <c r="C9" t="s">
        <v>71</v>
      </c>
    </row>
    <row r="10" spans="1:3" x14ac:dyDescent="0.3">
      <c r="A10" t="s">
        <v>41</v>
      </c>
      <c r="B10" t="s">
        <v>13</v>
      </c>
      <c r="C10" t="s">
        <v>43</v>
      </c>
    </row>
    <row r="11" spans="1:3" x14ac:dyDescent="0.3">
      <c r="A11" t="s">
        <v>72</v>
      </c>
      <c r="B11" t="s">
        <v>13</v>
      </c>
      <c r="C11" t="s">
        <v>74</v>
      </c>
    </row>
    <row r="12" spans="1:3" x14ac:dyDescent="0.3">
      <c r="A12" t="s">
        <v>76</v>
      </c>
      <c r="B12" t="s">
        <v>13</v>
      </c>
      <c r="C12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D989-1288-42F8-8A80-42211A6E28E8}">
  <dimension ref="A1:Q3"/>
  <sheetViews>
    <sheetView workbookViewId="0">
      <selection activeCell="H25" sqref="H2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7</v>
      </c>
      <c r="O1" t="s">
        <v>26</v>
      </c>
      <c r="P1" t="s">
        <v>27</v>
      </c>
      <c r="Q1" t="s">
        <v>28</v>
      </c>
    </row>
    <row r="2" spans="1:17" x14ac:dyDescent="0.3">
      <c r="A2">
        <v>17613</v>
      </c>
      <c r="B2" t="s">
        <v>29</v>
      </c>
      <c r="C2" t="s">
        <v>13</v>
      </c>
      <c r="D2" t="s">
        <v>30</v>
      </c>
      <c r="E2" t="s">
        <v>31</v>
      </c>
      <c r="F2" t="s">
        <v>32</v>
      </c>
      <c r="G2">
        <v>720</v>
      </c>
      <c r="H2">
        <v>5.5</v>
      </c>
      <c r="I2">
        <v>7.125</v>
      </c>
      <c r="J2">
        <v>1.25</v>
      </c>
      <c r="K2">
        <v>0.125</v>
      </c>
      <c r="L2">
        <v>0.5</v>
      </c>
      <c r="M2">
        <v>1.625</v>
      </c>
      <c r="N2">
        <v>11.875</v>
      </c>
      <c r="O2">
        <v>32.5</v>
      </c>
      <c r="P2">
        <v>10.75</v>
      </c>
      <c r="Q2">
        <v>0.375</v>
      </c>
    </row>
    <row r="3" spans="1:17" x14ac:dyDescent="0.3">
      <c r="A3">
        <v>17715</v>
      </c>
      <c r="B3" t="s">
        <v>33</v>
      </c>
      <c r="C3" t="s">
        <v>16</v>
      </c>
      <c r="D3" t="s">
        <v>34</v>
      </c>
      <c r="E3" t="s">
        <v>31</v>
      </c>
      <c r="F3" t="s">
        <v>35</v>
      </c>
      <c r="G3">
        <v>520</v>
      </c>
      <c r="H3">
        <v>8.653846154</v>
      </c>
      <c r="I3">
        <v>12.28846154</v>
      </c>
      <c r="J3">
        <v>2.769230769</v>
      </c>
      <c r="K3">
        <v>1.211538462</v>
      </c>
      <c r="L3">
        <v>0.51923076899999998</v>
      </c>
      <c r="M3">
        <v>3.461538462</v>
      </c>
      <c r="N3">
        <v>3.288461538</v>
      </c>
      <c r="O3">
        <v>18.34615385</v>
      </c>
      <c r="P3">
        <v>3.288461538</v>
      </c>
      <c r="Q3">
        <v>0.34615384599999999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7652-EA1B-4083-9C55-284FC001A08D}">
  <dimension ref="A1:M2"/>
  <sheetViews>
    <sheetView workbookViewId="0">
      <selection activeCell="I23" sqref="I2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17713</v>
      </c>
      <c r="B2" t="s">
        <v>15</v>
      </c>
      <c r="C2" t="s">
        <v>16</v>
      </c>
      <c r="D2" t="s">
        <v>17</v>
      </c>
      <c r="E2" t="s">
        <v>14</v>
      </c>
      <c r="F2" t="s">
        <v>18</v>
      </c>
      <c r="G2">
        <v>430</v>
      </c>
      <c r="H2">
        <v>5.8604651162790704</v>
      </c>
      <c r="I2">
        <v>100</v>
      </c>
      <c r="J2">
        <v>4.1860465116279002</v>
      </c>
      <c r="K2">
        <v>5.2325581395348797</v>
      </c>
      <c r="L2">
        <v>3.34883720930232</v>
      </c>
      <c r="M2">
        <v>8.5813953488371997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DA5-8B46-4289-8114-ED0B73E8589E}">
  <dimension ref="A1:S2"/>
  <sheetViews>
    <sheetView tabSelected="1" workbookViewId="0">
      <selection activeCell="Q3" sqref="Q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  <c r="J1" t="s">
        <v>58</v>
      </c>
      <c r="K1" t="s">
        <v>60</v>
      </c>
      <c r="L1" t="s">
        <v>67</v>
      </c>
      <c r="M1" t="s">
        <v>59</v>
      </c>
      <c r="N1" t="s">
        <v>69</v>
      </c>
      <c r="O1" t="s">
        <v>70</v>
      </c>
      <c r="P1" t="s">
        <v>84</v>
      </c>
      <c r="Q1" t="s">
        <v>86</v>
      </c>
      <c r="R1" t="s">
        <v>85</v>
      </c>
      <c r="S1" s="1" t="s">
        <v>87</v>
      </c>
    </row>
    <row r="2" spans="1:19" x14ac:dyDescent="0.3">
      <c r="A2">
        <v>17609</v>
      </c>
      <c r="B2" t="s">
        <v>76</v>
      </c>
      <c r="C2" t="s">
        <v>13</v>
      </c>
      <c r="D2" t="s">
        <v>77</v>
      </c>
      <c r="E2" t="s">
        <v>78</v>
      </c>
      <c r="F2" t="s">
        <v>79</v>
      </c>
      <c r="G2">
        <v>735</v>
      </c>
      <c r="H2">
        <v>0.36734693899999998</v>
      </c>
      <c r="I2">
        <v>2.4489795920000001</v>
      </c>
      <c r="J2">
        <v>0.489795918</v>
      </c>
      <c r="K2">
        <v>4.2857142860000002</v>
      </c>
      <c r="L2">
        <v>0.73469387799999997</v>
      </c>
      <c r="M2">
        <v>1.836734694</v>
      </c>
      <c r="N2">
        <v>37.714285709999999</v>
      </c>
      <c r="O2">
        <v>23.510204080000001</v>
      </c>
      <c r="P2">
        <f>G2/90</f>
        <v>8.1666666666666661</v>
      </c>
      <c r="Q2">
        <f>(H2+I2+S2)*P2</f>
        <v>24.000000169833331</v>
      </c>
      <c r="R2">
        <f>P2*J2</f>
        <v>3.9999999969999998</v>
      </c>
      <c r="S2">
        <v>0.122449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B7FF-379C-4F1A-9A99-B907B95912D0}">
  <dimension ref="A1:T2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  <c r="J1" t="s">
        <v>58</v>
      </c>
      <c r="K1" t="s">
        <v>60</v>
      </c>
      <c r="L1" t="s">
        <v>67</v>
      </c>
      <c r="M1" t="s">
        <v>59</v>
      </c>
      <c r="N1" t="s">
        <v>69</v>
      </c>
      <c r="O1" t="s">
        <v>70</v>
      </c>
      <c r="P1" t="s">
        <v>36</v>
      </c>
      <c r="Q1" t="s">
        <v>84</v>
      </c>
      <c r="R1" t="s">
        <v>86</v>
      </c>
      <c r="S1" t="s">
        <v>85</v>
      </c>
      <c r="T1" s="1" t="s">
        <v>87</v>
      </c>
    </row>
    <row r="2" spans="1:20" x14ac:dyDescent="0.3">
      <c r="A2">
        <v>17612</v>
      </c>
      <c r="B2" t="s">
        <v>41</v>
      </c>
      <c r="C2" t="s">
        <v>13</v>
      </c>
      <c r="D2" t="s">
        <v>42</v>
      </c>
      <c r="E2" t="s">
        <v>43</v>
      </c>
      <c r="F2" t="s">
        <v>44</v>
      </c>
      <c r="G2">
        <v>785</v>
      </c>
      <c r="H2">
        <v>0.68789808917197404</v>
      </c>
      <c r="I2">
        <v>0.34394904458598702</v>
      </c>
      <c r="J2">
        <v>1.14649681528662</v>
      </c>
      <c r="K2">
        <v>3.4394904458598701</v>
      </c>
      <c r="L2">
        <v>2.4076433121019098</v>
      </c>
      <c r="M2">
        <v>4.4713375796178303</v>
      </c>
      <c r="N2">
        <v>42.0764331210191</v>
      </c>
      <c r="O2">
        <v>49.528662420382098</v>
      </c>
      <c r="P2">
        <v>1.60509554140127</v>
      </c>
      <c r="Q2">
        <f>G2/90</f>
        <v>8.7222222222222214</v>
      </c>
      <c r="R2">
        <f>(H2+I2)*Q2</f>
        <v>8.9999999999999929</v>
      </c>
      <c r="S2">
        <f>Q2*J2</f>
        <v>9.9999999999999627</v>
      </c>
      <c r="T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569C-0133-441E-893E-6AD56562B9A6}">
  <dimension ref="A1:T2"/>
  <sheetViews>
    <sheetView workbookViewId="0">
      <selection activeCell="R3" sqref="R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  <c r="J1" t="s">
        <v>58</v>
      </c>
      <c r="K1" t="s">
        <v>60</v>
      </c>
      <c r="L1" t="s">
        <v>67</v>
      </c>
      <c r="M1" t="s">
        <v>59</v>
      </c>
      <c r="N1" t="s">
        <v>69</v>
      </c>
      <c r="O1" t="s">
        <v>70</v>
      </c>
      <c r="P1" t="s">
        <v>36</v>
      </c>
      <c r="Q1" t="s">
        <v>84</v>
      </c>
      <c r="R1" t="s">
        <v>86</v>
      </c>
      <c r="S1" t="s">
        <v>85</v>
      </c>
      <c r="T1" s="1" t="s">
        <v>87</v>
      </c>
    </row>
    <row r="2" spans="1:20" x14ac:dyDescent="0.3">
      <c r="A2">
        <v>17614</v>
      </c>
      <c r="B2" t="s">
        <v>72</v>
      </c>
      <c r="C2" t="s">
        <v>13</v>
      </c>
      <c r="D2" t="s">
        <v>73</v>
      </c>
      <c r="E2" t="s">
        <v>74</v>
      </c>
      <c r="F2" t="s">
        <v>75</v>
      </c>
      <c r="G2">
        <v>730</v>
      </c>
      <c r="H2">
        <v>0.36986301369863001</v>
      </c>
      <c r="I2">
        <v>2.4657534246575299</v>
      </c>
      <c r="J2">
        <v>0.86301369863013699</v>
      </c>
      <c r="K2">
        <v>6.2876712328767104</v>
      </c>
      <c r="L2">
        <v>2.7123287671232799</v>
      </c>
      <c r="M2">
        <v>4.0684931506849296</v>
      </c>
      <c r="N2">
        <v>57.328767123287598</v>
      </c>
      <c r="O2">
        <v>50.301369863013697</v>
      </c>
      <c r="P2">
        <v>2.0958904109589001</v>
      </c>
      <c r="Q2">
        <f>G2/90</f>
        <v>8.1111111111111107</v>
      </c>
      <c r="R2">
        <f>(H2+I2+T2)*Q2</f>
        <v>25.999999888888851</v>
      </c>
      <c r="S2">
        <f>Q2*J2</f>
        <v>7</v>
      </c>
      <c r="T2">
        <v>0.369863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58E-585C-41C8-8288-836677832417}">
  <dimension ref="A1:U2"/>
  <sheetViews>
    <sheetView workbookViewId="0">
      <selection activeCell="S11" sqref="S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  <c r="J1" t="s">
        <v>58</v>
      </c>
      <c r="K1" t="s">
        <v>7</v>
      </c>
      <c r="L1" t="s">
        <v>26</v>
      </c>
      <c r="M1" t="s">
        <v>60</v>
      </c>
      <c r="N1" t="s">
        <v>59</v>
      </c>
      <c r="O1" t="s">
        <v>67</v>
      </c>
      <c r="P1" t="s">
        <v>68</v>
      </c>
      <c r="Q1" t="s">
        <v>61</v>
      </c>
      <c r="R1" t="s">
        <v>84</v>
      </c>
      <c r="S1" t="s">
        <v>86</v>
      </c>
      <c r="T1" t="s">
        <v>85</v>
      </c>
      <c r="U1" s="1" t="s">
        <v>87</v>
      </c>
    </row>
    <row r="2" spans="1:21" x14ac:dyDescent="0.3">
      <c r="A2">
        <v>17607</v>
      </c>
      <c r="B2" t="s">
        <v>50</v>
      </c>
      <c r="C2" t="s">
        <v>13</v>
      </c>
      <c r="D2" t="s">
        <v>51</v>
      </c>
      <c r="E2" t="s">
        <v>52</v>
      </c>
      <c r="F2" t="s">
        <v>53</v>
      </c>
      <c r="G2">
        <v>758</v>
      </c>
      <c r="H2">
        <v>0.59366754600000005</v>
      </c>
      <c r="I2">
        <v>0</v>
      </c>
      <c r="J2">
        <v>1.662269129</v>
      </c>
      <c r="K2">
        <v>9.2612137200000006</v>
      </c>
      <c r="L2">
        <v>32.770448549999998</v>
      </c>
      <c r="M2">
        <v>3.0870712400000002</v>
      </c>
      <c r="N2">
        <v>4.6306068600000003</v>
      </c>
      <c r="O2">
        <v>1.1873350920000001</v>
      </c>
      <c r="P2">
        <v>0.94986807399999995</v>
      </c>
      <c r="Q2">
        <v>2.849604222</v>
      </c>
      <c r="R2">
        <f>G2/90</f>
        <v>8.4222222222222225</v>
      </c>
      <c r="S2">
        <f>(H2+I2)*R2</f>
        <v>4.9999999985333341</v>
      </c>
      <c r="T2">
        <f>R2*J2</f>
        <v>13.999999997577778</v>
      </c>
      <c r="U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8854-5101-47D9-9B18-A2F77EF9D54C}">
  <dimension ref="A1:Q2"/>
  <sheetViews>
    <sheetView workbookViewId="0">
      <selection activeCell="Q2" sqref="Q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21</v>
      </c>
      <c r="J1" t="s">
        <v>7</v>
      </c>
      <c r="K1" t="s">
        <v>27</v>
      </c>
      <c r="L1" t="s">
        <v>26</v>
      </c>
      <c r="M1" t="s">
        <v>59</v>
      </c>
      <c r="N1" t="s">
        <v>60</v>
      </c>
      <c r="O1" t="s">
        <v>61</v>
      </c>
      <c r="P1" t="s">
        <v>84</v>
      </c>
      <c r="Q1" t="s">
        <v>85</v>
      </c>
    </row>
    <row r="2" spans="1:17" x14ac:dyDescent="0.3">
      <c r="A2">
        <v>17611</v>
      </c>
      <c r="B2" t="s">
        <v>62</v>
      </c>
      <c r="C2" t="s">
        <v>13</v>
      </c>
      <c r="D2" t="s">
        <v>63</v>
      </c>
      <c r="E2" t="s">
        <v>52</v>
      </c>
      <c r="F2" t="s">
        <v>64</v>
      </c>
      <c r="G2">
        <v>800</v>
      </c>
      <c r="H2">
        <v>1.125</v>
      </c>
      <c r="I2">
        <v>8.2125000000000004</v>
      </c>
      <c r="J2">
        <v>5.625</v>
      </c>
      <c r="K2">
        <v>4.1624999999999996</v>
      </c>
      <c r="L2">
        <v>27.112500000000001</v>
      </c>
      <c r="M2">
        <v>4.05</v>
      </c>
      <c r="N2">
        <v>2.0249999999999999</v>
      </c>
      <c r="O2">
        <v>1.35</v>
      </c>
      <c r="P2">
        <f>G2/90</f>
        <v>8.8888888888888893</v>
      </c>
      <c r="Q2">
        <f>P2*H2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9539-44EB-491F-8ACD-788865A40741}">
  <dimension ref="A1:O2"/>
  <sheetViews>
    <sheetView workbookViewId="0">
      <selection activeCell="I24" sqref="I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20</v>
      </c>
      <c r="J1" t="s">
        <v>23</v>
      </c>
      <c r="K1" t="s">
        <v>24</v>
      </c>
      <c r="L1" t="s">
        <v>25</v>
      </c>
      <c r="M1" t="s">
        <v>49</v>
      </c>
      <c r="N1" t="s">
        <v>27</v>
      </c>
      <c r="O1" t="s">
        <v>26</v>
      </c>
    </row>
    <row r="2" spans="1:15" x14ac:dyDescent="0.3">
      <c r="A2">
        <v>17716</v>
      </c>
      <c r="B2" t="s">
        <v>54</v>
      </c>
      <c r="C2" t="s">
        <v>16</v>
      </c>
      <c r="D2" t="s">
        <v>55</v>
      </c>
      <c r="E2" t="s">
        <v>52</v>
      </c>
      <c r="F2" t="s">
        <v>56</v>
      </c>
      <c r="G2">
        <v>392</v>
      </c>
      <c r="H2">
        <v>9.4132653061224492</v>
      </c>
      <c r="I2">
        <v>6.6581632653061202</v>
      </c>
      <c r="J2">
        <v>2.52551020408163</v>
      </c>
      <c r="K2">
        <v>1.1479591836734599</v>
      </c>
      <c r="L2">
        <v>2.75510204081632</v>
      </c>
      <c r="M2">
        <v>7.1173469387755102</v>
      </c>
      <c r="N2">
        <v>2.06632653061224</v>
      </c>
      <c r="O2">
        <v>12.1683673469387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31E5-CD92-4C14-8541-DA98F6FB041F}">
  <dimension ref="A1:O3"/>
  <sheetViews>
    <sheetView workbookViewId="0">
      <selection activeCell="C3" sqref="C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22</v>
      </c>
      <c r="J1" t="s">
        <v>25</v>
      </c>
      <c r="K1" t="s">
        <v>36</v>
      </c>
      <c r="L1" t="s">
        <v>23</v>
      </c>
      <c r="M1" t="s">
        <v>24</v>
      </c>
      <c r="N1" t="s">
        <v>27</v>
      </c>
      <c r="O1" t="s">
        <v>26</v>
      </c>
    </row>
    <row r="2" spans="1:15" x14ac:dyDescent="0.3">
      <c r="A2">
        <v>17608</v>
      </c>
      <c r="B2" t="s">
        <v>45</v>
      </c>
      <c r="C2" t="s">
        <v>13</v>
      </c>
      <c r="D2" t="s">
        <v>46</v>
      </c>
      <c r="E2" t="s">
        <v>47</v>
      </c>
      <c r="F2" t="s">
        <v>48</v>
      </c>
      <c r="G2">
        <v>705</v>
      </c>
      <c r="H2">
        <v>11.872340425531901</v>
      </c>
      <c r="I2">
        <v>0.51063829787234005</v>
      </c>
      <c r="J2">
        <v>1.91489361702127</v>
      </c>
      <c r="K2">
        <v>2.4255319148936101</v>
      </c>
      <c r="L2">
        <v>0.63829787234042501</v>
      </c>
      <c r="M2">
        <v>0</v>
      </c>
      <c r="N2">
        <v>8.9361702127659495</v>
      </c>
      <c r="O2">
        <v>35.234042553191401</v>
      </c>
    </row>
    <row r="3" spans="1:15" x14ac:dyDescent="0.3">
      <c r="A3">
        <v>17718</v>
      </c>
      <c r="B3" t="s">
        <v>81</v>
      </c>
      <c r="C3" t="s">
        <v>16</v>
      </c>
      <c r="D3" t="s">
        <v>82</v>
      </c>
      <c r="E3" t="s">
        <v>52</v>
      </c>
      <c r="F3" t="s">
        <v>83</v>
      </c>
      <c r="G3">
        <v>340</v>
      </c>
      <c r="H3">
        <v>5.0294117649999999</v>
      </c>
      <c r="I3">
        <v>0</v>
      </c>
      <c r="J3">
        <v>0.79411764699999998</v>
      </c>
      <c r="K3">
        <v>2.6470588240000001</v>
      </c>
      <c r="L3">
        <v>0.79411764699999998</v>
      </c>
      <c r="M3">
        <v>0.52941176499999998</v>
      </c>
      <c r="N3">
        <v>2.6470588240000001</v>
      </c>
      <c r="O3">
        <v>15.882352940000001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C40A-3C76-4FD7-8571-04CC12BA612A}">
  <dimension ref="A1:O2"/>
  <sheetViews>
    <sheetView workbookViewId="0">
      <selection activeCell="H17" sqref="H1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22</v>
      </c>
      <c r="J1" t="s">
        <v>25</v>
      </c>
      <c r="K1" t="s">
        <v>36</v>
      </c>
      <c r="L1" t="s">
        <v>23</v>
      </c>
      <c r="M1" t="s">
        <v>24</v>
      </c>
      <c r="N1" t="s">
        <v>27</v>
      </c>
      <c r="O1" t="s">
        <v>26</v>
      </c>
    </row>
    <row r="2" spans="1:15" x14ac:dyDescent="0.3">
      <c r="A2">
        <v>17610</v>
      </c>
      <c r="B2" t="s">
        <v>37</v>
      </c>
      <c r="C2" t="s">
        <v>13</v>
      </c>
      <c r="D2" t="s">
        <v>38</v>
      </c>
      <c r="E2" t="s">
        <v>39</v>
      </c>
      <c r="F2" t="s">
        <v>40</v>
      </c>
      <c r="G2">
        <v>800</v>
      </c>
      <c r="H2">
        <v>7.2</v>
      </c>
      <c r="I2">
        <v>0.1125</v>
      </c>
      <c r="J2">
        <v>0.9</v>
      </c>
      <c r="K2">
        <v>1.125</v>
      </c>
      <c r="L2">
        <v>0.45</v>
      </c>
      <c r="M2">
        <v>0.1125</v>
      </c>
      <c r="N2">
        <v>4.05</v>
      </c>
      <c r="O2">
        <v>36.450000000000003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teamsheet</vt:lpstr>
      <vt:lpstr>CF</vt:lpstr>
      <vt:lpstr>RW</vt:lpstr>
      <vt:lpstr>LW</vt:lpstr>
      <vt:lpstr>AMF</vt:lpstr>
      <vt:lpstr>CM</vt:lpstr>
      <vt:lpstr>DMF</vt:lpstr>
      <vt:lpstr>RB</vt:lpstr>
      <vt:lpstr>LB</vt:lpstr>
      <vt:lpstr>CBs</vt:lpstr>
      <vt:lpstr>GK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2024-05-31T15:22:28Z</dcterms:created>
  <dcterms:modified xsi:type="dcterms:W3CDTF">2024-06-01T04:58:26Z</dcterms:modified>
</cp:coreProperties>
</file>