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K:\My Assignments\Data Mining\Data Mining\Week-4\Assgnments\"/>
    </mc:Choice>
  </mc:AlternateContent>
  <xr:revisionPtr revIDLastSave="0" documentId="13_ncr:1_{6A410304-EA4D-437C-84DF-9CEAB532067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1" l="1"/>
  <c r="G2" i="1"/>
  <c r="F2" i="1"/>
  <c r="E3" i="1"/>
  <c r="D2" i="1"/>
  <c r="D9" i="1"/>
  <c r="D3" i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C9" i="1"/>
  <c r="C4" i="1"/>
  <c r="C20" i="1"/>
  <c r="C21" i="1"/>
  <c r="C5" i="1"/>
  <c r="C16" i="1"/>
  <c r="C13" i="1"/>
  <c r="C6" i="1"/>
  <c r="C19" i="1"/>
  <c r="C2" i="1"/>
  <c r="C14" i="1"/>
  <c r="C8" i="1"/>
  <c r="C12" i="1"/>
  <c r="C3" i="1"/>
  <c r="C23" i="1" s="1"/>
  <c r="C15" i="1"/>
  <c r="C18" i="1"/>
  <c r="C17" i="1"/>
  <c r="C10" i="1"/>
  <c r="C22" i="1"/>
  <c r="C7" i="1"/>
  <c r="C11" i="1"/>
  <c r="D23" i="1" l="1"/>
  <c r="E2" i="1"/>
  <c r="H14" i="1"/>
  <c r="H2" i="1" l="1"/>
  <c r="E4" i="1"/>
  <c r="F19" i="1"/>
  <c r="H18" i="1"/>
  <c r="F22" i="1"/>
  <c r="E5" i="1"/>
  <c r="E22" i="1"/>
  <c r="F17" i="1"/>
  <c r="F6" i="1"/>
  <c r="H15" i="1"/>
  <c r="F8" i="1"/>
  <c r="F16" i="1"/>
  <c r="E12" i="1"/>
  <c r="H6" i="1"/>
  <c r="E6" i="1"/>
  <c r="E10" i="1"/>
  <c r="E11" i="1"/>
  <c r="F18" i="1"/>
  <c r="H4" i="1"/>
  <c r="H12" i="1"/>
  <c r="H20" i="1"/>
  <c r="H9" i="1"/>
  <c r="H17" i="1"/>
  <c r="E9" i="1"/>
  <c r="E18" i="1"/>
  <c r="E21" i="1"/>
  <c r="H22" i="1"/>
  <c r="E20" i="1"/>
  <c r="H3" i="1"/>
  <c r="H13" i="1"/>
  <c r="H8" i="1"/>
  <c r="F12" i="1"/>
  <c r="F13" i="1"/>
  <c r="E7" i="1"/>
  <c r="F7" i="1"/>
  <c r="F15" i="1"/>
  <c r="F4" i="1"/>
  <c r="F5" i="1"/>
  <c r="F21" i="1"/>
  <c r="E15" i="1"/>
  <c r="E14" i="1"/>
  <c r="H21" i="1"/>
  <c r="F14" i="1"/>
  <c r="H16" i="1"/>
  <c r="F10" i="1"/>
  <c r="H5" i="1"/>
  <c r="E19" i="1"/>
  <c r="E17" i="1"/>
  <c r="F20" i="1"/>
  <c r="E8" i="1"/>
  <c r="E13" i="1"/>
  <c r="F3" i="1"/>
  <c r="H11" i="1"/>
  <c r="F11" i="1"/>
  <c r="H19" i="1"/>
  <c r="H10" i="1"/>
  <c r="E16" i="1"/>
  <c r="H7" i="1"/>
  <c r="F9" i="1"/>
  <c r="F23" i="1" l="1"/>
  <c r="H23" i="1"/>
  <c r="E23" i="1"/>
  <c r="H27" i="1" l="1"/>
  <c r="I2" i="1" l="1"/>
  <c r="G15" i="1"/>
  <c r="I15" i="1" s="1"/>
  <c r="G18" i="1"/>
  <c r="I18" i="1" s="1"/>
  <c r="G7" i="1"/>
  <c r="J7" i="1" s="1"/>
  <c r="G10" i="1"/>
  <c r="I10" i="1" s="1"/>
  <c r="G22" i="1"/>
  <c r="I22" i="1" s="1"/>
  <c r="G11" i="1"/>
  <c r="I11" i="1" s="1"/>
  <c r="G17" i="1"/>
  <c r="I17" i="1" s="1"/>
  <c r="J2" i="1"/>
  <c r="G3" i="1"/>
  <c r="I3" i="1" s="1"/>
  <c r="G4" i="1" l="1"/>
  <c r="J4" i="1" s="1"/>
  <c r="G9" i="1"/>
  <c r="G19" i="1"/>
  <c r="I19" i="1" s="1"/>
  <c r="G16" i="1"/>
  <c r="J16" i="1" s="1"/>
  <c r="G20" i="1"/>
  <c r="I20" i="1" s="1"/>
  <c r="J3" i="1"/>
  <c r="G6" i="1"/>
  <c r="G12" i="1"/>
  <c r="J22" i="1"/>
  <c r="G5" i="1"/>
  <c r="I5" i="1" s="1"/>
  <c r="I7" i="1"/>
  <c r="G14" i="1"/>
  <c r="G13" i="1"/>
  <c r="J13" i="1" s="1"/>
  <c r="G21" i="1"/>
  <c r="I21" i="1" s="1"/>
  <c r="G8" i="1"/>
  <c r="I8" i="1" s="1"/>
  <c r="I13" i="1"/>
  <c r="J8" i="1"/>
  <c r="J21" i="1"/>
  <c r="J10" i="1"/>
  <c r="J18" i="1"/>
  <c r="J15" i="1"/>
  <c r="J17" i="1"/>
  <c r="J11" i="1"/>
  <c r="J5" i="1"/>
  <c r="J20" i="1" l="1"/>
  <c r="J14" i="1"/>
  <c r="I14" i="1"/>
  <c r="I16" i="1"/>
  <c r="I4" i="1"/>
  <c r="J12" i="1"/>
  <c r="I12" i="1"/>
  <c r="J19" i="1"/>
  <c r="J6" i="1"/>
  <c r="J23" i="1" s="1"/>
  <c r="I6" i="1"/>
  <c r="I9" i="1"/>
  <c r="J9" i="1"/>
  <c r="I23" i="1" l="1"/>
</calcChain>
</file>

<file path=xl/sharedStrings.xml><?xml version="1.0" encoding="utf-8"?>
<sst xmlns="http://schemas.openxmlformats.org/spreadsheetml/2006/main" count="12" uniqueCount="10">
  <si>
    <t>Temperature</t>
  </si>
  <si>
    <t>Sales</t>
  </si>
  <si>
    <t>Ssxy</t>
  </si>
  <si>
    <t>SSx</t>
  </si>
  <si>
    <t>B0</t>
  </si>
  <si>
    <t>B1</t>
  </si>
  <si>
    <t>Ypred</t>
  </si>
  <si>
    <t>TSS</t>
  </si>
  <si>
    <t>SSR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</si>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</sst>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2" fillId="0" borderId="0" xfId="0" applyFont="1"/>
    <xf numFmtId="0" fontId="3" fillId="2" borderId="0" xfId="0" applyFont="1" applyFill="1"/>
    <xf numFmtId="0" fontId="2" fillId="3" borderId="1" xfId="0" applyFont="1" applyFill="1" applyBorder="1"/>
    <xf numFmtId="0" fontId="3" fillId="3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Data!$C$2:$C$22</c:f>
              <c:numCache>
                <c:formatCode>General</c:formatCode>
                <c:ptCount val="21"/>
                <c:pt idx="0">
                  <c:v>0.42857142857142855</c:v>
                </c:pt>
                <c:pt idx="1">
                  <c:v>0.66666666666666663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0.38095238095238093</c:v>
                </c:pt>
                <c:pt idx="5">
                  <c:v>0.95238095238095233</c:v>
                </c:pt>
                <c:pt idx="6">
                  <c:v>0.5714285714285714</c:v>
                </c:pt>
                <c:pt idx="7">
                  <c:v>0</c:v>
                </c:pt>
                <c:pt idx="8">
                  <c:v>0.80952380952380953</c:v>
                </c:pt>
                <c:pt idx="9">
                  <c:v>1</c:v>
                </c:pt>
                <c:pt idx="10">
                  <c:v>0.61904761904761907</c:v>
                </c:pt>
                <c:pt idx="11">
                  <c:v>0.33333333333333331</c:v>
                </c:pt>
                <c:pt idx="12">
                  <c:v>0.42857142857142855</c:v>
                </c:pt>
                <c:pt idx="13">
                  <c:v>0.66666666666666663</c:v>
                </c:pt>
                <c:pt idx="14">
                  <c:v>0.2857142857142857</c:v>
                </c:pt>
                <c:pt idx="15">
                  <c:v>0.7142857142857143</c:v>
                </c:pt>
                <c:pt idx="16">
                  <c:v>0.66666666666666663</c:v>
                </c:pt>
                <c:pt idx="17">
                  <c:v>0.38095238095238093</c:v>
                </c:pt>
                <c:pt idx="18">
                  <c:v>0.14285714285714285</c:v>
                </c:pt>
                <c:pt idx="19">
                  <c:v>0.23809523809523808</c:v>
                </c:pt>
                <c:pt idx="20">
                  <c:v>0.90476190476190477</c:v>
                </c:pt>
              </c:numCache>
            </c:numRef>
          </c:xVal>
          <c:yVal>
            <c:numRef>
              <c:f>Data!$D$2:$D$22</c:f>
              <c:numCache>
                <c:formatCode>General</c:formatCode>
                <c:ptCount val="21"/>
                <c:pt idx="0">
                  <c:v>0.17403065825067629</c:v>
                </c:pt>
                <c:pt idx="1">
                  <c:v>0.51386384129846707</c:v>
                </c:pt>
                <c:pt idx="2">
                  <c:v>1.93868349864743E-2</c:v>
                </c:pt>
                <c:pt idx="3">
                  <c:v>5.7371505861136159E-2</c:v>
                </c:pt>
                <c:pt idx="4">
                  <c:v>0.10674030658250676</c:v>
                </c:pt>
                <c:pt idx="5">
                  <c:v>0.94972948602344454</c:v>
                </c:pt>
                <c:pt idx="6">
                  <c:v>0.23557258791704239</c:v>
                </c:pt>
                <c:pt idx="7">
                  <c:v>0</c:v>
                </c:pt>
                <c:pt idx="8">
                  <c:v>0.52569882777276822</c:v>
                </c:pt>
                <c:pt idx="9">
                  <c:v>1</c:v>
                </c:pt>
                <c:pt idx="10">
                  <c:v>0.27592425608656446</c:v>
                </c:pt>
                <c:pt idx="11">
                  <c:v>9.1974752028854828E-2</c:v>
                </c:pt>
                <c:pt idx="12">
                  <c:v>0.11541929666366095</c:v>
                </c:pt>
                <c:pt idx="13">
                  <c:v>0.41749323715058612</c:v>
                </c:pt>
                <c:pt idx="14">
                  <c:v>7.0784490532010816E-2</c:v>
                </c:pt>
                <c:pt idx="15">
                  <c:v>0.29756537421100088</c:v>
                </c:pt>
                <c:pt idx="16">
                  <c:v>0.49019386834986473</c:v>
                </c:pt>
                <c:pt idx="17">
                  <c:v>0.10166816952209197</c:v>
                </c:pt>
                <c:pt idx="18">
                  <c:v>2.2091974752028856E-2</c:v>
                </c:pt>
                <c:pt idx="19">
                  <c:v>8.4761045987376021E-2</c:v>
                </c:pt>
                <c:pt idx="20">
                  <c:v>0.64066726780883676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A-42E7-927A-57F3467E2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02256"/>
        <c:axId val="1929165456"/>
      </c:scatterChart>
      <c:valAx>
        <c:axId val="181000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165456"/>
        <c:crosses val="autoZero"/>
        <c:crossBetween val="midCat"/>
      </c:valAx>
      <c:valAx>
        <c:axId val="19291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0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472440</xdr:colOff>
      <xdr:row>3</xdr:row>
      <xdr:rowOff>57150</xdr:rowOff>
    </xdr:from>
    <xdr:to>
      <xdr:col>18</xdr:col>
      <xdr:colOff>381000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9BFAF8-00A8-0CE7-7BAE-1EF7A8E39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E27" sqref="E27"/>
    </sheetView>
  </sheetViews>
  <sheetFormatPr defaultColWidth="8.81640625" defaultRowHeight="12.5" x14ac:dyDescent="0.25"/>
  <cols>
    <col min="1" max="1" width="13.6328125" style="1" bestFit="1" customWidth="1"/>
    <col min="2" max="2" width="9" style="1" customWidth="1"/>
    <col min="3" max="4" width="12" style="1" bestFit="1" customWidth="1"/>
    <col min="5" max="5" width="12.6328125" style="1" bestFit="1" customWidth="1"/>
    <col min="6" max="6" width="12" style="1" bestFit="1" customWidth="1"/>
    <col min="7" max="7" width="12.6328125" style="1" bestFit="1" customWidth="1"/>
    <col min="8" max="8" width="12.36328125" style="1" bestFit="1" customWidth="1"/>
    <col min="9" max="10" width="12" style="1" bestFit="1" customWidth="1"/>
    <col min="11" max="16384" width="8.81640625" style="1"/>
  </cols>
  <sheetData>
    <row r="1" spans="1:10" s="7" customFormat="1" ht="13.5" thickBot="1" x14ac:dyDescent="0.35">
      <c r="A1" s="6" t="s">
        <v>0</v>
      </c>
      <c r="B1" s="6" t="s">
        <v>1</v>
      </c>
      <c r="C1" s="7" t="s">
        <v>0</v>
      </c>
      <c r="D1" s="7" t="s">
        <v>1</v>
      </c>
      <c r="E1" s="7" t="s">
        <v>2</v>
      </c>
      <c r="F1" s="7" t="s">
        <v>3</v>
      </c>
      <c r="G1" s="5" t="s">
        <v>6</v>
      </c>
      <c r="H1" s="7" t="s">
        <v>7</v>
      </c>
      <c r="I1" s="7" t="s">
        <v>8</v>
      </c>
      <c r="J1" s="7" t="s">
        <v>9</v>
      </c>
    </row>
    <row r="2" spans="1:10" ht="13" thickTop="1" x14ac:dyDescent="0.25">
      <c r="A2" s="2">
        <v>85</v>
      </c>
      <c r="B2" s="3">
        <v>1810</v>
      </c>
      <c r="C2" s="1">
        <f t="shared" ref="C2:C22" si="0">(A2-A$9)/(A$11-A$9)</f>
        <v>0.42857142857142855</v>
      </c>
      <c r="D2" s="1">
        <f>(B2-B$9)/(B$11-B$9)</f>
        <v>0.17403065825067629</v>
      </c>
      <c r="E2" s="1">
        <f>(C2-C$23)*(D2-D$23)</f>
        <v>9.3115208497700462E-3</v>
      </c>
      <c r="F2" s="1">
        <f>(C2-C$23)^2</f>
        <v>5.9440253803713407E-3</v>
      </c>
      <c r="G2" s="1">
        <f>G$27+H$27*C2</f>
        <v>0.22024083599239591</v>
      </c>
      <c r="H2" s="1">
        <f>(D2-D$23)^2</f>
        <v>1.4586818693948041E-2</v>
      </c>
      <c r="I2" s="1">
        <f>(G2-D$23)^2</f>
        <v>5.5600473514870914E-3</v>
      </c>
      <c r="J2" s="1">
        <f>(D2-G2)^2</f>
        <v>2.1353805269213196E-3</v>
      </c>
    </row>
    <row r="3" spans="1:10" x14ac:dyDescent="0.25">
      <c r="A3" s="2">
        <v>90</v>
      </c>
      <c r="B3" s="3">
        <v>4825</v>
      </c>
      <c r="C3" s="1">
        <f t="shared" si="0"/>
        <v>0.66666666666666663</v>
      </c>
      <c r="D3" s="1">
        <f t="shared" ref="D3:D22" si="1">(B3-B$9)/(B$11-B$9)</f>
        <v>0.51386384129846707</v>
      </c>
      <c r="E3" s="1">
        <f>(C3-C$23)*(D3-D$23)</f>
        <v>3.52677253935052E-2</v>
      </c>
      <c r="F3" s="1">
        <f t="shared" ref="F3:F22" si="2">(C3-C$23)^2</f>
        <v>2.5920269846411742E-2</v>
      </c>
      <c r="G3" s="1">
        <f t="shared" ref="G3:G22" si="3">G$27+H$27*C3</f>
        <v>0.45051733980784875</v>
      </c>
      <c r="H3" s="1">
        <f t="shared" ref="H3:H22" si="4">(D3-D$23)^2</f>
        <v>4.7986092035375856E-2</v>
      </c>
      <c r="I3" s="1">
        <f t="shared" ref="I3:I22" si="5">(G3-D$23)^2</f>
        <v>2.4245846625299754E-2</v>
      </c>
      <c r="J3" s="1">
        <f t="shared" ref="J3:J22" si="6">(D3-G3)^2</f>
        <v>4.0127792511009093E-3</v>
      </c>
    </row>
    <row r="4" spans="1:10" x14ac:dyDescent="0.25">
      <c r="A4" s="2">
        <v>79</v>
      </c>
      <c r="B4" s="3">
        <v>438</v>
      </c>
      <c r="C4" s="1">
        <f t="shared" si="0"/>
        <v>0.14285714285714285</v>
      </c>
      <c r="D4" s="1">
        <f t="shared" si="1"/>
        <v>1.93868349864743E-2</v>
      </c>
      <c r="E4" s="1">
        <f t="shared" ref="E3:E22" si="7">(C4-C$23)*(D4-D$23)</f>
        <v>9.9925524190811882E-2</v>
      </c>
      <c r="F4" s="1">
        <f t="shared" si="2"/>
        <v>0.13163239596670107</v>
      </c>
      <c r="G4" s="1">
        <f t="shared" si="3"/>
        <v>-5.6090968586147455E-2</v>
      </c>
      <c r="H4" s="1">
        <f t="shared" si="4"/>
        <v>7.5856025497966731E-2</v>
      </c>
      <c r="I4" s="1">
        <f t="shared" si="5"/>
        <v>0.12312907629590807</v>
      </c>
      <c r="J4" s="1">
        <f t="shared" si="6"/>
        <v>5.6968988321472727E-3</v>
      </c>
    </row>
    <row r="5" spans="1:10" x14ac:dyDescent="0.25">
      <c r="A5" s="2">
        <v>82</v>
      </c>
      <c r="B5" s="3">
        <v>775</v>
      </c>
      <c r="C5" s="1">
        <f t="shared" si="0"/>
        <v>0.2857142857142857</v>
      </c>
      <c r="D5" s="1">
        <f t="shared" si="1"/>
        <v>5.7371505861136159E-2</v>
      </c>
      <c r="E5" s="1">
        <f t="shared" si="7"/>
        <v>5.2224944109064739E-2</v>
      </c>
      <c r="F5" s="1">
        <f t="shared" si="2"/>
        <v>4.8380047408230084E-2</v>
      </c>
      <c r="G5" s="1">
        <f t="shared" si="3"/>
        <v>8.2074933703124242E-2</v>
      </c>
      <c r="H5" s="1">
        <f t="shared" si="4"/>
        <v>5.6375405426555274E-2</v>
      </c>
      <c r="I5" s="1">
        <f t="shared" si="5"/>
        <v>4.5254745268289015E-2</v>
      </c>
      <c r="J5" s="1">
        <f t="shared" si="6"/>
        <v>6.1025934714431203E-4</v>
      </c>
    </row>
    <row r="6" spans="1:10" x14ac:dyDescent="0.25">
      <c r="A6" s="2">
        <v>84</v>
      </c>
      <c r="B6" s="3">
        <v>1213</v>
      </c>
      <c r="C6" s="1">
        <f t="shared" si="0"/>
        <v>0.38095238095238093</v>
      </c>
      <c r="D6" s="1">
        <f t="shared" si="1"/>
        <v>0.10674030658250676</v>
      </c>
      <c r="E6" s="1">
        <f t="shared" si="7"/>
        <v>2.3454975045394788E-2</v>
      </c>
      <c r="F6" s="1">
        <f t="shared" si="2"/>
        <v>1.5554218664034006E-2</v>
      </c>
      <c r="G6" s="1">
        <f t="shared" si="3"/>
        <v>0.17418553522930535</v>
      </c>
      <c r="H6" s="1">
        <f t="shared" si="4"/>
        <v>3.5368916064692502E-2</v>
      </c>
      <c r="I6" s="1">
        <f t="shared" si="5"/>
        <v>1.4549431866996939E-2</v>
      </c>
      <c r="J6" s="1">
        <f t="shared" si="6"/>
        <v>4.5488588672189419E-3</v>
      </c>
    </row>
    <row r="7" spans="1:10" x14ac:dyDescent="0.25">
      <c r="A7" s="2">
        <v>96</v>
      </c>
      <c r="B7" s="3">
        <v>8692</v>
      </c>
      <c r="C7" s="1">
        <f t="shared" si="0"/>
        <v>0.95238095238095233</v>
      </c>
      <c r="D7" s="1">
        <f t="shared" si="1"/>
        <v>0.94972948602344454</v>
      </c>
      <c r="E7" s="1">
        <f t="shared" si="7"/>
        <v>0.29256194154705406</v>
      </c>
      <c r="F7" s="1">
        <f t="shared" si="2"/>
        <v>0.19955162715123845</v>
      </c>
      <c r="G7" s="1">
        <f t="shared" si="3"/>
        <v>0.72684914438639203</v>
      </c>
      <c r="H7" s="1">
        <f t="shared" si="4"/>
        <v>0.42892403767227655</v>
      </c>
      <c r="I7" s="1">
        <f t="shared" si="5"/>
        <v>0.18666079382687106</v>
      </c>
      <c r="J7" s="1">
        <f t="shared" si="6"/>
        <v>4.9675646688249239E-2</v>
      </c>
    </row>
    <row r="8" spans="1:10" x14ac:dyDescent="0.25">
      <c r="A8" s="2">
        <v>88</v>
      </c>
      <c r="B8" s="3">
        <v>2356</v>
      </c>
      <c r="C8" s="1">
        <f t="shared" si="0"/>
        <v>0.5714285714285714</v>
      </c>
      <c r="D8" s="1">
        <f t="shared" si="1"/>
        <v>0.23557258791704239</v>
      </c>
      <c r="E8" s="1">
        <f t="shared" si="7"/>
        <v>-3.8952045816107944E-3</v>
      </c>
      <c r="F8" s="1">
        <f t="shared" si="2"/>
        <v>4.3243298831248346E-3</v>
      </c>
      <c r="G8" s="1">
        <f t="shared" si="3"/>
        <v>0.35840673828166764</v>
      </c>
      <c r="H8" s="1">
        <f t="shared" si="4"/>
        <v>3.5086635716232014E-3</v>
      </c>
      <c r="I8" s="1">
        <f t="shared" si="5"/>
        <v>4.044982545502309E-3</v>
      </c>
      <c r="J8" s="1">
        <f t="shared" si="6"/>
        <v>1.5088228495799366E-2</v>
      </c>
    </row>
    <row r="9" spans="1:10" x14ac:dyDescent="0.25">
      <c r="A9" s="2">
        <v>76</v>
      </c>
      <c r="B9" s="3">
        <v>266</v>
      </c>
      <c r="C9" s="1">
        <f t="shared" si="0"/>
        <v>0</v>
      </c>
      <c r="D9" s="1">
        <f>(B9-B$9)/(B$11-B$9)</f>
        <v>0</v>
      </c>
      <c r="E9" s="1">
        <f t="shared" si="7"/>
        <v>0.1490745195268483</v>
      </c>
      <c r="F9" s="1">
        <f t="shared" si="2"/>
        <v>0.25570107105578432</v>
      </c>
      <c r="G9" s="1">
        <f t="shared" si="3"/>
        <v>-0.19425687087541915</v>
      </c>
      <c r="H9" s="1">
        <f t="shared" si="4"/>
        <v>8.6910908430698014E-2</v>
      </c>
      <c r="I9" s="1">
        <f t="shared" si="5"/>
        <v>0.2391830404343443</v>
      </c>
      <c r="J9" s="1">
        <f t="shared" si="6"/>
        <v>3.7735731882309269E-2</v>
      </c>
    </row>
    <row r="10" spans="1:10" x14ac:dyDescent="0.25">
      <c r="A10" s="2">
        <v>93</v>
      </c>
      <c r="B10" s="3">
        <v>4930</v>
      </c>
      <c r="C10" s="1">
        <f t="shared" si="0"/>
        <v>0.80952380952380953</v>
      </c>
      <c r="D10" s="1">
        <f t="shared" si="1"/>
        <v>0.52569882777276822</v>
      </c>
      <c r="E10" s="1">
        <f t="shared" si="7"/>
        <v>7.0157740912787758E-2</v>
      </c>
      <c r="F10" s="1">
        <f t="shared" si="2"/>
        <v>9.2327785233519005E-2</v>
      </c>
      <c r="G10" s="1">
        <f t="shared" si="3"/>
        <v>0.58868324209712042</v>
      </c>
      <c r="H10" s="1">
        <f t="shared" si="4"/>
        <v>5.3311238838196606E-2</v>
      </c>
      <c r="I10" s="1">
        <f t="shared" si="5"/>
        <v>8.6363503670676869E-2</v>
      </c>
      <c r="J10" s="1">
        <f t="shared" si="6"/>
        <v>3.9670364477816626E-3</v>
      </c>
    </row>
    <row r="11" spans="1:10" x14ac:dyDescent="0.25">
      <c r="A11" s="2">
        <v>97</v>
      </c>
      <c r="B11" s="3">
        <v>9138</v>
      </c>
      <c r="C11" s="1">
        <f t="shared" si="0"/>
        <v>1</v>
      </c>
      <c r="D11" s="1">
        <f t="shared" si="1"/>
        <v>1</v>
      </c>
      <c r="E11" s="1">
        <f t="shared" si="7"/>
        <v>0.34859902424908601</v>
      </c>
      <c r="F11" s="1">
        <f t="shared" si="2"/>
        <v>0.24436320257505881</v>
      </c>
      <c r="G11" s="1">
        <f t="shared" si="3"/>
        <v>0.77290444514948264</v>
      </c>
      <c r="H11" s="1">
        <f t="shared" si="4"/>
        <v>0.49729778635589889</v>
      </c>
      <c r="I11" s="1">
        <f t="shared" si="5"/>
        <v>0.22857758679245077</v>
      </c>
      <c r="J11" s="1">
        <f t="shared" si="6"/>
        <v>5.1572391032864338E-2</v>
      </c>
    </row>
    <row r="12" spans="1:10" x14ac:dyDescent="0.25">
      <c r="A12" s="2">
        <v>89</v>
      </c>
      <c r="B12" s="3">
        <v>2714</v>
      </c>
      <c r="C12" s="1">
        <f t="shared" si="0"/>
        <v>0.61904761904761907</v>
      </c>
      <c r="D12" s="1">
        <f t="shared" si="1"/>
        <v>0.27592425608656446</v>
      </c>
      <c r="E12" s="1">
        <f t="shared" si="7"/>
        <v>-2.1408509014552339E-3</v>
      </c>
      <c r="F12" s="1">
        <f t="shared" si="2"/>
        <v>1.2854726168623177E-2</v>
      </c>
      <c r="G12" s="1">
        <f t="shared" si="3"/>
        <v>0.40446203904475825</v>
      </c>
      <c r="H12" s="1">
        <f t="shared" si="4"/>
        <v>3.565414402563336E-4</v>
      </c>
      <c r="I12" s="1">
        <f t="shared" si="5"/>
        <v>1.2024323857022314E-2</v>
      </c>
      <c r="J12" s="1">
        <f t="shared" si="6"/>
        <v>1.6521961647807733E-2</v>
      </c>
    </row>
    <row r="13" spans="1:10" x14ac:dyDescent="0.25">
      <c r="A13" s="2">
        <v>83</v>
      </c>
      <c r="B13" s="3">
        <v>1082</v>
      </c>
      <c r="C13" s="1">
        <f t="shared" si="0"/>
        <v>0.33333333333333331</v>
      </c>
      <c r="D13" s="1">
        <f t="shared" si="1"/>
        <v>9.1974752028854828E-2</v>
      </c>
      <c r="E13" s="1">
        <f t="shared" si="7"/>
        <v>3.4955141688547388E-2</v>
      </c>
      <c r="F13" s="1">
        <f t="shared" si="2"/>
        <v>2.9699559339986921E-2</v>
      </c>
      <c r="G13" s="1">
        <f t="shared" si="3"/>
        <v>0.1281302344662148</v>
      </c>
      <c r="H13" s="1">
        <f t="shared" si="4"/>
        <v>4.1140742745678784E-2</v>
      </c>
      <c r="I13" s="1">
        <f t="shared" si="5"/>
        <v>2.7780997839264247E-2</v>
      </c>
      <c r="J13" s="1">
        <f t="shared" si="6"/>
        <v>1.3072189102782453E-3</v>
      </c>
    </row>
    <row r="14" spans="1:10" x14ac:dyDescent="0.25">
      <c r="A14" s="2">
        <v>85</v>
      </c>
      <c r="B14" s="3">
        <v>1290</v>
      </c>
      <c r="C14" s="1">
        <f t="shared" si="0"/>
        <v>0.42857142857142855</v>
      </c>
      <c r="D14" s="1">
        <f t="shared" si="1"/>
        <v>0.11541929666366095</v>
      </c>
      <c r="E14" s="1">
        <f t="shared" si="7"/>
        <v>1.3830310631988913E-2</v>
      </c>
      <c r="F14" s="1">
        <f t="shared" si="2"/>
        <v>5.9440253803713407E-3</v>
      </c>
      <c r="G14" s="1">
        <f t="shared" si="3"/>
        <v>0.22024083599239591</v>
      </c>
      <c r="H14" s="1">
        <f t="shared" si="4"/>
        <v>3.2179790619493602E-2</v>
      </c>
      <c r="I14" s="1">
        <f t="shared" si="5"/>
        <v>5.5600473514870914E-3</v>
      </c>
      <c r="J14" s="1">
        <f t="shared" si="6"/>
        <v>1.098755510724553E-2</v>
      </c>
    </row>
    <row r="15" spans="1:10" x14ac:dyDescent="0.25">
      <c r="A15" s="2">
        <v>90</v>
      </c>
      <c r="B15" s="3">
        <v>3970</v>
      </c>
      <c r="C15" s="1">
        <f t="shared" si="0"/>
        <v>0.66666666666666663</v>
      </c>
      <c r="D15" s="1">
        <f t="shared" si="1"/>
        <v>0.41749323715058612</v>
      </c>
      <c r="E15" s="1">
        <f t="shared" si="7"/>
        <v>1.975227665314341E-2</v>
      </c>
      <c r="F15" s="1">
        <f t="shared" si="2"/>
        <v>2.5920269846411742E-2</v>
      </c>
      <c r="G15" s="1">
        <f t="shared" si="3"/>
        <v>0.45051733980784875</v>
      </c>
      <c r="H15" s="1">
        <f t="shared" si="4"/>
        <v>1.505202049570193E-2</v>
      </c>
      <c r="I15" s="1">
        <f t="shared" si="5"/>
        <v>2.4245846625299754E-2</v>
      </c>
      <c r="J15" s="1">
        <f t="shared" si="6"/>
        <v>1.0905913563174208E-3</v>
      </c>
    </row>
    <row r="16" spans="1:10" x14ac:dyDescent="0.25">
      <c r="A16" s="2">
        <v>82</v>
      </c>
      <c r="B16" s="3">
        <v>894</v>
      </c>
      <c r="C16" s="1">
        <f t="shared" si="0"/>
        <v>0.2857142857142857</v>
      </c>
      <c r="D16" s="1">
        <f t="shared" si="1"/>
        <v>7.0784490532010816E-2</v>
      </c>
      <c r="E16" s="1">
        <f t="shared" si="7"/>
        <v>4.9274695780096849E-2</v>
      </c>
      <c r="F16" s="1">
        <f t="shared" si="2"/>
        <v>4.8380047408230084E-2</v>
      </c>
      <c r="G16" s="1">
        <f t="shared" si="3"/>
        <v>8.2074933703124242E-2</v>
      </c>
      <c r="H16" s="1">
        <f t="shared" si="4"/>
        <v>5.0185888073521395E-2</v>
      </c>
      <c r="I16" s="1">
        <f t="shared" si="5"/>
        <v>4.5254745268289015E-2</v>
      </c>
      <c r="J16" s="1">
        <f t="shared" si="6"/>
        <v>1.274741070001418E-4</v>
      </c>
    </row>
    <row r="17" spans="1:10" x14ac:dyDescent="0.25">
      <c r="A17" s="2">
        <v>91</v>
      </c>
      <c r="B17" s="3">
        <v>2906</v>
      </c>
      <c r="C17" s="1">
        <f t="shared" si="0"/>
        <v>0.7142857142857143</v>
      </c>
      <c r="D17" s="1">
        <f t="shared" si="1"/>
        <v>0.29756537421100088</v>
      </c>
      <c r="E17" s="1">
        <f t="shared" si="7"/>
        <v>5.7553472102339469E-4</v>
      </c>
      <c r="F17" s="1">
        <f t="shared" si="2"/>
        <v>4.3520960916490589E-2</v>
      </c>
      <c r="G17" s="1">
        <f t="shared" si="3"/>
        <v>0.49657264057093936</v>
      </c>
      <c r="H17" s="1">
        <f t="shared" si="4"/>
        <v>7.6110501268359169E-6</v>
      </c>
      <c r="I17" s="1">
        <f t="shared" si="5"/>
        <v>4.0709550850334689E-2</v>
      </c>
      <c r="J17" s="1">
        <f t="shared" si="6"/>
        <v>3.9603892064055506E-2</v>
      </c>
    </row>
    <row r="18" spans="1:10" x14ac:dyDescent="0.25">
      <c r="A18" s="2">
        <v>90</v>
      </c>
      <c r="B18" s="3">
        <v>4615</v>
      </c>
      <c r="C18" s="1">
        <f t="shared" si="0"/>
        <v>0.66666666666666663</v>
      </c>
      <c r="D18" s="1">
        <f t="shared" si="1"/>
        <v>0.49019386834986473</v>
      </c>
      <c r="E18" s="1">
        <f t="shared" si="7"/>
        <v>3.1456913422188267E-2</v>
      </c>
      <c r="F18" s="1">
        <f t="shared" si="2"/>
        <v>2.5920269846411742E-2</v>
      </c>
      <c r="G18" s="1">
        <f t="shared" si="3"/>
        <v>0.45051733980784875</v>
      </c>
      <c r="H18" s="1">
        <f t="shared" si="4"/>
        <v>3.8176199858815686E-2</v>
      </c>
      <c r="I18" s="1">
        <f t="shared" si="5"/>
        <v>2.4245846625299754E-2</v>
      </c>
      <c r="J18" s="1">
        <f t="shared" si="6"/>
        <v>1.5742269171454084E-3</v>
      </c>
    </row>
    <row r="19" spans="1:10" x14ac:dyDescent="0.25">
      <c r="A19" s="2">
        <v>84</v>
      </c>
      <c r="B19" s="3">
        <v>1168</v>
      </c>
      <c r="C19" s="1">
        <f t="shared" si="0"/>
        <v>0.38095238095238093</v>
      </c>
      <c r="D19" s="1">
        <f t="shared" si="1"/>
        <v>0.10166816952209197</v>
      </c>
      <c r="E19" s="1">
        <f t="shared" si="7"/>
        <v>2.4087554497373962E-2</v>
      </c>
      <c r="F19" s="1">
        <f t="shared" si="2"/>
        <v>1.5554218664034006E-2</v>
      </c>
      <c r="G19" s="1">
        <f t="shared" si="3"/>
        <v>0.17418553522930535</v>
      </c>
      <c r="H19" s="1">
        <f t="shared" si="4"/>
        <v>3.7302438277120264E-2</v>
      </c>
      <c r="I19" s="1">
        <f t="shared" si="5"/>
        <v>1.4549431866996939E-2</v>
      </c>
      <c r="J19" s="1">
        <f t="shared" si="6"/>
        <v>5.2587683291137281E-3</v>
      </c>
    </row>
    <row r="20" spans="1:10" x14ac:dyDescent="0.25">
      <c r="A20" s="2">
        <v>79</v>
      </c>
      <c r="B20" s="3">
        <v>462</v>
      </c>
      <c r="C20" s="1">
        <f t="shared" si="0"/>
        <v>0.14285714285714285</v>
      </c>
      <c r="D20" s="1">
        <f t="shared" si="1"/>
        <v>2.2091974752028856E-2</v>
      </c>
      <c r="E20" s="1">
        <f t="shared" si="7"/>
        <v>9.8944067586529058E-2</v>
      </c>
      <c r="F20" s="1">
        <f t="shared" si="2"/>
        <v>0.13163239596670107</v>
      </c>
      <c r="G20" s="1">
        <f t="shared" si="3"/>
        <v>-5.6090968586147455E-2</v>
      </c>
      <c r="H20" s="1">
        <f t="shared" si="4"/>
        <v>7.4373245572800936E-2</v>
      </c>
      <c r="I20" s="1">
        <f t="shared" si="5"/>
        <v>0.12312907629590807</v>
      </c>
      <c r="J20" s="1">
        <f t="shared" si="6"/>
        <v>6.1125726290204878E-3</v>
      </c>
    </row>
    <row r="21" spans="1:10" x14ac:dyDescent="0.25">
      <c r="A21" s="2">
        <v>81</v>
      </c>
      <c r="B21" s="3">
        <v>1018</v>
      </c>
      <c r="C21" s="1">
        <f t="shared" si="0"/>
        <v>0.23809523809523808</v>
      </c>
      <c r="D21" s="1">
        <f t="shared" si="1"/>
        <v>8.4761045987376021E-2</v>
      </c>
      <c r="E21" s="1">
        <f t="shared" si="7"/>
        <v>5.6202654820641219E-2</v>
      </c>
      <c r="F21" s="1">
        <f t="shared" si="2"/>
        <v>7.1595682868763499E-2</v>
      </c>
      <c r="G21" s="1">
        <f t="shared" si="3"/>
        <v>3.6019632940033658E-2</v>
      </c>
      <c r="H21" s="1">
        <f t="shared" si="4"/>
        <v>4.4119118392629685E-2</v>
      </c>
      <c r="I21" s="1">
        <f t="shared" si="5"/>
        <v>6.6970674154071236E-2</v>
      </c>
      <c r="J21" s="1">
        <f t="shared" si="6"/>
        <v>2.3757253458516364E-3</v>
      </c>
    </row>
    <row r="22" spans="1:10" x14ac:dyDescent="0.25">
      <c r="A22" s="2">
        <v>95</v>
      </c>
      <c r="B22" s="3">
        <v>5950</v>
      </c>
      <c r="C22" s="1">
        <f t="shared" si="0"/>
        <v>0.90476190476190477</v>
      </c>
      <c r="D22" s="1">
        <f t="shared" si="1"/>
        <v>0.64066726780883676</v>
      </c>
      <c r="E22" s="1">
        <f t="shared" si="7"/>
        <v>0.13803057685209286</v>
      </c>
      <c r="F22" s="1">
        <f t="shared" si="2"/>
        <v>0.15927519911970842</v>
      </c>
      <c r="G22" s="1">
        <f t="shared" si="3"/>
        <v>0.68079384362330164</v>
      </c>
      <c r="H22" s="1">
        <f t="shared" si="4"/>
        <v>0.11961962848843803</v>
      </c>
      <c r="I22" s="1">
        <f t="shared" si="5"/>
        <v>0.148986182318049</v>
      </c>
      <c r="J22" s="1">
        <f t="shared" si="6"/>
        <v>1.610142086593998E-3</v>
      </c>
    </row>
    <row r="23" spans="1:10" ht="13" x14ac:dyDescent="0.3">
      <c r="C23" s="4">
        <f>AVERAGE(C2:C22)</f>
        <v>0.50566893424036274</v>
      </c>
      <c r="D23" s="4">
        <f>AVERAGE(D2:D22)</f>
        <v>0.29480656103739961</v>
      </c>
      <c r="E23" s="4">
        <f>SUM(E2:E22)</f>
        <v>1.5416515869948819</v>
      </c>
      <c r="F23" s="4">
        <f>SUM(F2:F22)</f>
        <v>1.5939963286902064</v>
      </c>
      <c r="H23" s="4">
        <f>SUM(H2:H22)</f>
        <v>1.7526391176018152</v>
      </c>
      <c r="I23" s="4">
        <f>SUM(I2:I22)</f>
        <v>1.4910257777298483</v>
      </c>
      <c r="J23" s="4">
        <f>SUM(J2:J22)</f>
        <v>0.26161333987196644</v>
      </c>
    </row>
    <row r="26" spans="1:10" x14ac:dyDescent="0.25">
      <c r="G26" s="5" t="s">
        <v>4</v>
      </c>
      <c r="H26" s="5" t="s">
        <v>5</v>
      </c>
    </row>
    <row r="27" spans="1:10" x14ac:dyDescent="0.25">
      <c r="G27" s="1">
        <f>D23-H27*C23</f>
        <v>-0.19425687087541915</v>
      </c>
      <c r="H27" s="1">
        <f>E23/F23</f>
        <v>0.96716131602490185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Sri Vamshi Polela</cp:lastModifiedBy>
  <dcterms:created xsi:type="dcterms:W3CDTF">2008-08-31T14:34:07Z</dcterms:created>
  <dcterms:modified xsi:type="dcterms:W3CDTF">2023-09-29T14:10:16Z</dcterms:modified>
</cp:coreProperties>
</file>