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K:\My Assignments\Data Mining\Data Mining\Week-4\Assgnments\"/>
    </mc:Choice>
  </mc:AlternateContent>
  <xr:revisionPtr revIDLastSave="0" documentId="13_ncr:1_{D8D0C0F5-0027-4821-821B-0B9A52E27B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Ne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D37" i="1"/>
  <c r="C43" i="1"/>
  <c r="B43" i="1"/>
  <c r="C40" i="1"/>
  <c r="B40" i="1"/>
  <c r="H10" i="1"/>
  <c r="H11" i="1"/>
  <c r="H12" i="1"/>
  <c r="H13" i="1"/>
  <c r="H14" i="1"/>
  <c r="H26" i="1"/>
  <c r="H27" i="1"/>
  <c r="H28" i="1"/>
  <c r="H29" i="1"/>
  <c r="H30" i="1"/>
  <c r="C34" i="1"/>
  <c r="H15" i="1" s="1"/>
  <c r="B34" i="1"/>
  <c r="G7" i="1" s="1"/>
  <c r="E38" i="1"/>
  <c r="E2" i="1"/>
  <c r="G32" i="1" s="1"/>
  <c r="G14" i="1"/>
  <c r="I37" i="1"/>
  <c r="G22" i="1"/>
  <c r="G4" i="1"/>
  <c r="G5" i="1"/>
  <c r="G6" i="1"/>
  <c r="G18" i="1"/>
  <c r="G19" i="1"/>
  <c r="G20" i="1"/>
  <c r="G21" i="1"/>
  <c r="G23" i="1"/>
  <c r="G24" i="1"/>
  <c r="F2" i="1"/>
  <c r="H22" i="1" s="1"/>
  <c r="G17" i="1" l="1"/>
  <c r="H24" i="1"/>
  <c r="H8" i="1"/>
  <c r="G33" i="1"/>
  <c r="G16" i="1"/>
  <c r="H23" i="1"/>
  <c r="G15" i="1"/>
  <c r="H6" i="1"/>
  <c r="G31" i="1"/>
  <c r="G13" i="1"/>
  <c r="H21" i="1"/>
  <c r="H4" i="1"/>
  <c r="D38" i="1"/>
  <c r="L29" i="1" s="1"/>
  <c r="H25" i="1"/>
  <c r="H9" i="1"/>
  <c r="H7" i="1"/>
  <c r="H5" i="1"/>
  <c r="G30" i="1"/>
  <c r="G12" i="1"/>
  <c r="G3" i="1"/>
  <c r="H20" i="1"/>
  <c r="G29" i="1"/>
  <c r="G11" i="1"/>
  <c r="G2" i="1"/>
  <c r="H19" i="1"/>
  <c r="H3" i="1"/>
  <c r="G28" i="1"/>
  <c r="G10" i="1"/>
  <c r="I10" i="1" s="1"/>
  <c r="H2" i="1"/>
  <c r="H18" i="1"/>
  <c r="G27" i="1"/>
  <c r="O27" i="1" s="1"/>
  <c r="G9" i="1"/>
  <c r="O9" i="1" s="1"/>
  <c r="H33" i="1"/>
  <c r="H17" i="1"/>
  <c r="G26" i="1"/>
  <c r="G8" i="1"/>
  <c r="H32" i="1"/>
  <c r="H16" i="1"/>
  <c r="G25" i="1"/>
  <c r="H31" i="1"/>
  <c r="E39" i="1"/>
  <c r="E37" i="1"/>
  <c r="I29" i="1" s="1"/>
  <c r="I20" i="1"/>
  <c r="D39" i="1"/>
  <c r="O26" i="1" s="1"/>
  <c r="L22" i="1"/>
  <c r="O18" i="1"/>
  <c r="I28" i="1"/>
  <c r="L4" i="1"/>
  <c r="O33" i="1"/>
  <c r="O17" i="1"/>
  <c r="I9" i="1"/>
  <c r="O32" i="1"/>
  <c r="O23" i="1"/>
  <c r="O14" i="1"/>
  <c r="L26" i="1"/>
  <c r="O12" i="1"/>
  <c r="O3" i="1"/>
  <c r="L32" i="1"/>
  <c r="L24" i="1"/>
  <c r="I33" i="1"/>
  <c r="I31" i="1"/>
  <c r="L9" i="1" l="1"/>
  <c r="O25" i="1"/>
  <c r="O21" i="1"/>
  <c r="L11" i="1"/>
  <c r="L6" i="1"/>
  <c r="O30" i="1"/>
  <c r="L19" i="1"/>
  <c r="L30" i="1"/>
  <c r="O19" i="1"/>
  <c r="L8" i="1"/>
  <c r="L27" i="1"/>
  <c r="L13" i="1"/>
  <c r="O28" i="1"/>
  <c r="L17" i="1"/>
  <c r="I4" i="1"/>
  <c r="L5" i="1"/>
  <c r="L15" i="1"/>
  <c r="L25" i="1"/>
  <c r="I7" i="1"/>
  <c r="O10" i="1"/>
  <c r="L23" i="1"/>
  <c r="L33" i="1"/>
  <c r="O6" i="1"/>
  <c r="L31" i="1"/>
  <c r="O4" i="1"/>
  <c r="O15" i="1"/>
  <c r="O16" i="1"/>
  <c r="O11" i="1"/>
  <c r="O13" i="1"/>
  <c r="L3" i="1"/>
  <c r="O7" i="1"/>
  <c r="O20" i="1"/>
  <c r="O22" i="1"/>
  <c r="L12" i="1"/>
  <c r="O8" i="1"/>
  <c r="O29" i="1"/>
  <c r="O31" i="1"/>
  <c r="L20" i="1"/>
  <c r="L14" i="1"/>
  <c r="L7" i="1"/>
  <c r="L10" i="1"/>
  <c r="L28" i="1"/>
  <c r="L21" i="1"/>
  <c r="L16" i="1"/>
  <c r="L18" i="1"/>
  <c r="I17" i="1"/>
  <c r="I12" i="1"/>
  <c r="I18" i="1"/>
  <c r="I21" i="1"/>
  <c r="I25" i="1"/>
  <c r="I23" i="1"/>
  <c r="I30" i="1"/>
  <c r="I16" i="1"/>
  <c r="I32" i="1"/>
  <c r="I3" i="1"/>
  <c r="I8" i="1"/>
  <c r="I14" i="1"/>
  <c r="I6" i="1"/>
  <c r="I5" i="1"/>
  <c r="I22" i="1"/>
  <c r="I11" i="1"/>
  <c r="I24" i="1"/>
  <c r="I27" i="1"/>
  <c r="I26" i="1"/>
  <c r="O5" i="1"/>
  <c r="I15" i="1"/>
  <c r="O24" i="1"/>
  <c r="I13" i="1"/>
  <c r="I19" i="1"/>
  <c r="J14" i="1" l="1"/>
  <c r="L2" i="1"/>
  <c r="M8" i="1" s="1"/>
  <c r="O2" i="1"/>
  <c r="P8" i="1" s="1"/>
  <c r="J13" i="1" l="1"/>
  <c r="J17" i="1"/>
  <c r="M20" i="1"/>
  <c r="P31" i="1"/>
  <c r="J6" i="1"/>
  <c r="P14" i="1"/>
  <c r="J32" i="1"/>
  <c r="M7" i="1"/>
  <c r="M18" i="1"/>
  <c r="J21" i="1"/>
  <c r="J23" i="1"/>
  <c r="P2" i="1"/>
  <c r="M2" i="1"/>
  <c r="M24" i="1"/>
  <c r="J15" i="1"/>
  <c r="P26" i="1"/>
  <c r="M23" i="1"/>
  <c r="M27" i="1"/>
  <c r="J24" i="1"/>
  <c r="M33" i="1"/>
  <c r="M22" i="1"/>
  <c r="P10" i="1"/>
  <c r="M16" i="1"/>
  <c r="P3" i="1"/>
  <c r="M19" i="1"/>
  <c r="M25" i="1"/>
  <c r="J19" i="1"/>
  <c r="M30" i="1"/>
  <c r="J20" i="1"/>
  <c r="P32" i="1"/>
  <c r="P6" i="1"/>
  <c r="P27" i="1"/>
  <c r="M14" i="1"/>
  <c r="M12" i="1"/>
  <c r="M15" i="1"/>
  <c r="J25" i="1"/>
  <c r="J27" i="1"/>
  <c r="J26" i="1"/>
  <c r="J31" i="1"/>
  <c r="P19" i="1"/>
  <c r="J33" i="1"/>
  <c r="J12" i="1"/>
  <c r="J18" i="1"/>
  <c r="P5" i="1"/>
  <c r="P17" i="1"/>
  <c r="P13" i="1"/>
  <c r="P12" i="1"/>
  <c r="M4" i="1"/>
  <c r="M17" i="1"/>
  <c r="P33" i="1"/>
  <c r="P29" i="1"/>
  <c r="P15" i="1"/>
  <c r="P28" i="1"/>
  <c r="M21" i="1"/>
  <c r="M29" i="1"/>
  <c r="M3" i="1"/>
  <c r="M9" i="1"/>
  <c r="J30" i="1"/>
  <c r="J10" i="1"/>
  <c r="J5" i="1"/>
  <c r="J9" i="1"/>
  <c r="P20" i="1"/>
  <c r="P25" i="1"/>
  <c r="P7" i="1"/>
  <c r="M10" i="1"/>
  <c r="M13" i="1"/>
  <c r="P18" i="1"/>
  <c r="P22" i="1"/>
  <c r="P23" i="1"/>
  <c r="P21" i="1"/>
  <c r="M11" i="1"/>
  <c r="M5" i="1"/>
  <c r="M28" i="1"/>
  <c r="M32" i="1"/>
  <c r="J11" i="1"/>
  <c r="J8" i="1"/>
  <c r="J29" i="1"/>
  <c r="J3" i="1"/>
  <c r="P30" i="1"/>
  <c r="P16" i="1"/>
  <c r="J7" i="1"/>
  <c r="J22" i="1"/>
  <c r="P9" i="1"/>
  <c r="P11" i="1"/>
  <c r="P4" i="1"/>
  <c r="P24" i="1"/>
  <c r="M26" i="1"/>
  <c r="M6" i="1"/>
  <c r="M31" i="1"/>
  <c r="J4" i="1"/>
  <c r="J28" i="1"/>
  <c r="J16" i="1"/>
</calcChain>
</file>

<file path=xl/sharedStrings.xml><?xml version="1.0" encoding="utf-8"?>
<sst xmlns="http://schemas.openxmlformats.org/spreadsheetml/2006/main" count="79" uniqueCount="16">
  <si>
    <t>Employee</t>
  </si>
  <si>
    <t>Salary</t>
  </si>
  <si>
    <t>Age</t>
  </si>
  <si>
    <t>MBA</t>
  </si>
  <si>
    <t>No</t>
  </si>
  <si>
    <t>Yes</t>
  </si>
  <si>
    <t>SD Salary</t>
  </si>
  <si>
    <t>SD Age</t>
  </si>
  <si>
    <t>k</t>
  </si>
  <si>
    <t>Then we can consider k=5</t>
  </si>
  <si>
    <t>Total observations n=32</t>
  </si>
  <si>
    <t>Normalze Data</t>
  </si>
  <si>
    <t>Distance from first observation</t>
  </si>
  <si>
    <t>Rank</t>
  </si>
  <si>
    <t>Distance from Second observation</t>
  </si>
  <si>
    <t>Distance from Third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</si>
</sst>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0" xfId="0" applyNumberFormat="1"/>
    <xf numFmtId="164" fontId="2" fillId="0" borderId="0" xfId="0" applyNumberFormat="1" applyFont="1"/>
    <xf numFmtId="44" fontId="1" fillId="0" borderId="0" xfId="0" applyNumberFormat="1" applyFont="1"/>
    <xf numFmtId="6" fontId="2" fillId="0" borderId="0" xfId="0" applyNumberFormat="1" applyFont="1"/>
    <xf numFmtId="0" fontId="2" fillId="0" borderId="0" xfId="0" applyFont="1" applyAlignment="1">
      <alignment horizontal="center"/>
    </xf>
    <xf numFmtId="8" fontId="1" fillId="0" borderId="0" xfId="0" applyNumberFormat="1" applyFont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1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workbookViewId="0">
      <selection activeCell="L6" sqref="L6"/>
    </sheetView>
  </sheetViews>
  <sheetFormatPr defaultColWidth="8.81640625" defaultRowHeight="12.5" x14ac:dyDescent="0.25"/>
  <cols>
    <col min="1" max="1" width="10.6328125" style="2" customWidth="1"/>
    <col min="2" max="2" width="11.453125" style="2" bestFit="1" customWidth="1"/>
    <col min="3" max="3" width="7.453125" style="2" customWidth="1"/>
    <col min="4" max="4" width="7.90625" style="2" bestFit="1" customWidth="1"/>
    <col min="5" max="5" width="13.90625" style="2" bestFit="1" customWidth="1"/>
    <col min="6" max="6" width="11" style="2" bestFit="1" customWidth="1"/>
    <col min="7" max="7" width="7.54296875" style="2" bestFit="1" customWidth="1"/>
    <col min="8" max="8" width="8.81640625" style="2"/>
    <col min="9" max="9" width="28.453125" style="2" bestFit="1" customWidth="1"/>
    <col min="10" max="11" width="8.81640625" style="2"/>
    <col min="12" max="12" width="31.6328125" style="2" bestFit="1" customWidth="1"/>
    <col min="13" max="14" width="8.81640625" style="2"/>
    <col min="15" max="15" width="31.6328125" style="2" bestFit="1" customWidth="1"/>
    <col min="16" max="16384" width="8.81640625" style="2"/>
  </cols>
  <sheetData>
    <row r="1" spans="1:17" s="1" customFormat="1" ht="13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6</v>
      </c>
      <c r="F1" s="1" t="s">
        <v>7</v>
      </c>
      <c r="G1" s="1" t="s">
        <v>1</v>
      </c>
      <c r="H1" s="1" t="s">
        <v>2</v>
      </c>
      <c r="I1" s="1" t="s">
        <v>12</v>
      </c>
      <c r="J1" s="1" t="s">
        <v>13</v>
      </c>
      <c r="L1" s="1" t="s">
        <v>14</v>
      </c>
      <c r="M1" s="1" t="s">
        <v>13</v>
      </c>
      <c r="O1" s="1" t="s">
        <v>15</v>
      </c>
      <c r="P1" s="1" t="s">
        <v>13</v>
      </c>
    </row>
    <row r="2" spans="1:17" ht="13" thickTop="1" x14ac:dyDescent="0.25">
      <c r="A2" s="3">
        <v>1</v>
      </c>
      <c r="B2" s="4">
        <v>43392</v>
      </c>
      <c r="C2" s="3">
        <v>28</v>
      </c>
      <c r="D2" s="3" t="s">
        <v>5</v>
      </c>
      <c r="E2" s="2">
        <f>_xlfn.STDEV.P(B2:B33)</f>
        <v>13069.424609822574</v>
      </c>
      <c r="F2" s="2">
        <f>_xlfn.STDEV.P(C2:C33)</f>
        <v>11.995930299480737</v>
      </c>
      <c r="G2" s="8">
        <f>(B2-B$34)/E$2</f>
        <v>-0.2156058001116741</v>
      </c>
      <c r="H2" s="2">
        <f>(C2-C$34)/F$2</f>
        <v>-1.0993311623835329</v>
      </c>
      <c r="I2" s="2">
        <f>SQRT((D$37-G2)^2 + (E$37-H2)^2)</f>
        <v>1.141367139484907</v>
      </c>
      <c r="J2" s="2">
        <f>RANK(I2,I$2:I$33,1)</f>
        <v>15</v>
      </c>
      <c r="L2" s="2">
        <f>SQRT((D$38-G2)^2 + (E$38-H2)^2)</f>
        <v>0.52738525749263931</v>
      </c>
      <c r="M2" s="12">
        <f>RANK(L2,L$2:L$33,1)</f>
        <v>2</v>
      </c>
      <c r="N2" s="2" t="s">
        <v>5</v>
      </c>
      <c r="O2" s="2">
        <f>SQRT((D$39-G2)^2 + (E$39-H2)^2)</f>
        <v>2.8608024119067426</v>
      </c>
      <c r="P2" s="2">
        <f>RANK(O2,O$2:O$33,1)</f>
        <v>21</v>
      </c>
    </row>
    <row r="3" spans="1:17" x14ac:dyDescent="0.25">
      <c r="A3" s="3">
        <v>2</v>
      </c>
      <c r="B3" s="4">
        <v>56322</v>
      </c>
      <c r="C3" s="3">
        <v>37</v>
      </c>
      <c r="D3" s="3" t="s">
        <v>5</v>
      </c>
      <c r="G3" s="8">
        <f>(B3-B$34)/E$2</f>
        <v>0.77372620079999677</v>
      </c>
      <c r="H3" s="2">
        <f t="shared" ref="H3:H33" si="0">(C3-C$34)/F$2</f>
        <v>-0.34907671980898913</v>
      </c>
      <c r="I3" s="2">
        <f t="shared" ref="I3:I33" si="1">SQRT((D$37-G3)^2 + (E$37-H3)^2)</f>
        <v>2.0920536822960747</v>
      </c>
      <c r="J3" s="2">
        <f t="shared" ref="J3:J33" si="2">RANK(I3,I$2:I$33,1)</f>
        <v>22</v>
      </c>
      <c r="L3" s="2">
        <f t="shared" ref="L3:L33" si="3">SQRT((D$38-G3)^2 + (E$38-H3)^2)</f>
        <v>0.73052726337892904</v>
      </c>
      <c r="M3" s="12">
        <f t="shared" ref="M3:M33" si="4">RANK(L3,L$2:L$33,1)</f>
        <v>4</v>
      </c>
      <c r="N3" s="2" t="s">
        <v>5</v>
      </c>
      <c r="O3" s="2">
        <f t="shared" ref="O3:O33" si="5">SQRT((D$39-G3)^2 + (E$39-H3)^2)</f>
        <v>1.8030978005095923</v>
      </c>
      <c r="P3" s="2">
        <f t="shared" ref="P3:P33" si="6">RANK(O3,O$2:O$33,1)</f>
        <v>14</v>
      </c>
    </row>
    <row r="4" spans="1:17" x14ac:dyDescent="0.25">
      <c r="A4" s="3">
        <v>3</v>
      </c>
      <c r="B4" s="4">
        <v>26086</v>
      </c>
      <c r="C4" s="3">
        <v>23</v>
      </c>
      <c r="D4" s="3" t="s">
        <v>4</v>
      </c>
      <c r="G4" s="8">
        <f t="shared" ref="G4:G33" si="7">(B4-B$34)/E$2</f>
        <v>-1.539765089189584</v>
      </c>
      <c r="H4" s="2">
        <f t="shared" si="0"/>
        <v>-1.5161391860360571</v>
      </c>
      <c r="I4" s="2">
        <f t="shared" si="1"/>
        <v>0.84746062534471245</v>
      </c>
      <c r="J4" s="2">
        <f t="shared" si="2"/>
        <v>11</v>
      </c>
      <c r="L4" s="2">
        <f t="shared" si="3"/>
        <v>1.8616941933020152</v>
      </c>
      <c r="M4" s="2">
        <f t="shared" si="4"/>
        <v>24</v>
      </c>
      <c r="O4" s="2">
        <f t="shared" si="5"/>
        <v>3.9780106715642631</v>
      </c>
      <c r="P4" s="2">
        <f t="shared" si="6"/>
        <v>32</v>
      </c>
    </row>
    <row r="5" spans="1:17" x14ac:dyDescent="0.25">
      <c r="A5" s="3">
        <v>4</v>
      </c>
      <c r="B5" s="4">
        <v>36807</v>
      </c>
      <c r="C5" s="3">
        <v>32</v>
      </c>
      <c r="D5" s="3" t="s">
        <v>4</v>
      </c>
      <c r="G5" s="8">
        <f t="shared" si="7"/>
        <v>-0.71945353607481044</v>
      </c>
      <c r="H5" s="2">
        <f t="shared" si="0"/>
        <v>-0.76588474346151347</v>
      </c>
      <c r="I5" s="2">
        <f t="shared" si="1"/>
        <v>0.57104307726875825</v>
      </c>
      <c r="J5" s="2">
        <f t="shared" si="2"/>
        <v>8</v>
      </c>
      <c r="L5" s="2">
        <f t="shared" si="3"/>
        <v>0.8584177427922286</v>
      </c>
      <c r="M5" s="2">
        <f t="shared" si="4"/>
        <v>7</v>
      </c>
      <c r="O5" s="2">
        <f t="shared" si="5"/>
        <v>2.8722129578559965</v>
      </c>
      <c r="P5" s="2">
        <f t="shared" si="6"/>
        <v>22</v>
      </c>
    </row>
    <row r="6" spans="1:17" x14ac:dyDescent="0.25">
      <c r="A6" s="3">
        <v>5</v>
      </c>
      <c r="B6" s="4">
        <v>57119</v>
      </c>
      <c r="C6" s="3">
        <v>57</v>
      </c>
      <c r="D6" s="3" t="s">
        <v>4</v>
      </c>
      <c r="G6" s="8">
        <f t="shared" si="7"/>
        <v>0.83470822746098683</v>
      </c>
      <c r="H6" s="2">
        <f t="shared" si="0"/>
        <v>1.3181553748011081</v>
      </c>
      <c r="I6" s="2">
        <f t="shared" si="1"/>
        <v>2.9334791198174641</v>
      </c>
      <c r="J6" s="2">
        <f t="shared" si="2"/>
        <v>27</v>
      </c>
      <c r="L6" s="2">
        <f t="shared" si="3"/>
        <v>2.1420910420359789</v>
      </c>
      <c r="M6" s="2">
        <f t="shared" si="4"/>
        <v>27</v>
      </c>
      <c r="O6" s="2">
        <f t="shared" si="5"/>
        <v>0.33009161235710038</v>
      </c>
      <c r="P6" s="12">
        <f t="shared" si="6"/>
        <v>5</v>
      </c>
      <c r="Q6" s="2" t="s">
        <v>4</v>
      </c>
    </row>
    <row r="7" spans="1:17" x14ac:dyDescent="0.25">
      <c r="A7" s="3">
        <v>6</v>
      </c>
      <c r="B7" s="4">
        <v>48907</v>
      </c>
      <c r="C7" s="3">
        <v>45</v>
      </c>
      <c r="D7" s="3" t="s">
        <v>4</v>
      </c>
      <c r="G7" s="8">
        <f t="shared" si="7"/>
        <v>0.20637146091136263</v>
      </c>
      <c r="H7" s="2">
        <f t="shared" si="0"/>
        <v>0.31781611803504978</v>
      </c>
      <c r="I7" s="2">
        <f t="shared" si="1"/>
        <v>1.8116318372582745</v>
      </c>
      <c r="J7" s="2">
        <f t="shared" si="2"/>
        <v>18</v>
      </c>
      <c r="L7" s="2">
        <f t="shared" si="3"/>
        <v>1.0272713161698255</v>
      </c>
      <c r="M7" s="2">
        <f t="shared" si="4"/>
        <v>10</v>
      </c>
      <c r="O7" s="2">
        <f t="shared" si="5"/>
        <v>1.4468906397829797</v>
      </c>
      <c r="P7" s="2">
        <f t="shared" si="6"/>
        <v>13</v>
      </c>
    </row>
    <row r="8" spans="1:17" x14ac:dyDescent="0.25">
      <c r="A8" s="3">
        <v>7</v>
      </c>
      <c r="B8" s="4">
        <v>34301</v>
      </c>
      <c r="C8" s="3">
        <v>32</v>
      </c>
      <c r="D8" s="3" t="s">
        <v>4</v>
      </c>
      <c r="G8" s="8">
        <f t="shared" si="7"/>
        <v>-0.91119877925227732</v>
      </c>
      <c r="H8" s="2">
        <f t="shared" si="0"/>
        <v>-0.76588474346151347</v>
      </c>
      <c r="I8" s="2">
        <f t="shared" si="1"/>
        <v>0.38082805511411727</v>
      </c>
      <c r="J8" s="12">
        <f t="shared" si="2"/>
        <v>3</v>
      </c>
      <c r="K8" s="2" t="s">
        <v>4</v>
      </c>
      <c r="L8" s="2">
        <f t="shared" si="3"/>
        <v>1.0497950652148593</v>
      </c>
      <c r="M8" s="2">
        <f t="shared" si="4"/>
        <v>14</v>
      </c>
      <c r="O8" s="2">
        <f t="shared" si="5"/>
        <v>3.0005813237141856</v>
      </c>
      <c r="P8" s="2">
        <f t="shared" si="6"/>
        <v>26</v>
      </c>
    </row>
    <row r="9" spans="1:17" x14ac:dyDescent="0.25">
      <c r="A9" s="3">
        <v>8</v>
      </c>
      <c r="B9" s="4">
        <v>31104</v>
      </c>
      <c r="C9" s="3">
        <v>25</v>
      </c>
      <c r="D9" s="3" t="s">
        <v>4</v>
      </c>
      <c r="G9" s="8">
        <f t="shared" si="7"/>
        <v>-1.1558155160592851</v>
      </c>
      <c r="H9" s="2">
        <f t="shared" si="0"/>
        <v>-1.3494159765750475</v>
      </c>
      <c r="I9" s="2">
        <f t="shared" si="1"/>
        <v>0.65566172732268713</v>
      </c>
      <c r="J9" s="2">
        <f t="shared" si="2"/>
        <v>9</v>
      </c>
      <c r="L9" s="2">
        <f t="shared" si="3"/>
        <v>1.4435381905174347</v>
      </c>
      <c r="M9" s="2">
        <f t="shared" si="4"/>
        <v>20</v>
      </c>
      <c r="O9" s="2">
        <f t="shared" si="5"/>
        <v>3.5995561041384008</v>
      </c>
      <c r="P9" s="2">
        <f t="shared" si="6"/>
        <v>30</v>
      </c>
    </row>
    <row r="10" spans="1:17" x14ac:dyDescent="0.25">
      <c r="A10" s="3">
        <v>9</v>
      </c>
      <c r="B10" s="4">
        <v>60054</v>
      </c>
      <c r="C10" s="3">
        <v>57</v>
      </c>
      <c r="D10" s="3" t="s">
        <v>4</v>
      </c>
      <c r="G10" s="8">
        <f t="shared" si="7"/>
        <v>1.0592781750770544</v>
      </c>
      <c r="H10" s="2">
        <f t="shared" si="0"/>
        <v>1.3181553748011081</v>
      </c>
      <c r="I10" s="2">
        <f t="shared" si="1"/>
        <v>3.0998198989997694</v>
      </c>
      <c r="J10" s="2">
        <f t="shared" si="2"/>
        <v>28</v>
      </c>
      <c r="L10" s="2">
        <f t="shared" si="3"/>
        <v>2.2253936668196665</v>
      </c>
      <c r="M10" s="2">
        <f t="shared" si="4"/>
        <v>28</v>
      </c>
      <c r="O10" s="2">
        <f t="shared" si="5"/>
        <v>0.1324807698454824</v>
      </c>
      <c r="P10" s="12">
        <f t="shared" si="6"/>
        <v>2</v>
      </c>
      <c r="Q10" s="2" t="s">
        <v>4</v>
      </c>
    </row>
    <row r="11" spans="1:17" x14ac:dyDescent="0.25">
      <c r="A11" s="3">
        <v>10</v>
      </c>
      <c r="B11" s="4">
        <v>41420</v>
      </c>
      <c r="C11" s="3">
        <v>42</v>
      </c>
      <c r="D11" s="3" t="s">
        <v>4</v>
      </c>
      <c r="G11" s="8">
        <f t="shared" si="7"/>
        <v>-0.36649232028165202</v>
      </c>
      <c r="H11" s="2">
        <f t="shared" si="0"/>
        <v>6.7731303843535207E-2</v>
      </c>
      <c r="I11" s="2">
        <f t="shared" si="1"/>
        <v>1.2035622200340845</v>
      </c>
      <c r="J11" s="2">
        <f t="shared" si="2"/>
        <v>16</v>
      </c>
      <c r="L11" s="2">
        <f t="shared" si="3"/>
        <v>0.92402799282847758</v>
      </c>
      <c r="M11" s="2">
        <f t="shared" si="4"/>
        <v>8</v>
      </c>
      <c r="O11" s="2">
        <f t="shared" si="5"/>
        <v>2.0283793289257623</v>
      </c>
      <c r="P11" s="2">
        <f t="shared" si="6"/>
        <v>16</v>
      </c>
    </row>
    <row r="12" spans="1:17" x14ac:dyDescent="0.25">
      <c r="A12" s="3">
        <v>11</v>
      </c>
      <c r="B12" s="4">
        <v>40015</v>
      </c>
      <c r="C12" s="3">
        <v>38</v>
      </c>
      <c r="D12" s="3" t="s">
        <v>4</v>
      </c>
      <c r="G12" s="8">
        <f t="shared" si="7"/>
        <v>-0.47399514017963329</v>
      </c>
      <c r="H12" s="2">
        <f t="shared" si="0"/>
        <v>-0.26571511507848428</v>
      </c>
      <c r="I12" s="2">
        <f t="shared" si="1"/>
        <v>0.92550387120919186</v>
      </c>
      <c r="J12" s="2">
        <f t="shared" si="2"/>
        <v>13</v>
      </c>
      <c r="L12" s="2">
        <f t="shared" si="3"/>
        <v>0.7537107965930584</v>
      </c>
      <c r="M12" s="12">
        <f t="shared" si="4"/>
        <v>5</v>
      </c>
      <c r="N12" s="2" t="s">
        <v>4</v>
      </c>
      <c r="O12" s="2">
        <f t="shared" si="5"/>
        <v>2.3369189899012555</v>
      </c>
      <c r="P12" s="2">
        <f t="shared" si="6"/>
        <v>17</v>
      </c>
    </row>
    <row r="13" spans="1:17" x14ac:dyDescent="0.25">
      <c r="A13" s="3">
        <v>12</v>
      </c>
      <c r="B13" s="4">
        <v>48329</v>
      </c>
      <c r="C13" s="3">
        <v>47</v>
      </c>
      <c r="D13" s="3" t="s">
        <v>5</v>
      </c>
      <c r="G13" s="8">
        <f t="shared" si="7"/>
        <v>0.16214610155119666</v>
      </c>
      <c r="H13" s="2">
        <f t="shared" si="0"/>
        <v>0.48453932749605955</v>
      </c>
      <c r="I13" s="2">
        <f t="shared" si="1"/>
        <v>1.8765363084778344</v>
      </c>
      <c r="J13" s="2">
        <f t="shared" si="2"/>
        <v>19</v>
      </c>
      <c r="L13" s="2">
        <f t="shared" si="3"/>
        <v>1.1919124618495824</v>
      </c>
      <c r="M13" s="2">
        <f t="shared" si="4"/>
        <v>16</v>
      </c>
      <c r="O13" s="2">
        <f t="shared" si="5"/>
        <v>1.3568954715333841</v>
      </c>
      <c r="P13" s="2">
        <f t="shared" si="6"/>
        <v>11</v>
      </c>
    </row>
    <row r="14" spans="1:17" x14ac:dyDescent="0.25">
      <c r="A14" s="3">
        <v>13</v>
      </c>
      <c r="B14" s="4">
        <v>39849</v>
      </c>
      <c r="C14" s="3">
        <v>38</v>
      </c>
      <c r="D14" s="3" t="s">
        <v>4</v>
      </c>
      <c r="G14" s="8">
        <f>(B14-B$34)/E$2</f>
        <v>-0.48669654096473286</v>
      </c>
      <c r="H14" s="2">
        <f t="shared" si="0"/>
        <v>-0.26571511507848428</v>
      </c>
      <c r="I14" s="2">
        <f t="shared" si="1"/>
        <v>0.91436008511305389</v>
      </c>
      <c r="J14" s="2">
        <f t="shared" si="2"/>
        <v>12</v>
      </c>
      <c r="L14" s="2">
        <f t="shared" si="3"/>
        <v>0.76404253554829071</v>
      </c>
      <c r="M14" s="2">
        <f t="shared" si="4"/>
        <v>6</v>
      </c>
      <c r="O14" s="2">
        <f t="shared" si="5"/>
        <v>2.345766138115565</v>
      </c>
      <c r="P14" s="2">
        <f t="shared" si="6"/>
        <v>18</v>
      </c>
    </row>
    <row r="15" spans="1:17" x14ac:dyDescent="0.25">
      <c r="A15" s="3">
        <v>14</v>
      </c>
      <c r="B15" s="4">
        <v>31985</v>
      </c>
      <c r="C15" s="3">
        <v>31</v>
      </c>
      <c r="D15" s="3" t="s">
        <v>4</v>
      </c>
      <c r="G15" s="8">
        <f t="shared" si="7"/>
        <v>-1.0884062745431844</v>
      </c>
      <c r="H15" s="2">
        <f t="shared" si="0"/>
        <v>-0.84924634819201827</v>
      </c>
      <c r="I15" s="2">
        <f t="shared" si="1"/>
        <v>0.24459649501334321</v>
      </c>
      <c r="J15" s="12">
        <f t="shared" si="2"/>
        <v>1</v>
      </c>
      <c r="K15" s="2" t="s">
        <v>4</v>
      </c>
      <c r="L15" s="2">
        <f t="shared" si="3"/>
        <v>1.233572230563706</v>
      </c>
      <c r="M15" s="2">
        <f t="shared" si="4"/>
        <v>17</v>
      </c>
      <c r="O15" s="2">
        <f t="shared" si="5"/>
        <v>3.1837108602630084</v>
      </c>
      <c r="P15" s="2">
        <f t="shared" si="6"/>
        <v>28</v>
      </c>
    </row>
    <row r="16" spans="1:17" x14ac:dyDescent="0.25">
      <c r="A16" s="3">
        <v>15</v>
      </c>
      <c r="B16" s="4">
        <v>59160</v>
      </c>
      <c r="C16" s="3">
        <v>54</v>
      </c>
      <c r="D16" s="3" t="s">
        <v>4</v>
      </c>
      <c r="G16" s="8">
        <f t="shared" si="7"/>
        <v>0.99087424554766279</v>
      </c>
      <c r="H16" s="2">
        <f t="shared" si="0"/>
        <v>1.0680705606095935</v>
      </c>
      <c r="I16" s="2">
        <f t="shared" si="1"/>
        <v>2.8882654986067031</v>
      </c>
      <c r="J16" s="2">
        <f t="shared" si="2"/>
        <v>26</v>
      </c>
      <c r="L16" s="2">
        <f t="shared" si="3"/>
        <v>1.9698837665778397</v>
      </c>
      <c r="M16" s="2">
        <f t="shared" si="4"/>
        <v>25</v>
      </c>
      <c r="O16" s="2">
        <f t="shared" si="5"/>
        <v>0.38118215399321043</v>
      </c>
      <c r="P16" s="2">
        <f t="shared" si="6"/>
        <v>7</v>
      </c>
    </row>
    <row r="17" spans="1:17" x14ac:dyDescent="0.25">
      <c r="A17" s="3">
        <v>16</v>
      </c>
      <c r="B17" s="4">
        <v>60335</v>
      </c>
      <c r="C17" s="3">
        <v>59</v>
      </c>
      <c r="D17" s="3" t="s">
        <v>4</v>
      </c>
      <c r="G17" s="8">
        <f t="shared" si="7"/>
        <v>1.0807787390566506</v>
      </c>
      <c r="H17" s="2">
        <f t="shared" si="0"/>
        <v>1.4848785842621179</v>
      </c>
      <c r="I17" s="2">
        <f t="shared" si="1"/>
        <v>3.226975559633765</v>
      </c>
      <c r="J17" s="2">
        <f t="shared" si="2"/>
        <v>29</v>
      </c>
      <c r="L17" s="2">
        <f t="shared" si="3"/>
        <v>2.3865484410570192</v>
      </c>
      <c r="M17" s="2">
        <f t="shared" si="4"/>
        <v>29</v>
      </c>
      <c r="O17" s="2">
        <f t="shared" si="5"/>
        <v>9.9280181336114146E-2</v>
      </c>
      <c r="P17" s="12">
        <f t="shared" si="6"/>
        <v>1</v>
      </c>
      <c r="Q17" s="2" t="s">
        <v>4</v>
      </c>
    </row>
    <row r="18" spans="1:17" x14ac:dyDescent="0.25">
      <c r="A18" s="3">
        <v>17</v>
      </c>
      <c r="B18" s="4">
        <v>35911</v>
      </c>
      <c r="C18" s="3">
        <v>32</v>
      </c>
      <c r="D18" s="3" t="s">
        <v>4</v>
      </c>
      <c r="G18" s="8">
        <f t="shared" si="7"/>
        <v>-0.7880104945293237</v>
      </c>
      <c r="H18" s="2">
        <f t="shared" si="0"/>
        <v>-0.76588474346151347</v>
      </c>
      <c r="I18" s="2">
        <f t="shared" si="1"/>
        <v>0.50289976959318705</v>
      </c>
      <c r="J18" s="2">
        <f t="shared" si="2"/>
        <v>7</v>
      </c>
      <c r="L18" s="2">
        <f t="shared" si="3"/>
        <v>0.92682568662619724</v>
      </c>
      <c r="M18" s="2">
        <f t="shared" si="4"/>
        <v>9</v>
      </c>
      <c r="O18" s="2">
        <f t="shared" si="5"/>
        <v>2.917311417661709</v>
      </c>
      <c r="P18" s="2">
        <f t="shared" si="6"/>
        <v>23</v>
      </c>
    </row>
    <row r="19" spans="1:17" x14ac:dyDescent="0.25">
      <c r="A19" s="3">
        <v>18</v>
      </c>
      <c r="B19" s="4">
        <v>57814</v>
      </c>
      <c r="C19" s="3">
        <v>55</v>
      </c>
      <c r="D19" s="3" t="s">
        <v>4</v>
      </c>
      <c r="G19" s="8">
        <f t="shared" si="7"/>
        <v>0.88788577894077114</v>
      </c>
      <c r="H19" s="2">
        <f t="shared" si="0"/>
        <v>1.1514321653400985</v>
      </c>
      <c r="I19" s="2">
        <f t="shared" si="1"/>
        <v>2.8611731175992312</v>
      </c>
      <c r="J19" s="2">
        <f t="shared" si="2"/>
        <v>25</v>
      </c>
      <c r="L19" s="2">
        <f t="shared" si="3"/>
        <v>2.0045129832909327</v>
      </c>
      <c r="M19" s="2">
        <f t="shared" si="4"/>
        <v>26</v>
      </c>
      <c r="O19" s="2">
        <f t="shared" si="5"/>
        <v>0.37152073215464954</v>
      </c>
      <c r="P19" s="2">
        <f t="shared" si="6"/>
        <v>6</v>
      </c>
    </row>
    <row r="20" spans="1:17" x14ac:dyDescent="0.25">
      <c r="A20" s="3">
        <v>19</v>
      </c>
      <c r="B20" s="4">
        <v>62430</v>
      </c>
      <c r="C20" s="3">
        <v>60</v>
      </c>
      <c r="D20" s="3" t="s">
        <v>4</v>
      </c>
      <c r="G20" s="8">
        <f t="shared" si="7"/>
        <v>1.241076538121612</v>
      </c>
      <c r="H20" s="2">
        <f t="shared" si="0"/>
        <v>1.5682401889926227</v>
      </c>
      <c r="I20" s="2">
        <f t="shared" si="1"/>
        <v>3.40157591188354</v>
      </c>
      <c r="J20" s="2">
        <f t="shared" si="2"/>
        <v>30</v>
      </c>
      <c r="L20" s="2">
        <f t="shared" si="3"/>
        <v>2.529090812015951</v>
      </c>
      <c r="M20" s="2">
        <f t="shared" si="4"/>
        <v>30</v>
      </c>
      <c r="O20" s="2">
        <f t="shared" si="5"/>
        <v>0.17867784365384934</v>
      </c>
      <c r="P20" s="12">
        <f t="shared" si="6"/>
        <v>3</v>
      </c>
      <c r="Q20" s="2" t="s">
        <v>4</v>
      </c>
    </row>
    <row r="21" spans="1:17" x14ac:dyDescent="0.25">
      <c r="A21" s="3">
        <v>20</v>
      </c>
      <c r="B21" s="4">
        <v>46928</v>
      </c>
      <c r="C21" s="3">
        <v>49</v>
      </c>
      <c r="D21" s="3" t="s">
        <v>4</v>
      </c>
      <c r="G21" s="8">
        <f t="shared" si="7"/>
        <v>5.4949339503458788E-2</v>
      </c>
      <c r="H21" s="2">
        <f t="shared" si="0"/>
        <v>0.65126253695706926</v>
      </c>
      <c r="I21" s="2">
        <f t="shared" si="1"/>
        <v>1.909774725619982</v>
      </c>
      <c r="J21" s="2">
        <f t="shared" si="2"/>
        <v>21</v>
      </c>
      <c r="L21" s="2">
        <f t="shared" si="3"/>
        <v>1.3608421039758165</v>
      </c>
      <c r="M21" s="2">
        <f t="shared" si="4"/>
        <v>19</v>
      </c>
      <c r="O21" s="2">
        <f t="shared" si="5"/>
        <v>1.3350491493936356</v>
      </c>
      <c r="P21" s="2">
        <f t="shared" si="6"/>
        <v>10</v>
      </c>
    </row>
    <row r="22" spans="1:17" x14ac:dyDescent="0.25">
      <c r="A22" s="3">
        <v>21</v>
      </c>
      <c r="B22" s="4">
        <v>34403</v>
      </c>
      <c r="C22" s="3">
        <v>35</v>
      </c>
      <c r="D22" s="3" t="s">
        <v>4</v>
      </c>
      <c r="G22" s="8">
        <f>(B22-B$34)/E$2</f>
        <v>-0.90339430407107157</v>
      </c>
      <c r="H22" s="2">
        <f t="shared" si="0"/>
        <v>-0.51579992926999885</v>
      </c>
      <c r="I22" s="2">
        <f t="shared" si="1"/>
        <v>0.42907747304146671</v>
      </c>
      <c r="J22" s="12">
        <f t="shared" si="2"/>
        <v>5</v>
      </c>
      <c r="K22" s="2" t="s">
        <v>4</v>
      </c>
      <c r="L22" s="2">
        <f t="shared" si="3"/>
        <v>1.0577871037925572</v>
      </c>
      <c r="M22" s="2">
        <f t="shared" si="4"/>
        <v>15</v>
      </c>
      <c r="O22" s="2">
        <f t="shared" si="5"/>
        <v>2.8184200311819172</v>
      </c>
      <c r="P22" s="2">
        <f t="shared" si="6"/>
        <v>20</v>
      </c>
    </row>
    <row r="23" spans="1:17" x14ac:dyDescent="0.25">
      <c r="A23" s="3">
        <v>22</v>
      </c>
      <c r="B23" s="4">
        <v>45714</v>
      </c>
      <c r="C23" s="3">
        <v>32</v>
      </c>
      <c r="D23" s="3" t="s">
        <v>5</v>
      </c>
      <c r="G23" s="8">
        <f t="shared" si="7"/>
        <v>-3.793921804540188E-2</v>
      </c>
      <c r="H23" s="2">
        <f t="shared" si="0"/>
        <v>-0.76588474346151347</v>
      </c>
      <c r="I23" s="2">
        <f t="shared" si="1"/>
        <v>1.250906008428488</v>
      </c>
      <c r="J23" s="2">
        <f t="shared" si="2"/>
        <v>17</v>
      </c>
      <c r="L23" s="2">
        <f t="shared" si="3"/>
        <v>0.18450180220892681</v>
      </c>
      <c r="M23" s="12">
        <f t="shared" si="4"/>
        <v>1</v>
      </c>
      <c r="N23" s="2" t="s">
        <v>5</v>
      </c>
      <c r="O23" s="2">
        <f t="shared" si="5"/>
        <v>2.4829920895279107</v>
      </c>
      <c r="P23" s="2">
        <f t="shared" si="6"/>
        <v>19</v>
      </c>
    </row>
    <row r="24" spans="1:17" x14ac:dyDescent="0.25">
      <c r="A24" s="3">
        <v>23</v>
      </c>
      <c r="B24" s="4">
        <v>42247</v>
      </c>
      <c r="C24" s="3">
        <v>27</v>
      </c>
      <c r="D24" s="3" t="s">
        <v>5</v>
      </c>
      <c r="G24" s="8">
        <f t="shared" si="7"/>
        <v>-0.30321485974383672</v>
      </c>
      <c r="H24" s="2">
        <f t="shared" si="0"/>
        <v>-1.1826927671140377</v>
      </c>
      <c r="I24" s="2">
        <f t="shared" si="1"/>
        <v>1.0931273780300481</v>
      </c>
      <c r="J24" s="2">
        <f t="shared" si="2"/>
        <v>14</v>
      </c>
      <c r="L24" s="2">
        <f t="shared" si="3"/>
        <v>0.64801751505250793</v>
      </c>
      <c r="M24" s="12">
        <f t="shared" si="4"/>
        <v>3</v>
      </c>
      <c r="N24" s="2" t="s">
        <v>5</v>
      </c>
      <c r="O24" s="2">
        <f t="shared" si="5"/>
        <v>2.9761132594789341</v>
      </c>
      <c r="P24" s="2">
        <f t="shared" si="6"/>
        <v>25</v>
      </c>
    </row>
    <row r="25" spans="1:17" x14ac:dyDescent="0.25">
      <c r="A25" s="3">
        <v>24</v>
      </c>
      <c r="B25" s="4">
        <v>54789</v>
      </c>
      <c r="C25" s="3">
        <v>52</v>
      </c>
      <c r="D25" s="3" t="s">
        <v>4</v>
      </c>
      <c r="G25" s="8">
        <f t="shared" si="7"/>
        <v>0.65642952969422785</v>
      </c>
      <c r="H25" s="2">
        <f t="shared" si="0"/>
        <v>0.90134735114858389</v>
      </c>
      <c r="I25" s="2">
        <f t="shared" si="1"/>
        <v>2.5230626038577695</v>
      </c>
      <c r="J25" s="2">
        <f t="shared" si="2"/>
        <v>23</v>
      </c>
      <c r="L25" s="2">
        <f t="shared" si="3"/>
        <v>1.6902615743551554</v>
      </c>
      <c r="M25" s="2">
        <f t="shared" si="4"/>
        <v>22</v>
      </c>
      <c r="O25" s="2">
        <f t="shared" si="5"/>
        <v>0.71214551315328001</v>
      </c>
      <c r="P25" s="2">
        <f t="shared" si="6"/>
        <v>8</v>
      </c>
    </row>
    <row r="26" spans="1:17" x14ac:dyDescent="0.25">
      <c r="A26" s="3">
        <v>25</v>
      </c>
      <c r="B26" s="4">
        <v>31702</v>
      </c>
      <c r="C26" s="3">
        <v>30</v>
      </c>
      <c r="D26" s="3" t="s">
        <v>4</v>
      </c>
      <c r="G26" s="8">
        <f t="shared" si="7"/>
        <v>-1.1100598674479023</v>
      </c>
      <c r="H26" s="2">
        <f t="shared" si="0"/>
        <v>-0.93260795292252319</v>
      </c>
      <c r="I26" s="2">
        <f t="shared" si="1"/>
        <v>0.2869195637846767</v>
      </c>
      <c r="J26" s="12">
        <f t="shared" si="2"/>
        <v>2</v>
      </c>
      <c r="K26" s="2" t="s">
        <v>4</v>
      </c>
      <c r="L26" s="2">
        <f t="shared" si="3"/>
        <v>1.2672344528799595</v>
      </c>
      <c r="M26" s="2">
        <f t="shared" si="4"/>
        <v>18</v>
      </c>
      <c r="O26" s="2">
        <f t="shared" si="5"/>
        <v>3.2584912942756223</v>
      </c>
      <c r="P26" s="2">
        <f t="shared" si="6"/>
        <v>29</v>
      </c>
    </row>
    <row r="27" spans="1:17" x14ac:dyDescent="0.25">
      <c r="A27" s="3">
        <v>26</v>
      </c>
      <c r="B27" s="4">
        <v>34406</v>
      </c>
      <c r="C27" s="3">
        <v>33</v>
      </c>
      <c r="D27" s="3" t="s">
        <v>4</v>
      </c>
      <c r="G27" s="8">
        <f t="shared" si="7"/>
        <v>-0.90316476068338902</v>
      </c>
      <c r="H27" s="2">
        <f t="shared" si="0"/>
        <v>-0.68252313873100856</v>
      </c>
      <c r="I27" s="2">
        <f t="shared" si="1"/>
        <v>0.38508427070970114</v>
      </c>
      <c r="J27" s="12">
        <f t="shared" si="2"/>
        <v>4</v>
      </c>
      <c r="K27" s="2" t="s">
        <v>4</v>
      </c>
      <c r="L27" s="2">
        <f t="shared" si="3"/>
        <v>1.0404047507776244</v>
      </c>
      <c r="M27" s="2">
        <f t="shared" si="4"/>
        <v>12</v>
      </c>
      <c r="O27" s="2">
        <f t="shared" si="5"/>
        <v>2.934944857836661</v>
      </c>
      <c r="P27" s="2">
        <f t="shared" si="6"/>
        <v>24</v>
      </c>
    </row>
    <row r="28" spans="1:17" x14ac:dyDescent="0.25">
      <c r="A28" s="3">
        <v>27</v>
      </c>
      <c r="B28" s="4">
        <v>84876</v>
      </c>
      <c r="C28" s="3">
        <v>57</v>
      </c>
      <c r="D28" s="3" t="s">
        <v>5</v>
      </c>
      <c r="G28" s="8">
        <f t="shared" si="7"/>
        <v>2.9585201647622434</v>
      </c>
      <c r="H28" s="2">
        <f t="shared" si="0"/>
        <v>1.3181553748011081</v>
      </c>
      <c r="I28" s="2">
        <f t="shared" si="1"/>
        <v>4.7042602279395487</v>
      </c>
      <c r="J28" s="2">
        <f t="shared" si="2"/>
        <v>32</v>
      </c>
      <c r="L28" s="2">
        <f t="shared" si="3"/>
        <v>3.4731754601343696</v>
      </c>
      <c r="M28" s="2">
        <f t="shared" si="4"/>
        <v>32</v>
      </c>
      <c r="O28" s="2">
        <f t="shared" si="5"/>
        <v>1.8105561033042139</v>
      </c>
      <c r="P28" s="2">
        <f t="shared" si="6"/>
        <v>15</v>
      </c>
    </row>
    <row r="29" spans="1:17" x14ac:dyDescent="0.25">
      <c r="A29" s="3">
        <v>28</v>
      </c>
      <c r="B29" s="4">
        <v>27399</v>
      </c>
      <c r="C29" s="3">
        <v>24</v>
      </c>
      <c r="D29" s="3" t="s">
        <v>4</v>
      </c>
      <c r="G29" s="8">
        <f t="shared" si="7"/>
        <v>-1.4393015998472001</v>
      </c>
      <c r="H29" s="2">
        <f t="shared" si="0"/>
        <v>-1.4327775813055523</v>
      </c>
      <c r="I29" s="2">
        <f t="shared" si="1"/>
        <v>0.74138580455199876</v>
      </c>
      <c r="J29" s="2">
        <f t="shared" si="2"/>
        <v>10</v>
      </c>
      <c r="L29" s="2">
        <f t="shared" si="3"/>
        <v>1.7352710630252837</v>
      </c>
      <c r="M29" s="2">
        <f t="shared" si="4"/>
        <v>23</v>
      </c>
      <c r="O29" s="2">
        <f t="shared" si="5"/>
        <v>3.8487015349438805</v>
      </c>
      <c r="P29" s="2">
        <f t="shared" si="6"/>
        <v>31</v>
      </c>
    </row>
    <row r="30" spans="1:17" x14ac:dyDescent="0.25">
      <c r="A30" s="3">
        <v>29</v>
      </c>
      <c r="B30" s="4">
        <v>55785</v>
      </c>
      <c r="C30" s="3">
        <v>51</v>
      </c>
      <c r="D30" s="3" t="s">
        <v>4</v>
      </c>
      <c r="G30" s="8">
        <f t="shared" si="7"/>
        <v>0.73263793440482528</v>
      </c>
      <c r="H30" s="2">
        <f t="shared" si="0"/>
        <v>0.81798574641807897</v>
      </c>
      <c r="I30" s="2">
        <f t="shared" si="1"/>
        <v>2.5311493679906936</v>
      </c>
      <c r="J30" s="2">
        <f t="shared" si="2"/>
        <v>24</v>
      </c>
      <c r="L30" s="2">
        <f t="shared" si="3"/>
        <v>1.637300192459374</v>
      </c>
      <c r="M30" s="2">
        <f t="shared" si="4"/>
        <v>21</v>
      </c>
      <c r="O30" s="2">
        <f t="shared" si="5"/>
        <v>0.72808518011915579</v>
      </c>
      <c r="P30" s="2">
        <f t="shared" si="6"/>
        <v>9</v>
      </c>
    </row>
    <row r="31" spans="1:17" x14ac:dyDescent="0.25">
      <c r="A31" s="3">
        <v>30</v>
      </c>
      <c r="B31" s="4">
        <v>34649</v>
      </c>
      <c r="C31" s="3">
        <v>30</v>
      </c>
      <c r="D31" s="3" t="s">
        <v>5</v>
      </c>
      <c r="G31" s="8">
        <f t="shared" si="7"/>
        <v>-0.88457174628110469</v>
      </c>
      <c r="H31" s="2">
        <f t="shared" si="0"/>
        <v>-0.93260795292252319</v>
      </c>
      <c r="I31" s="2">
        <f t="shared" si="1"/>
        <v>0.46170614423143119</v>
      </c>
      <c r="J31" s="2">
        <f t="shared" si="2"/>
        <v>6</v>
      </c>
      <c r="L31" s="2">
        <f t="shared" si="3"/>
        <v>1.0461149312971143</v>
      </c>
      <c r="M31" s="2">
        <f t="shared" si="4"/>
        <v>13</v>
      </c>
      <c r="O31" s="2">
        <f t="shared" si="5"/>
        <v>3.106307340141282</v>
      </c>
      <c r="P31" s="2">
        <f t="shared" si="6"/>
        <v>27</v>
      </c>
    </row>
    <row r="32" spans="1:17" x14ac:dyDescent="0.25">
      <c r="A32" s="3">
        <v>31</v>
      </c>
      <c r="B32" s="4">
        <v>64236</v>
      </c>
      <c r="C32" s="3">
        <v>61</v>
      </c>
      <c r="D32" s="3" t="s">
        <v>4</v>
      </c>
      <c r="G32" s="8">
        <f t="shared" si="7"/>
        <v>1.3792616575064904</v>
      </c>
      <c r="H32" s="2">
        <f t="shared" si="0"/>
        <v>1.6516017937231275</v>
      </c>
      <c r="I32" s="2">
        <f t="shared" si="1"/>
        <v>3.5601867000330811</v>
      </c>
      <c r="J32" s="2">
        <f t="shared" si="2"/>
        <v>31</v>
      </c>
      <c r="L32" s="2">
        <f t="shared" si="3"/>
        <v>2.6658667672069316</v>
      </c>
      <c r="M32" s="2">
        <f t="shared" si="4"/>
        <v>31</v>
      </c>
      <c r="O32" s="2">
        <f t="shared" si="5"/>
        <v>0.32966445835158092</v>
      </c>
      <c r="P32" s="12">
        <f t="shared" si="6"/>
        <v>4</v>
      </c>
      <c r="Q32" s="2" t="s">
        <v>4</v>
      </c>
    </row>
    <row r="33" spans="1:16" x14ac:dyDescent="0.25">
      <c r="A33" s="3">
        <v>32</v>
      </c>
      <c r="B33" s="4">
        <v>50241</v>
      </c>
      <c r="C33" s="3">
        <v>45</v>
      </c>
      <c r="D33" s="3" t="s">
        <v>4</v>
      </c>
      <c r="G33" s="8">
        <f t="shared" si="7"/>
        <v>0.30844175396752416</v>
      </c>
      <c r="H33" s="2">
        <f t="shared" si="0"/>
        <v>0.31781611803504978</v>
      </c>
      <c r="I33" s="2">
        <f t="shared" si="1"/>
        <v>1.8966762000991704</v>
      </c>
      <c r="J33" s="2">
        <f t="shared" si="2"/>
        <v>20</v>
      </c>
      <c r="L33" s="2">
        <f t="shared" si="3"/>
        <v>1.0391710831706431</v>
      </c>
      <c r="M33" s="2">
        <f t="shared" si="4"/>
        <v>11</v>
      </c>
      <c r="O33" s="2">
        <f t="shared" si="5"/>
        <v>1.3824518267555004</v>
      </c>
      <c r="P33" s="2">
        <f t="shared" si="6"/>
        <v>12</v>
      </c>
    </row>
    <row r="34" spans="1:16" ht="13" x14ac:dyDescent="0.3">
      <c r="B34" s="7">
        <f>AVERAGE(B2:B33)</f>
        <v>46209.84375</v>
      </c>
      <c r="C34" s="1">
        <f>AVERAGE(C2:C33)</f>
        <v>41.1875</v>
      </c>
    </row>
    <row r="35" spans="1:16" ht="13" x14ac:dyDescent="0.3">
      <c r="E35" s="1" t="s">
        <v>11</v>
      </c>
    </row>
    <row r="36" spans="1:16" ht="13.5" thickBot="1" x14ac:dyDescent="0.35">
      <c r="A36" s="5" t="s">
        <v>0</v>
      </c>
      <c r="B36" s="5" t="s">
        <v>1</v>
      </c>
      <c r="C36" s="5" t="s">
        <v>2</v>
      </c>
      <c r="D36" s="10" t="s">
        <v>1</v>
      </c>
      <c r="E36" s="10" t="s">
        <v>2</v>
      </c>
      <c r="F36" s="14" t="s">
        <v>3</v>
      </c>
      <c r="H36" s="13" t="s">
        <v>10</v>
      </c>
      <c r="I36" s="13"/>
    </row>
    <row r="37" spans="1:16" ht="13.5" thickTop="1" x14ac:dyDescent="0.3">
      <c r="A37">
        <v>1</v>
      </c>
      <c r="B37" s="6">
        <v>28260</v>
      </c>
      <c r="C37">
        <v>25</v>
      </c>
      <c r="D37" s="11">
        <f>(B37-B$40)/B$43</f>
        <v>-1.2874635247610797</v>
      </c>
      <c r="E37" s="2">
        <f>(C37-C$40)/C$43</f>
        <v>-0.70710678118654779</v>
      </c>
      <c r="F37" s="15" t="s">
        <v>4</v>
      </c>
      <c r="H37" s="13" t="s">
        <v>8</v>
      </c>
      <c r="I37" s="13">
        <f>SQRT(32)</f>
        <v>5.6568542494923806</v>
      </c>
    </row>
    <row r="38" spans="1:16" ht="13" x14ac:dyDescent="0.3">
      <c r="A38">
        <v>2</v>
      </c>
      <c r="B38" s="6">
        <v>36508</v>
      </c>
      <c r="C38">
        <v>25</v>
      </c>
      <c r="D38" s="11">
        <f t="shared" ref="D38:D39" si="8">(B38-B$40)/B$43</f>
        <v>0.1369495070604341</v>
      </c>
      <c r="E38" s="2">
        <f t="shared" ref="E38:E39" si="9">(C38-C$40)/C$43</f>
        <v>-0.70710678118654779</v>
      </c>
      <c r="F38" s="15" t="s">
        <v>5</v>
      </c>
      <c r="H38" s="13" t="s">
        <v>9</v>
      </c>
      <c r="I38" s="13"/>
    </row>
    <row r="39" spans="1:16" x14ac:dyDescent="0.25">
      <c r="A39">
        <v>3</v>
      </c>
      <c r="B39" s="6">
        <v>42377</v>
      </c>
      <c r="C39">
        <v>36</v>
      </c>
      <c r="D39" s="11">
        <f t="shared" si="8"/>
        <v>1.1505140177006454</v>
      </c>
      <c r="E39" s="2">
        <f t="shared" si="9"/>
        <v>1.4142135623730949</v>
      </c>
      <c r="F39" s="15" t="s">
        <v>4</v>
      </c>
    </row>
    <row r="40" spans="1:16" ht="13" x14ac:dyDescent="0.3">
      <c r="B40" s="9">
        <f>AVERAGE(B37:B39)</f>
        <v>35715</v>
      </c>
      <c r="C40" s="1">
        <f>AVERAGE(C37:C39)</f>
        <v>28.666666666666668</v>
      </c>
    </row>
    <row r="42" spans="1:16" ht="13" x14ac:dyDescent="0.3">
      <c r="B42" s="1" t="s">
        <v>6</v>
      </c>
      <c r="C42" s="1" t="s">
        <v>7</v>
      </c>
    </row>
    <row r="43" spans="1:16" x14ac:dyDescent="0.25">
      <c r="B43" s="2">
        <f>_xlfn.STDEV.P(B37:B39)</f>
        <v>5790.4553073714906</v>
      </c>
      <c r="C43" s="2">
        <f>_xlfn.STDEV.P(C37:C39)</f>
        <v>5.1854497287013483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3477-3F6C-4AA7-85E2-1C17E7684775}">
  <dimension ref="A1:C4"/>
  <sheetViews>
    <sheetView workbookViewId="0">
      <selection sqref="A1:C4"/>
    </sheetView>
  </sheetViews>
  <sheetFormatPr defaultRowHeight="12.5" x14ac:dyDescent="0.25"/>
  <sheetData>
    <row r="1" spans="1:3" ht="13.5" thickBot="1" x14ac:dyDescent="0.35">
      <c r="A1" s="5" t="s">
        <v>0</v>
      </c>
      <c r="B1" s="5" t="s">
        <v>1</v>
      </c>
      <c r="C1" s="5" t="s">
        <v>2</v>
      </c>
    </row>
    <row r="2" spans="1:3" ht="13" thickTop="1" x14ac:dyDescent="0.25">
      <c r="A2">
        <v>1</v>
      </c>
      <c r="B2" s="6">
        <v>28260</v>
      </c>
      <c r="C2">
        <v>25</v>
      </c>
    </row>
    <row r="3" spans="1:3" x14ac:dyDescent="0.25">
      <c r="A3">
        <v>2</v>
      </c>
      <c r="B3" s="6">
        <v>36508</v>
      </c>
      <c r="C3">
        <v>25</v>
      </c>
    </row>
    <row r="4" spans="1:3" x14ac:dyDescent="0.25">
      <c r="A4">
        <v>3</v>
      </c>
      <c r="B4" s="6">
        <v>42377</v>
      </c>
      <c r="C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Sri Vamshi Polela</cp:lastModifiedBy>
  <dcterms:created xsi:type="dcterms:W3CDTF">2005-02-19T16:36:37Z</dcterms:created>
  <dcterms:modified xsi:type="dcterms:W3CDTF">2023-10-17T04:04:58Z</dcterms:modified>
</cp:coreProperties>
</file>