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theme/themeOverride1.xml" ContentType="application/vnd.openxmlformats-officedocument.themeOverrid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theme/themeOverride2.xml" ContentType="application/vnd.openxmlformats-officedocument.themeOverrid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theme/themeOverride3.xml" ContentType="application/vnd.openxmlformats-officedocument.themeOverride+xml"/>
  <Override PartName="/xl/drawings/drawing2.xml" ContentType="application/vnd.openxmlformats-officedocument.drawing+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charts/chart12.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3.xml" ContentType="application/vnd.openxmlformats-officedocument.drawing+xml"/>
  <Override PartName="/xl/tables/table1.xml" ContentType="application/vnd.openxmlformats-officedocument.spreadsheetml.table+xml"/>
  <Override PartName="/xl/charts/chart13.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4.xml" ContentType="application/vnd.openxmlformats-officedocument.drawing+xml"/>
  <Override PartName="/xl/tables/table2.xml" ContentType="application/vnd.openxmlformats-officedocument.spreadsheetml.table+xml"/>
  <Override PartName="/xl/charts/chart14.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5.xml" ContentType="application/vnd.openxmlformats-officedocument.drawing+xml"/>
  <Override PartName="/xl/tables/table3.xml" ContentType="application/vnd.openxmlformats-officedocument.spreadsheetml.table+xml"/>
  <Override PartName="/xl/charts/chart15.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6.xml" ContentType="application/vnd.openxmlformats-officedocument.drawing+xml"/>
  <Override PartName="/xl/tables/table4.xml" ContentType="application/vnd.openxmlformats-officedocument.spreadsheetml.table+xml"/>
  <Override PartName="/xl/charts/chart16.xml" ContentType="application/vnd.openxmlformats-officedocument.drawingml.chart+xml"/>
  <Override PartName="/xl/charts/style15.xml" ContentType="application/vnd.ms-office.chartstyle+xml"/>
  <Override PartName="/xl/charts/colors1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130"/>
  <workbookPr hidePivotFieldList="1"/>
  <mc:AlternateContent xmlns:mc="http://schemas.openxmlformats.org/markup-compatibility/2006">
    <mc:Choice Requires="x15">
      <x15ac:absPath xmlns:x15ac="http://schemas.microsoft.com/office/spreadsheetml/2010/11/ac" url="C:\Users\11201307\Documents\Chatbot_HR\Sysco\"/>
    </mc:Choice>
  </mc:AlternateContent>
  <xr:revisionPtr revIDLastSave="0" documentId="13_ncr:1_{E85DB663-DD50-4E20-AE24-E96FE2A912C2}" xr6:coauthVersionLast="45" xr6:coauthVersionMax="45" xr10:uidLastSave="{00000000-0000-0000-0000-000000000000}"/>
  <bookViews>
    <workbookView xWindow="-120" yWindow="-120" windowWidth="20730" windowHeight="11160" tabRatio="775" xr2:uid="{00000000-000D-0000-FFFF-FFFF00000000}"/>
  </bookViews>
  <sheets>
    <sheet name="Dashboard" sheetId="3" r:id="rId1"/>
    <sheet name="Forecast" sheetId="10" state="hidden" r:id="rId2"/>
    <sheet name="Pivot" sheetId="1" state="hidden" r:id="rId3"/>
    <sheet name="Data" sheetId="2" state="hidden" r:id="rId4"/>
    <sheet name="Forecast(Amount)" sheetId="5" state="hidden" r:id="rId5"/>
    <sheet name="Forecast(Produce)" sheetId="7" state="hidden" r:id="rId6"/>
    <sheet name="Forecast(Meat)" sheetId="8" state="hidden" r:id="rId7"/>
    <sheet name="Forecast(Dairy)" sheetId="9" state="hidden" r:id="rId8"/>
    <sheet name="Forecast Data" sheetId="4" state="hidden" r:id="rId9"/>
  </sheets>
  <definedNames>
    <definedName name="_xlnm._FilterDatabase" localSheetId="3" hidden="1">Data!$A$1:$P$433</definedName>
    <definedName name="Slicer_Delivery">#N/A</definedName>
    <definedName name="Slicer_Month">#N/A</definedName>
    <definedName name="Slicer_Payment">#N/A</definedName>
  </definedNames>
  <calcPr calcId="191029"/>
  <pivotCaches>
    <pivotCache cacheId="80" r:id="rId10"/>
    <pivotCache cacheId="81" r:id="rId11"/>
    <pivotCache cacheId="82" r:id="rId12"/>
  </pivotCaches>
  <extLst>
    <ext xmlns:x14="http://schemas.microsoft.com/office/spreadsheetml/2009/9/main" uri="{BBE1A952-AA13-448e-AADC-164F8A28A991}">
      <x14:slicerCaches>
        <x14:slicerCache r:id="rId13"/>
        <x14:slicerCache r:id="rId14"/>
        <x14:slicerCache r:id="rId15"/>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2" i="1" l="1"/>
  <c r="B2" i="1"/>
  <c r="A2" i="1"/>
  <c r="J3" i="4" l="1"/>
  <c r="K3" i="4"/>
  <c r="L3" i="4"/>
  <c r="J4" i="4"/>
  <c r="K4" i="4"/>
  <c r="L4" i="4"/>
  <c r="J5" i="4"/>
  <c r="K5" i="4"/>
  <c r="L5" i="4"/>
  <c r="J6" i="4"/>
  <c r="K6" i="4"/>
  <c r="L6" i="4"/>
  <c r="J7" i="4"/>
  <c r="K7" i="4"/>
  <c r="L7" i="4"/>
  <c r="J8" i="4"/>
  <c r="K8" i="4"/>
  <c r="L8" i="4"/>
  <c r="J9" i="4"/>
  <c r="K9" i="4"/>
  <c r="L9" i="4"/>
  <c r="J10" i="4"/>
  <c r="K10" i="4"/>
  <c r="L10" i="4"/>
  <c r="J11" i="4"/>
  <c r="K11" i="4"/>
  <c r="L11" i="4"/>
  <c r="J12" i="4"/>
  <c r="K12" i="4"/>
  <c r="L12" i="4"/>
  <c r="J13" i="4"/>
  <c r="K13" i="4"/>
  <c r="L13" i="4"/>
  <c r="J14" i="4"/>
  <c r="K14" i="4"/>
  <c r="L14" i="4"/>
  <c r="J15" i="4"/>
  <c r="K15" i="4"/>
  <c r="L15" i="4"/>
  <c r="J16" i="4"/>
  <c r="K16" i="4"/>
  <c r="L16" i="4"/>
  <c r="J17" i="4"/>
  <c r="K17" i="4"/>
  <c r="L17" i="4"/>
  <c r="J18" i="4"/>
  <c r="K18" i="4"/>
  <c r="L18" i="4"/>
  <c r="J19" i="4"/>
  <c r="K19" i="4"/>
  <c r="L19" i="4"/>
  <c r="J20" i="4"/>
  <c r="K20" i="4"/>
  <c r="L20" i="4"/>
  <c r="J21" i="4"/>
  <c r="K21" i="4"/>
  <c r="L21" i="4"/>
  <c r="J22" i="4"/>
  <c r="K22" i="4"/>
  <c r="L22" i="4"/>
  <c r="J23" i="4"/>
  <c r="K23" i="4"/>
  <c r="L23" i="4"/>
  <c r="J24" i="4"/>
  <c r="K24" i="4"/>
  <c r="L24" i="4"/>
  <c r="J25" i="4"/>
  <c r="K25" i="4"/>
  <c r="L25" i="4"/>
  <c r="J26" i="4"/>
  <c r="K26" i="4"/>
  <c r="L26" i="4"/>
  <c r="J27" i="4"/>
  <c r="K27" i="4"/>
  <c r="L27" i="4"/>
  <c r="J28" i="4"/>
  <c r="K28" i="4"/>
  <c r="L28" i="4"/>
  <c r="J29" i="4"/>
  <c r="K29" i="4"/>
  <c r="L29" i="4"/>
  <c r="J30" i="4"/>
  <c r="K30" i="4"/>
  <c r="L30" i="4"/>
  <c r="J31" i="4"/>
  <c r="K31" i="4"/>
  <c r="L31" i="4"/>
  <c r="J32" i="4"/>
  <c r="K32" i="4"/>
  <c r="L32" i="4"/>
  <c r="J33" i="4"/>
  <c r="K33" i="4"/>
  <c r="L33" i="4"/>
  <c r="J34" i="4"/>
  <c r="K34" i="4"/>
  <c r="L34" i="4"/>
  <c r="J35" i="4"/>
  <c r="K35" i="4"/>
  <c r="L35" i="4"/>
  <c r="J36" i="4"/>
  <c r="K36" i="4"/>
  <c r="L36" i="4"/>
  <c r="J37" i="4"/>
  <c r="K37" i="4"/>
  <c r="L37" i="4"/>
  <c r="J38" i="4"/>
  <c r="K38" i="4"/>
  <c r="L38" i="4"/>
  <c r="J39" i="4"/>
  <c r="K39" i="4"/>
  <c r="L39" i="4"/>
  <c r="J40" i="4"/>
  <c r="K40" i="4"/>
  <c r="L40" i="4"/>
  <c r="J41" i="4"/>
  <c r="K41" i="4"/>
  <c r="L41" i="4"/>
  <c r="J42" i="4"/>
  <c r="K42" i="4"/>
  <c r="L42" i="4"/>
  <c r="J43" i="4"/>
  <c r="K43" i="4"/>
  <c r="L43" i="4"/>
  <c r="J44" i="4"/>
  <c r="K44" i="4"/>
  <c r="L44" i="4"/>
  <c r="J45" i="4"/>
  <c r="K45" i="4"/>
  <c r="L45" i="4"/>
  <c r="J46" i="4"/>
  <c r="K46" i="4"/>
  <c r="L46" i="4"/>
  <c r="J47" i="4"/>
  <c r="K47" i="4"/>
  <c r="L47" i="4"/>
  <c r="J48" i="4"/>
  <c r="K48" i="4"/>
  <c r="L48" i="4"/>
  <c r="J49" i="4"/>
  <c r="K49" i="4"/>
  <c r="L49" i="4"/>
  <c r="J50" i="4"/>
  <c r="K50" i="4"/>
  <c r="L50" i="4"/>
  <c r="J51" i="4"/>
  <c r="K51" i="4"/>
  <c r="L51" i="4"/>
  <c r="J52" i="4"/>
  <c r="K52" i="4"/>
  <c r="L52" i="4"/>
  <c r="J53" i="4"/>
  <c r="K53" i="4"/>
  <c r="L53" i="4"/>
  <c r="J54" i="4"/>
  <c r="K54" i="4"/>
  <c r="L54" i="4"/>
  <c r="J55" i="4"/>
  <c r="K55" i="4"/>
  <c r="L55" i="4"/>
  <c r="J56" i="4"/>
  <c r="K56" i="4"/>
  <c r="L56" i="4"/>
  <c r="J57" i="4"/>
  <c r="K57" i="4"/>
  <c r="L57" i="4"/>
  <c r="J58" i="4"/>
  <c r="K58" i="4"/>
  <c r="L58" i="4"/>
  <c r="J59" i="4"/>
  <c r="K59" i="4"/>
  <c r="L59" i="4"/>
  <c r="J60" i="4"/>
  <c r="K60" i="4"/>
  <c r="L60" i="4"/>
  <c r="J61" i="4"/>
  <c r="K61" i="4"/>
  <c r="L61" i="4"/>
  <c r="L2" i="4"/>
  <c r="K2" i="4"/>
  <c r="J2" i="4"/>
  <c r="I3" i="4"/>
  <c r="I4" i="4"/>
  <c r="I5" i="4"/>
  <c r="I6" i="4"/>
  <c r="I7" i="4"/>
  <c r="I8" i="4"/>
  <c r="I9" i="4"/>
  <c r="I10" i="4"/>
  <c r="I11" i="4"/>
  <c r="I12" i="4"/>
  <c r="I13" i="4"/>
  <c r="I14" i="4"/>
  <c r="I15" i="4"/>
  <c r="I16" i="4"/>
  <c r="I17" i="4"/>
  <c r="I18" i="4"/>
  <c r="I19" i="4"/>
  <c r="I20" i="4"/>
  <c r="I21" i="4"/>
  <c r="I22" i="4"/>
  <c r="I23" i="4"/>
  <c r="I24" i="4"/>
  <c r="I25" i="4"/>
  <c r="I26" i="4"/>
  <c r="I27" i="4"/>
  <c r="I28" i="4"/>
  <c r="I29" i="4"/>
  <c r="I30" i="4"/>
  <c r="I31" i="4"/>
  <c r="I32" i="4"/>
  <c r="I33" i="4"/>
  <c r="I34" i="4"/>
  <c r="I35" i="4"/>
  <c r="I36" i="4"/>
  <c r="I37" i="4"/>
  <c r="I38" i="4"/>
  <c r="I39" i="4"/>
  <c r="I40" i="4"/>
  <c r="I41" i="4"/>
  <c r="I42" i="4"/>
  <c r="I43" i="4"/>
  <c r="I44" i="4"/>
  <c r="I45" i="4"/>
  <c r="I46" i="4"/>
  <c r="I47" i="4"/>
  <c r="I48" i="4"/>
  <c r="I49" i="4"/>
  <c r="I50" i="4"/>
  <c r="I51" i="4"/>
  <c r="I52" i="4"/>
  <c r="I53" i="4"/>
  <c r="I54" i="4"/>
  <c r="I55" i="4"/>
  <c r="I56" i="4"/>
  <c r="I57" i="4"/>
  <c r="I58" i="4"/>
  <c r="I59" i="4"/>
  <c r="I60" i="4"/>
  <c r="I61" i="4"/>
  <c r="I2" i="4"/>
  <c r="C65" i="9"/>
  <c r="D62" i="9"/>
  <c r="D70" i="9"/>
  <c r="D64" i="9"/>
  <c r="D72" i="9"/>
  <c r="D67" i="9"/>
  <c r="C63" i="9"/>
  <c r="D69" i="9"/>
  <c r="C66" i="9"/>
  <c r="D63" i="9"/>
  <c r="D71" i="9"/>
  <c r="C67" i="9"/>
  <c r="C70" i="9"/>
  <c r="D68" i="9"/>
  <c r="C72" i="9"/>
  <c r="C68" i="9"/>
  <c r="D65" i="9"/>
  <c r="C69" i="9"/>
  <c r="D66" i="9"/>
  <c r="C62" i="9"/>
  <c r="C71" i="9"/>
  <c r="C64" i="9"/>
  <c r="C65" i="8"/>
  <c r="D62" i="8"/>
  <c r="D70" i="8"/>
  <c r="D64" i="8"/>
  <c r="C70" i="8"/>
  <c r="D68" i="8"/>
  <c r="D69" i="8"/>
  <c r="C66" i="8"/>
  <c r="D63" i="8"/>
  <c r="D71" i="8"/>
  <c r="C67" i="8"/>
  <c r="D72" i="8"/>
  <c r="D67" i="8"/>
  <c r="C71" i="8"/>
  <c r="C72" i="8"/>
  <c r="C68" i="8"/>
  <c r="D65" i="8"/>
  <c r="C69" i="8"/>
  <c r="D66" i="8"/>
  <c r="C62" i="8"/>
  <c r="C63" i="8"/>
  <c r="C64" i="8"/>
  <c r="C65" i="7"/>
  <c r="C63" i="7"/>
  <c r="C64" i="7"/>
  <c r="C66" i="7"/>
  <c r="C67" i="7"/>
  <c r="C70" i="7"/>
  <c r="C68" i="7"/>
  <c r="C69" i="7"/>
  <c r="C62" i="7"/>
  <c r="C71" i="7"/>
  <c r="C72" i="7"/>
  <c r="C65" i="5"/>
  <c r="C66" i="5"/>
  <c r="C63" i="5"/>
  <c r="C64" i="5"/>
  <c r="C67" i="5"/>
  <c r="C62" i="5"/>
  <c r="C68" i="5"/>
  <c r="C69" i="5"/>
  <c r="C70" i="5"/>
  <c r="C71" i="5"/>
  <c r="C72" i="5"/>
  <c r="E71" i="7" l="1"/>
  <c r="E70" i="7"/>
  <c r="E63" i="7"/>
  <c r="D62" i="7"/>
  <c r="E67" i="7"/>
  <c r="E65" i="7"/>
  <c r="E62" i="7"/>
  <c r="D67" i="7"/>
  <c r="D65" i="7"/>
  <c r="E69" i="7"/>
  <c r="D66" i="7"/>
  <c r="D70" i="7"/>
  <c r="D69" i="7"/>
  <c r="E66" i="7"/>
  <c r="D72" i="7"/>
  <c r="E68" i="7"/>
  <c r="D64" i="7"/>
  <c r="E72" i="7"/>
  <c r="D68" i="7"/>
  <c r="E64" i="7"/>
  <c r="D71" i="7"/>
  <c r="D63" i="7"/>
  <c r="E71" i="5"/>
  <c r="E62" i="5"/>
  <c r="E66" i="5"/>
  <c r="D70" i="5"/>
  <c r="E67" i="5"/>
  <c r="E65" i="5"/>
  <c r="D65" i="5"/>
  <c r="E72" i="5"/>
  <c r="D72" i="5"/>
  <c r="D71" i="5"/>
  <c r="E70" i="5"/>
  <c r="D67" i="5"/>
  <c r="E68" i="5"/>
  <c r="D68" i="5"/>
  <c r="D62" i="5"/>
  <c r="E69" i="5"/>
  <c r="D64" i="5"/>
  <c r="D69" i="5"/>
  <c r="E64" i="5"/>
  <c r="D63" i="5"/>
  <c r="E63" i="5"/>
  <c r="D66" i="5"/>
</calcChain>
</file>

<file path=xl/sharedStrings.xml><?xml version="1.0" encoding="utf-8"?>
<sst xmlns="http://schemas.openxmlformats.org/spreadsheetml/2006/main" count="3163" uniqueCount="71">
  <si>
    <t>Row Labels</t>
  </si>
  <si>
    <t>Sum of Amount</t>
  </si>
  <si>
    <t>Jan</t>
  </si>
  <si>
    <t>Paid</t>
  </si>
  <si>
    <t>Feb</t>
  </si>
  <si>
    <t>Pending</t>
  </si>
  <si>
    <t>Mar</t>
  </si>
  <si>
    <t>Grand Total</t>
  </si>
  <si>
    <t>Apr</t>
  </si>
  <si>
    <t>May</t>
  </si>
  <si>
    <t>Jun</t>
  </si>
  <si>
    <t>Jul</t>
  </si>
  <si>
    <t>Aug</t>
  </si>
  <si>
    <t>Sep</t>
  </si>
  <si>
    <t>Oct</t>
  </si>
  <si>
    <t>Nov</t>
  </si>
  <si>
    <t>Dec</t>
  </si>
  <si>
    <t>Date</t>
  </si>
  <si>
    <t>Month</t>
  </si>
  <si>
    <t>Name</t>
  </si>
  <si>
    <t>ID</t>
  </si>
  <si>
    <t>Mobile No</t>
  </si>
  <si>
    <t>PO</t>
  </si>
  <si>
    <t>Amount</t>
  </si>
  <si>
    <t>Total</t>
  </si>
  <si>
    <t>Shipped</t>
  </si>
  <si>
    <t>Not Shipped</t>
  </si>
  <si>
    <t>State</t>
  </si>
  <si>
    <t>City</t>
  </si>
  <si>
    <t>Values</t>
  </si>
  <si>
    <t>Column Labels</t>
  </si>
  <si>
    <t>Average of Amount</t>
  </si>
  <si>
    <t>Anil Agarwal</t>
  </si>
  <si>
    <t xml:space="preserve">Delivery </t>
  </si>
  <si>
    <t>Payment</t>
  </si>
  <si>
    <t>New Jersey</t>
  </si>
  <si>
    <t>New York</t>
  </si>
  <si>
    <t>Matthew</t>
  </si>
  <si>
    <t>Michael</t>
  </si>
  <si>
    <t>Alexander</t>
  </si>
  <si>
    <t>Jack</t>
  </si>
  <si>
    <t>Jersey City</t>
  </si>
  <si>
    <t>Meat</t>
  </si>
  <si>
    <t>Dairy</t>
  </si>
  <si>
    <t>Produce</t>
  </si>
  <si>
    <t>Sum of Meat</t>
  </si>
  <si>
    <t>Sum of Dairy</t>
  </si>
  <si>
    <t>Sum of Produce</t>
  </si>
  <si>
    <t>Sum of Dairy in litres</t>
  </si>
  <si>
    <t xml:space="preserve">Sum of Meat in Tons </t>
  </si>
  <si>
    <t>Sum of Produce in Tons</t>
  </si>
  <si>
    <t>Forecast(Amount)</t>
  </si>
  <si>
    <t>Forecast(Produce)</t>
  </si>
  <si>
    <t>Lower Confidence Bound(Produce)</t>
  </si>
  <si>
    <t>Upper Confidence Bound(Produce)</t>
  </si>
  <si>
    <t>Forecast(Meat)</t>
  </si>
  <si>
    <t>Confidence Interval(Meat)</t>
  </si>
  <si>
    <t>Forecast(Dairy)</t>
  </si>
  <si>
    <t>Confidence Interval(Dairy)</t>
  </si>
  <si>
    <t>Upper Confidence (Amount)</t>
  </si>
  <si>
    <t>Lower Confidence (Amount)</t>
  </si>
  <si>
    <t>Group</t>
  </si>
  <si>
    <t xml:space="preserve">Texas </t>
  </si>
  <si>
    <t>Houston</t>
  </si>
  <si>
    <t>Cypress</t>
  </si>
  <si>
    <t>Tennessee</t>
  </si>
  <si>
    <t>Nashville</t>
  </si>
  <si>
    <t>David</t>
  </si>
  <si>
    <t>Memphis</t>
  </si>
  <si>
    <t xml:space="preserve">Southern </t>
  </si>
  <si>
    <t>South Sales Report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</si>
</sst>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 #,##0.00"/>
    <numFmt numFmtId="165" formatCode="[$-C09]dd/mmm/yy;@"/>
    <numFmt numFmtId="166" formatCode="[$$-409]#,##0.00"/>
  </numFmts>
  <fonts count="3" x14ac:knownFonts="1">
    <font>
      <sz val="11"/>
      <color theme="1"/>
      <name val="Calibri"/>
      <family val="2"/>
      <scheme val="minor"/>
    </font>
    <font>
      <b/>
      <sz val="16"/>
      <color theme="0"/>
      <name val="Calibri"/>
      <family val="2"/>
      <scheme val="minor"/>
    </font>
    <font>
      <b/>
      <sz val="20"/>
      <color theme="0"/>
      <name val="Calibri"/>
      <family val="2"/>
      <scheme val="minor"/>
    </font>
  </fonts>
  <fills count="3">
    <fill>
      <patternFill patternType="none"/>
    </fill>
    <fill>
      <patternFill patternType="gray125"/>
    </fill>
    <fill>
      <patternFill patternType="solid">
        <fgColor theme="5" tint="0.39997558519241921"/>
        <bgColor indexed="64"/>
      </patternFill>
    </fill>
  </fills>
  <borders count="18">
    <border>
      <left/>
      <right/>
      <top/>
      <bottom/>
      <diagonal/>
    </border>
    <border>
      <left/>
      <right/>
      <top/>
      <bottom style="double">
        <color theme="0"/>
      </bottom>
      <diagonal/>
    </border>
    <border>
      <left style="double">
        <color theme="0"/>
      </left>
      <right/>
      <top/>
      <bottom/>
      <diagonal/>
    </border>
    <border>
      <left style="double">
        <color theme="0"/>
      </left>
      <right/>
      <top/>
      <bottom style="double">
        <color theme="0"/>
      </bottom>
      <diagonal/>
    </border>
    <border>
      <left style="double">
        <color theme="0"/>
      </left>
      <right/>
      <top style="double">
        <color theme="0"/>
      </top>
      <bottom/>
      <diagonal/>
    </border>
    <border>
      <left/>
      <right/>
      <top style="double">
        <color theme="0"/>
      </top>
      <bottom/>
      <diagonal/>
    </border>
    <border>
      <left/>
      <right style="double">
        <color theme="0"/>
      </right>
      <top style="double">
        <color theme="0"/>
      </top>
      <bottom/>
      <diagonal/>
    </border>
    <border>
      <left/>
      <right style="double">
        <color theme="0"/>
      </right>
      <top/>
      <bottom/>
      <diagonal/>
    </border>
    <border>
      <left/>
      <right style="double">
        <color theme="0"/>
      </right>
      <top/>
      <bottom style="double">
        <color theme="0"/>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1">
    <xf numFmtId="0" fontId="0" fillId="0" borderId="0"/>
  </cellStyleXfs>
  <cellXfs count="33">
    <xf numFmtId="0" fontId="0" fillId="0" borderId="0" xfId="0"/>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xf numFmtId="0" fontId="0" fillId="0" borderId="0" xfId="0"/>
    <xf numFmtId="0" fontId="0" fillId="0" borderId="0" xfId="0" applyNumberFormat="1"/>
    <xf numFmtId="0" fontId="0" fillId="0" borderId="0" xfId="0" applyAlignment="1">
      <alignment horizontal="center" vertical="center"/>
    </xf>
    <xf numFmtId="164" fontId="0" fillId="0" borderId="0" xfId="0" applyNumberFormat="1" applyAlignment="1">
      <alignment horizontal="center" vertical="center"/>
    </xf>
    <xf numFmtId="0" fontId="1" fillId="0" borderId="0" xfId="0" applyFont="1" applyFill="1" applyAlignment="1">
      <alignment vertical="center"/>
    </xf>
    <xf numFmtId="0" fontId="0" fillId="0" borderId="0" xfId="0" applyFill="1"/>
    <xf numFmtId="0" fontId="0" fillId="0" borderId="0" xfId="0" applyFill="1" applyAlignment="1"/>
    <xf numFmtId="166" fontId="0" fillId="0" borderId="0" xfId="0" applyNumberFormat="1"/>
    <xf numFmtId="0" fontId="0" fillId="0" borderId="9" xfId="0" applyBorder="1" applyAlignment="1">
      <alignment horizontal="center" vertical="center"/>
    </xf>
    <xf numFmtId="0" fontId="0" fillId="0" borderId="10" xfId="0" applyBorder="1" applyAlignment="1">
      <alignment horizontal="center" vertical="center"/>
    </xf>
    <xf numFmtId="0" fontId="0" fillId="0" borderId="11" xfId="0" applyBorder="1" applyAlignment="1">
      <alignment horizontal="center" vertical="center"/>
    </xf>
    <xf numFmtId="1" fontId="0" fillId="0" borderId="12" xfId="0" applyNumberFormat="1" applyBorder="1" applyAlignment="1">
      <alignment horizontal="center" vertical="center"/>
    </xf>
    <xf numFmtId="1" fontId="0" fillId="0" borderId="13" xfId="0" applyNumberFormat="1" applyBorder="1" applyAlignment="1">
      <alignment horizontal="center" vertical="center"/>
    </xf>
    <xf numFmtId="1" fontId="0" fillId="0" borderId="14" xfId="0" applyNumberFormat="1" applyBorder="1" applyAlignment="1">
      <alignment horizontal="center" vertical="center"/>
    </xf>
    <xf numFmtId="1" fontId="0" fillId="0" borderId="15" xfId="0" applyNumberFormat="1" applyBorder="1" applyAlignment="1">
      <alignment horizontal="center" vertical="center"/>
    </xf>
    <xf numFmtId="1" fontId="0" fillId="0" borderId="16" xfId="0" applyNumberFormat="1" applyBorder="1" applyAlignment="1">
      <alignment horizontal="center" vertical="center"/>
    </xf>
    <xf numFmtId="1" fontId="0" fillId="0" borderId="17" xfId="0" applyNumberFormat="1" applyBorder="1" applyAlignment="1">
      <alignment horizontal="center" vertical="center"/>
    </xf>
    <xf numFmtId="2" fontId="0" fillId="0" borderId="0" xfId="0" applyNumberFormat="1"/>
    <xf numFmtId="0" fontId="0" fillId="0" borderId="0" xfId="0" applyAlignment="1">
      <alignment horizontal="left" vertical="center"/>
    </xf>
    <xf numFmtId="0" fontId="2" fillId="2" borderId="4" xfId="0" applyFont="1" applyFill="1" applyBorder="1" applyAlignment="1">
      <alignment horizontal="center" vertical="center"/>
    </xf>
    <xf numFmtId="0" fontId="2" fillId="2" borderId="5" xfId="0" applyFont="1" applyFill="1" applyBorder="1" applyAlignment="1">
      <alignment horizontal="center" vertical="center"/>
    </xf>
    <xf numFmtId="0" fontId="2" fillId="2" borderId="6" xfId="0" applyFont="1" applyFill="1" applyBorder="1" applyAlignment="1">
      <alignment horizontal="center" vertical="center"/>
    </xf>
    <xf numFmtId="0" fontId="2" fillId="2" borderId="2" xfId="0" applyFont="1" applyFill="1" applyBorder="1" applyAlignment="1">
      <alignment horizontal="center" vertical="center"/>
    </xf>
    <xf numFmtId="0" fontId="2" fillId="2" borderId="0" xfId="0" applyFont="1" applyFill="1" applyBorder="1" applyAlignment="1">
      <alignment horizontal="center" vertical="center"/>
    </xf>
    <xf numFmtId="0" fontId="2" fillId="2" borderId="7" xfId="0" applyFont="1" applyFill="1" applyBorder="1" applyAlignment="1">
      <alignment horizontal="center" vertical="center"/>
    </xf>
    <xf numFmtId="0" fontId="2" fillId="2" borderId="3" xfId="0" applyFont="1" applyFill="1" applyBorder="1" applyAlignment="1">
      <alignment horizontal="center" vertical="center"/>
    </xf>
    <xf numFmtId="0" fontId="2" fillId="2" borderId="1" xfId="0" applyFont="1" applyFill="1" applyBorder="1" applyAlignment="1">
      <alignment horizontal="center" vertical="center"/>
    </xf>
    <xf numFmtId="0" fontId="2" fillId="2" borderId="8" xfId="0" applyFont="1" applyFill="1" applyBorder="1" applyAlignment="1">
      <alignment horizontal="center" vertical="center"/>
    </xf>
  </cellXfs>
  <cellStyles count="1">
    <cellStyle name="Normal" xfId="0" builtinId="0"/>
  </cellStyles>
  <dxfs count="25">
    <dxf>
      <numFmt numFmtId="165" formatCode="[$-C09]dd/mmm/yy;@"/>
    </dxf>
    <dxf>
      <numFmt numFmtId="165" formatCode="[$-C09]dd/mmm/yy;@"/>
    </dxf>
    <dxf>
      <numFmt numFmtId="2" formatCode="0.00"/>
    </dxf>
    <dxf>
      <numFmt numFmtId="2" formatCode="0.00"/>
    </dxf>
    <dxf>
      <numFmt numFmtId="165" formatCode="[$-C09]dd/mmm/yy;@"/>
    </dxf>
    <dxf>
      <numFmt numFmtId="2" formatCode="0.00"/>
    </dxf>
    <dxf>
      <numFmt numFmtId="2" formatCode="0.00"/>
    </dxf>
    <dxf>
      <numFmt numFmtId="165" formatCode="[$-C09]dd/mmm/yy;@"/>
    </dxf>
    <dxf>
      <alignment vertical="center"/>
    </dxf>
    <dxf>
      <alignment vertical="center"/>
    </dxf>
    <dxf>
      <alignment vertical="center"/>
    </dxf>
    <dxf>
      <alignment horizontal="center"/>
    </dxf>
    <dxf>
      <alignment horizontal="center"/>
    </dxf>
    <dxf>
      <alignment horizontal="center"/>
    </dxf>
    <dxf>
      <numFmt numFmtId="164" formatCode="&quot;₹&quot;\ #,##0.00"/>
    </dxf>
    <dxf>
      <numFmt numFmtId="164" formatCode="&quot;₹&quot;\ #,##0.00"/>
    </dxf>
    <dxf>
      <numFmt numFmtId="164" formatCode="&quot;₹&quot;\ #,##0.00"/>
    </dxf>
    <dxf>
      <numFmt numFmtId="166" formatCode="[$$-409]#,##0.00"/>
    </dxf>
    <dxf>
      <numFmt numFmtId="166" formatCode="[$$-409]#,##0.00"/>
    </dxf>
    <dxf>
      <numFmt numFmtId="166" formatCode="[$$-409]#,##0.00"/>
    </dxf>
    <dxf>
      <alignment vertical="center"/>
    </dxf>
    <dxf>
      <alignment vertical="center"/>
    </dxf>
    <dxf>
      <alignment horizontal="center"/>
    </dxf>
    <dxf>
      <alignment horizontal="center"/>
    </dxf>
    <dxf>
      <numFmt numFmtId="1" formatCode="0"/>
    </dxf>
  </dxfs>
  <tableStyles count="0" defaultTableStyle="TableStyleMedium2" defaultPivotStyle="PivotStyleLight16"/>
  <colors>
    <mruColors>
      <color rgb="FF9D92AB"/>
      <color rgb="FF50A05A"/>
      <color rgb="FF50A041"/>
      <color rgb="FF345FC8"/>
      <color rgb="FF00B4A0"/>
      <color rgb="FFF9C477"/>
      <color rgb="FFF6A836"/>
      <color rgb="FFA56507"/>
      <color rgb="FFA96507"/>
      <color rgb="FF4F696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3.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microsoft.com/office/2007/relationships/slicerCache" Target="slicerCaches/slicerCache3.xml"/><Relationship Id="rId10" Type="http://schemas.openxmlformats.org/officeDocument/2006/relationships/pivotCacheDefinition" Target="pivotCache/pivotCacheDefinition1.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3.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4.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5.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6.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3" Type="http://schemas.openxmlformats.org/officeDocument/2006/relationships/themeOverride" Target="../theme/themeOverride3.xml"/><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report S.xlsx]Pivot!PivotTable2</c:name>
    <c:fmtId val="12"/>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IN"/>
              <a:t>Total Sales by Month</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3"/>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Pivot!$H$5</c:f>
              <c:strCache>
                <c:ptCount val="1"/>
                <c:pt idx="0">
                  <c:v>Total</c:v>
                </c:pt>
              </c:strCache>
            </c:strRef>
          </c:tx>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cat>
            <c:strRef>
              <c:f>Pivot!$G$6:$G$18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Pivot!$H$6:$H$18</c:f>
              <c:numCache>
                <c:formatCode>[$$-409]#,##0.00</c:formatCode>
                <c:ptCount val="12"/>
                <c:pt idx="0">
                  <c:v>1144116.2999999996</c:v>
                </c:pt>
                <c:pt idx="1">
                  <c:v>839817.23333333328</c:v>
                </c:pt>
                <c:pt idx="2">
                  <c:v>516926.1333333333</c:v>
                </c:pt>
                <c:pt idx="3">
                  <c:v>615701.6</c:v>
                </c:pt>
                <c:pt idx="4">
                  <c:v>511962.79999999987</c:v>
                </c:pt>
                <c:pt idx="5">
                  <c:v>497488.13333333342</c:v>
                </c:pt>
                <c:pt idx="6">
                  <c:v>606833.9</c:v>
                </c:pt>
                <c:pt idx="7">
                  <c:v>416792.80000000005</c:v>
                </c:pt>
                <c:pt idx="8">
                  <c:v>503187.80000000005</c:v>
                </c:pt>
                <c:pt idx="9">
                  <c:v>616091.66666666663</c:v>
                </c:pt>
                <c:pt idx="10">
                  <c:v>493362.60000000009</c:v>
                </c:pt>
                <c:pt idx="11">
                  <c:v>635716.13333333342</c:v>
                </c:pt>
              </c:numCache>
            </c:numRef>
          </c:val>
          <c:smooth val="0"/>
          <c:extLst>
            <c:ext xmlns:c16="http://schemas.microsoft.com/office/drawing/2014/chart" uri="{C3380CC4-5D6E-409C-BE32-E72D297353CC}">
              <c16:uniqueId val="{00000000-2035-4874-AA84-4DDADF617249}"/>
            </c:ext>
          </c:extLst>
        </c:ser>
        <c:dLbls>
          <c:showLegendKey val="0"/>
          <c:showVal val="0"/>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179876047"/>
        <c:axId val="505755039"/>
      </c:lineChart>
      <c:catAx>
        <c:axId val="179876047"/>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505755039"/>
        <c:crosses val="autoZero"/>
        <c:auto val="1"/>
        <c:lblAlgn val="ctr"/>
        <c:lblOffset val="100"/>
        <c:noMultiLvlLbl val="0"/>
      </c:catAx>
      <c:valAx>
        <c:axId val="505755039"/>
        <c:scaling>
          <c:orientation val="minMax"/>
        </c:scaling>
        <c:delete val="0"/>
        <c:axPos val="l"/>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79876047"/>
        <c:crosses val="autoZero"/>
        <c:crossBetween val="between"/>
      </c:valAx>
      <c:spPr>
        <a:noFill/>
        <a:ln>
          <a:noFill/>
        </a:ln>
        <a:effectLst/>
      </c:spPr>
    </c:plotArea>
    <c:plotVisOnly val="1"/>
    <c:dispBlanksAs val="zero"/>
    <c:showDLblsOverMax val="0"/>
  </c:chart>
  <c:spPr>
    <a:solidFill>
      <a:schemeClr val="tx2">
        <a:lumMod val="60000"/>
        <a:lumOff val="40000"/>
      </a:schemeClr>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IN" sz="1400" b="1" i="0" u="none" strike="noStrike" cap="none" baseline="0">
                <a:effectLst/>
              </a:rPr>
              <a:t>Forecast Produce in Tons </a:t>
            </a:r>
            <a:endParaRPr lang="en-IN"/>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lotArea>
      <c:layout/>
      <c:lineChart>
        <c:grouping val="standard"/>
        <c:varyColors val="0"/>
        <c:ser>
          <c:idx val="0"/>
          <c:order val="0"/>
          <c:tx>
            <c:strRef>
              <c:f>'Forecast(Produce)'!$B$1</c:f>
              <c:strCache>
                <c:ptCount val="1"/>
                <c:pt idx="0">
                  <c:v>Produce</c:v>
                </c:pt>
              </c:strCache>
            </c:strRef>
          </c:tx>
          <c:spPr>
            <a:ln w="22225" cap="rnd" cmpd="sng" algn="ctr">
              <a:solidFill>
                <a:schemeClr val="accent1"/>
              </a:solidFill>
              <a:round/>
            </a:ln>
            <a:effectLst/>
          </c:spPr>
          <c:marker>
            <c:symbol val="none"/>
          </c:marker>
          <c:val>
            <c:numRef>
              <c:f>'Forecast(Produce)'!$B$2:$B$72</c:f>
              <c:numCache>
                <c:formatCode>General</c:formatCode>
                <c:ptCount val="71"/>
                <c:pt idx="0">
                  <c:v>1176</c:v>
                </c:pt>
                <c:pt idx="1">
                  <c:v>776</c:v>
                </c:pt>
                <c:pt idx="2">
                  <c:v>1468</c:v>
                </c:pt>
                <c:pt idx="3">
                  <c:v>468</c:v>
                </c:pt>
                <c:pt idx="4">
                  <c:v>580</c:v>
                </c:pt>
                <c:pt idx="5">
                  <c:v>2532</c:v>
                </c:pt>
                <c:pt idx="6">
                  <c:v>588</c:v>
                </c:pt>
                <c:pt idx="7">
                  <c:v>1504</c:v>
                </c:pt>
                <c:pt idx="8">
                  <c:v>712</c:v>
                </c:pt>
                <c:pt idx="9">
                  <c:v>636</c:v>
                </c:pt>
                <c:pt idx="10">
                  <c:v>2036</c:v>
                </c:pt>
                <c:pt idx="11">
                  <c:v>696</c:v>
                </c:pt>
                <c:pt idx="12">
                  <c:v>1444</c:v>
                </c:pt>
                <c:pt idx="13">
                  <c:v>424</c:v>
                </c:pt>
                <c:pt idx="14">
                  <c:v>428</c:v>
                </c:pt>
                <c:pt idx="15">
                  <c:v>1512</c:v>
                </c:pt>
                <c:pt idx="16">
                  <c:v>600</c:v>
                </c:pt>
                <c:pt idx="17">
                  <c:v>1524</c:v>
                </c:pt>
                <c:pt idx="18">
                  <c:v>644</c:v>
                </c:pt>
                <c:pt idx="19">
                  <c:v>464</c:v>
                </c:pt>
                <c:pt idx="20">
                  <c:v>1220</c:v>
                </c:pt>
                <c:pt idx="21">
                  <c:v>568</c:v>
                </c:pt>
                <c:pt idx="22">
                  <c:v>1500</c:v>
                </c:pt>
                <c:pt idx="23">
                  <c:v>716</c:v>
                </c:pt>
                <c:pt idx="24">
                  <c:v>496</c:v>
                </c:pt>
                <c:pt idx="25">
                  <c:v>2276</c:v>
                </c:pt>
                <c:pt idx="26">
                  <c:v>488</c:v>
                </c:pt>
                <c:pt idx="27">
                  <c:v>1428</c:v>
                </c:pt>
                <c:pt idx="28">
                  <c:v>492</c:v>
                </c:pt>
                <c:pt idx="29">
                  <c:v>684</c:v>
                </c:pt>
                <c:pt idx="30">
                  <c:v>2532</c:v>
                </c:pt>
                <c:pt idx="31">
                  <c:v>656</c:v>
                </c:pt>
                <c:pt idx="32">
                  <c:v>1396</c:v>
                </c:pt>
                <c:pt idx="33">
                  <c:v>736</c:v>
                </c:pt>
                <c:pt idx="34">
                  <c:v>512</c:v>
                </c:pt>
                <c:pt idx="35">
                  <c:v>2084</c:v>
                </c:pt>
                <c:pt idx="36">
                  <c:v>576</c:v>
                </c:pt>
                <c:pt idx="37">
                  <c:v>1140</c:v>
                </c:pt>
                <c:pt idx="38">
                  <c:v>500</c:v>
                </c:pt>
                <c:pt idx="39">
                  <c:v>628</c:v>
                </c:pt>
                <c:pt idx="40">
                  <c:v>3024</c:v>
                </c:pt>
                <c:pt idx="41">
                  <c:v>720</c:v>
                </c:pt>
                <c:pt idx="42">
                  <c:v>1488</c:v>
                </c:pt>
                <c:pt idx="43">
                  <c:v>696</c:v>
                </c:pt>
                <c:pt idx="44">
                  <c:v>704</c:v>
                </c:pt>
                <c:pt idx="45">
                  <c:v>764</c:v>
                </c:pt>
                <c:pt idx="46">
                  <c:v>624</c:v>
                </c:pt>
                <c:pt idx="47">
                  <c:v>1516</c:v>
                </c:pt>
                <c:pt idx="48">
                  <c:v>624</c:v>
                </c:pt>
                <c:pt idx="49">
                  <c:v>596</c:v>
                </c:pt>
                <c:pt idx="50">
                  <c:v>1564</c:v>
                </c:pt>
                <c:pt idx="51">
                  <c:v>480</c:v>
                </c:pt>
                <c:pt idx="52">
                  <c:v>1212</c:v>
                </c:pt>
                <c:pt idx="53">
                  <c:v>504</c:v>
                </c:pt>
                <c:pt idx="54">
                  <c:v>596</c:v>
                </c:pt>
                <c:pt idx="55">
                  <c:v>2320</c:v>
                </c:pt>
                <c:pt idx="56">
                  <c:v>824</c:v>
                </c:pt>
                <c:pt idx="57">
                  <c:v>1804</c:v>
                </c:pt>
                <c:pt idx="58">
                  <c:v>480</c:v>
                </c:pt>
                <c:pt idx="59">
                  <c:v>696</c:v>
                </c:pt>
              </c:numCache>
            </c:numRef>
          </c:val>
          <c:smooth val="0"/>
          <c:extLst>
            <c:ext xmlns:c16="http://schemas.microsoft.com/office/drawing/2014/chart" uri="{C3380CC4-5D6E-409C-BE32-E72D297353CC}">
              <c16:uniqueId val="{00000000-CA53-413C-BABA-B37CAF02E925}"/>
            </c:ext>
          </c:extLst>
        </c:ser>
        <c:ser>
          <c:idx val="1"/>
          <c:order val="1"/>
          <c:tx>
            <c:strRef>
              <c:f>'Forecast(Produce)'!$C$1</c:f>
              <c:strCache>
                <c:ptCount val="1"/>
                <c:pt idx="0">
                  <c:v>Forecast(Produce)</c:v>
                </c:pt>
              </c:strCache>
            </c:strRef>
          </c:tx>
          <c:spPr>
            <a:ln w="22225" cap="rnd" cmpd="sng" algn="ctr">
              <a:solidFill>
                <a:schemeClr val="accent2"/>
              </a:solidFill>
              <a:round/>
            </a:ln>
            <a:effectLst/>
          </c:spPr>
          <c:marker>
            <c:symbol val="none"/>
          </c:marker>
          <c:cat>
            <c:numRef>
              <c:f>'Forecast(Produce)'!$A$2:$A$72</c:f>
              <c:numCache>
                <c:formatCode>[$-C09]dd/mmm/yy;@</c:formatCode>
                <c:ptCount val="71"/>
                <c:pt idx="0">
                  <c:v>43101</c:v>
                </c:pt>
                <c:pt idx="1">
                  <c:v>43108</c:v>
                </c:pt>
                <c:pt idx="2">
                  <c:v>43115</c:v>
                </c:pt>
                <c:pt idx="3">
                  <c:v>43122</c:v>
                </c:pt>
                <c:pt idx="4">
                  <c:v>43129</c:v>
                </c:pt>
                <c:pt idx="5">
                  <c:v>43136</c:v>
                </c:pt>
                <c:pt idx="6">
                  <c:v>43143</c:v>
                </c:pt>
                <c:pt idx="7">
                  <c:v>43150</c:v>
                </c:pt>
                <c:pt idx="8">
                  <c:v>43157</c:v>
                </c:pt>
                <c:pt idx="9">
                  <c:v>43164</c:v>
                </c:pt>
                <c:pt idx="10">
                  <c:v>43171</c:v>
                </c:pt>
                <c:pt idx="11">
                  <c:v>43178</c:v>
                </c:pt>
                <c:pt idx="12">
                  <c:v>43185</c:v>
                </c:pt>
                <c:pt idx="13">
                  <c:v>43192</c:v>
                </c:pt>
                <c:pt idx="14">
                  <c:v>43199</c:v>
                </c:pt>
                <c:pt idx="15">
                  <c:v>43206</c:v>
                </c:pt>
                <c:pt idx="16">
                  <c:v>43213</c:v>
                </c:pt>
                <c:pt idx="17">
                  <c:v>43220</c:v>
                </c:pt>
                <c:pt idx="18">
                  <c:v>43227</c:v>
                </c:pt>
                <c:pt idx="19">
                  <c:v>43234</c:v>
                </c:pt>
                <c:pt idx="20">
                  <c:v>43241</c:v>
                </c:pt>
                <c:pt idx="21">
                  <c:v>43248</c:v>
                </c:pt>
                <c:pt idx="22">
                  <c:v>43255</c:v>
                </c:pt>
                <c:pt idx="23">
                  <c:v>43262</c:v>
                </c:pt>
                <c:pt idx="24">
                  <c:v>43269</c:v>
                </c:pt>
                <c:pt idx="25">
                  <c:v>43276</c:v>
                </c:pt>
                <c:pt idx="26">
                  <c:v>43283</c:v>
                </c:pt>
                <c:pt idx="27">
                  <c:v>43290</c:v>
                </c:pt>
                <c:pt idx="28">
                  <c:v>43297</c:v>
                </c:pt>
                <c:pt idx="29">
                  <c:v>43304</c:v>
                </c:pt>
                <c:pt idx="30">
                  <c:v>43311</c:v>
                </c:pt>
                <c:pt idx="31">
                  <c:v>43318</c:v>
                </c:pt>
                <c:pt idx="32">
                  <c:v>43325</c:v>
                </c:pt>
                <c:pt idx="33">
                  <c:v>43332</c:v>
                </c:pt>
                <c:pt idx="34">
                  <c:v>43339</c:v>
                </c:pt>
                <c:pt idx="35">
                  <c:v>43346</c:v>
                </c:pt>
                <c:pt idx="36">
                  <c:v>43353</c:v>
                </c:pt>
                <c:pt idx="37">
                  <c:v>43360</c:v>
                </c:pt>
                <c:pt idx="38">
                  <c:v>43367</c:v>
                </c:pt>
                <c:pt idx="39">
                  <c:v>43374</c:v>
                </c:pt>
                <c:pt idx="40">
                  <c:v>43381</c:v>
                </c:pt>
                <c:pt idx="41">
                  <c:v>43388</c:v>
                </c:pt>
                <c:pt idx="42">
                  <c:v>43395</c:v>
                </c:pt>
                <c:pt idx="43">
                  <c:v>43402</c:v>
                </c:pt>
                <c:pt idx="44">
                  <c:v>43409</c:v>
                </c:pt>
                <c:pt idx="45">
                  <c:v>43416</c:v>
                </c:pt>
                <c:pt idx="46">
                  <c:v>43423</c:v>
                </c:pt>
                <c:pt idx="47">
                  <c:v>43430</c:v>
                </c:pt>
                <c:pt idx="48">
                  <c:v>43437</c:v>
                </c:pt>
                <c:pt idx="49">
                  <c:v>43444</c:v>
                </c:pt>
                <c:pt idx="50">
                  <c:v>43451</c:v>
                </c:pt>
                <c:pt idx="51">
                  <c:v>43458</c:v>
                </c:pt>
                <c:pt idx="52">
                  <c:v>43465</c:v>
                </c:pt>
                <c:pt idx="53">
                  <c:v>43472</c:v>
                </c:pt>
                <c:pt idx="54">
                  <c:v>43479</c:v>
                </c:pt>
                <c:pt idx="55">
                  <c:v>43486</c:v>
                </c:pt>
                <c:pt idx="56">
                  <c:v>43493</c:v>
                </c:pt>
                <c:pt idx="57">
                  <c:v>43500</c:v>
                </c:pt>
                <c:pt idx="58">
                  <c:v>43507</c:v>
                </c:pt>
                <c:pt idx="59">
                  <c:v>43514</c:v>
                </c:pt>
                <c:pt idx="60">
                  <c:v>43521</c:v>
                </c:pt>
                <c:pt idx="61">
                  <c:v>43528</c:v>
                </c:pt>
                <c:pt idx="62">
                  <c:v>43535</c:v>
                </c:pt>
                <c:pt idx="63">
                  <c:v>43542</c:v>
                </c:pt>
                <c:pt idx="64">
                  <c:v>43549</c:v>
                </c:pt>
                <c:pt idx="65">
                  <c:v>43556</c:v>
                </c:pt>
                <c:pt idx="66">
                  <c:v>43563</c:v>
                </c:pt>
                <c:pt idx="67">
                  <c:v>43570</c:v>
                </c:pt>
                <c:pt idx="68">
                  <c:v>43577</c:v>
                </c:pt>
                <c:pt idx="69">
                  <c:v>43584</c:v>
                </c:pt>
                <c:pt idx="70">
                  <c:v>43585</c:v>
                </c:pt>
              </c:numCache>
            </c:numRef>
          </c:cat>
          <c:val>
            <c:numRef>
              <c:f>'Forecast(Produce)'!$C$2:$C$72</c:f>
              <c:numCache>
                <c:formatCode>General</c:formatCode>
                <c:ptCount val="71"/>
                <c:pt idx="59">
                  <c:v>696</c:v>
                </c:pt>
                <c:pt idx="60">
                  <c:v>2130.5106922033247</c:v>
                </c:pt>
                <c:pt idx="61">
                  <c:v>764.42834687071581</c:v>
                </c:pt>
                <c:pt idx="62">
                  <c:v>1586.3012749323725</c:v>
                </c:pt>
                <c:pt idx="63">
                  <c:v>660.28625124511143</c:v>
                </c:pt>
                <c:pt idx="64">
                  <c:v>675.68212907233033</c:v>
                </c:pt>
                <c:pt idx="65">
                  <c:v>2151.6682337282559</c:v>
                </c:pt>
                <c:pt idx="66">
                  <c:v>785.58588839564686</c:v>
                </c:pt>
                <c:pt idx="67">
                  <c:v>1607.4588164573038</c:v>
                </c:pt>
                <c:pt idx="68">
                  <c:v>681.44379277004271</c:v>
                </c:pt>
                <c:pt idx="69">
                  <c:v>696.83967059726137</c:v>
                </c:pt>
                <c:pt idx="70">
                  <c:v>907.69482840525006</c:v>
                </c:pt>
              </c:numCache>
            </c:numRef>
          </c:val>
          <c:smooth val="0"/>
          <c:extLst>
            <c:ext xmlns:c16="http://schemas.microsoft.com/office/drawing/2014/chart" uri="{C3380CC4-5D6E-409C-BE32-E72D297353CC}">
              <c16:uniqueId val="{00000001-CA53-413C-BABA-B37CAF02E925}"/>
            </c:ext>
          </c:extLst>
        </c:ser>
        <c:ser>
          <c:idx val="2"/>
          <c:order val="2"/>
          <c:tx>
            <c:strRef>
              <c:f>'Forecast(Produce)'!$D$1</c:f>
              <c:strCache>
                <c:ptCount val="1"/>
                <c:pt idx="0">
                  <c:v>Lower Confidence Bound(Produce)</c:v>
                </c:pt>
              </c:strCache>
            </c:strRef>
          </c:tx>
          <c:spPr>
            <a:ln w="22225" cap="rnd" cmpd="sng" algn="ctr">
              <a:solidFill>
                <a:schemeClr val="accent3"/>
              </a:solidFill>
              <a:round/>
            </a:ln>
            <a:effectLst/>
          </c:spPr>
          <c:marker>
            <c:symbol val="none"/>
          </c:marker>
          <c:cat>
            <c:numRef>
              <c:f>'Forecast(Produce)'!$A$2:$A$72</c:f>
              <c:numCache>
                <c:formatCode>[$-C09]dd/mmm/yy;@</c:formatCode>
                <c:ptCount val="71"/>
                <c:pt idx="0">
                  <c:v>43101</c:v>
                </c:pt>
                <c:pt idx="1">
                  <c:v>43108</c:v>
                </c:pt>
                <c:pt idx="2">
                  <c:v>43115</c:v>
                </c:pt>
                <c:pt idx="3">
                  <c:v>43122</c:v>
                </c:pt>
                <c:pt idx="4">
                  <c:v>43129</c:v>
                </c:pt>
                <c:pt idx="5">
                  <c:v>43136</c:v>
                </c:pt>
                <c:pt idx="6">
                  <c:v>43143</c:v>
                </c:pt>
                <c:pt idx="7">
                  <c:v>43150</c:v>
                </c:pt>
                <c:pt idx="8">
                  <c:v>43157</c:v>
                </c:pt>
                <c:pt idx="9">
                  <c:v>43164</c:v>
                </c:pt>
                <c:pt idx="10">
                  <c:v>43171</c:v>
                </c:pt>
                <c:pt idx="11">
                  <c:v>43178</c:v>
                </c:pt>
                <c:pt idx="12">
                  <c:v>43185</c:v>
                </c:pt>
                <c:pt idx="13">
                  <c:v>43192</c:v>
                </c:pt>
                <c:pt idx="14">
                  <c:v>43199</c:v>
                </c:pt>
                <c:pt idx="15">
                  <c:v>43206</c:v>
                </c:pt>
                <c:pt idx="16">
                  <c:v>43213</c:v>
                </c:pt>
                <c:pt idx="17">
                  <c:v>43220</c:v>
                </c:pt>
                <c:pt idx="18">
                  <c:v>43227</c:v>
                </c:pt>
                <c:pt idx="19">
                  <c:v>43234</c:v>
                </c:pt>
                <c:pt idx="20">
                  <c:v>43241</c:v>
                </c:pt>
                <c:pt idx="21">
                  <c:v>43248</c:v>
                </c:pt>
                <c:pt idx="22">
                  <c:v>43255</c:v>
                </c:pt>
                <c:pt idx="23">
                  <c:v>43262</c:v>
                </c:pt>
                <c:pt idx="24">
                  <c:v>43269</c:v>
                </c:pt>
                <c:pt idx="25">
                  <c:v>43276</c:v>
                </c:pt>
                <c:pt idx="26">
                  <c:v>43283</c:v>
                </c:pt>
                <c:pt idx="27">
                  <c:v>43290</c:v>
                </c:pt>
                <c:pt idx="28">
                  <c:v>43297</c:v>
                </c:pt>
                <c:pt idx="29">
                  <c:v>43304</c:v>
                </c:pt>
                <c:pt idx="30">
                  <c:v>43311</c:v>
                </c:pt>
                <c:pt idx="31">
                  <c:v>43318</c:v>
                </c:pt>
                <c:pt idx="32">
                  <c:v>43325</c:v>
                </c:pt>
                <c:pt idx="33">
                  <c:v>43332</c:v>
                </c:pt>
                <c:pt idx="34">
                  <c:v>43339</c:v>
                </c:pt>
                <c:pt idx="35">
                  <c:v>43346</c:v>
                </c:pt>
                <c:pt idx="36">
                  <c:v>43353</c:v>
                </c:pt>
                <c:pt idx="37">
                  <c:v>43360</c:v>
                </c:pt>
                <c:pt idx="38">
                  <c:v>43367</c:v>
                </c:pt>
                <c:pt idx="39">
                  <c:v>43374</c:v>
                </c:pt>
                <c:pt idx="40">
                  <c:v>43381</c:v>
                </c:pt>
                <c:pt idx="41">
                  <c:v>43388</c:v>
                </c:pt>
                <c:pt idx="42">
                  <c:v>43395</c:v>
                </c:pt>
                <c:pt idx="43">
                  <c:v>43402</c:v>
                </c:pt>
                <c:pt idx="44">
                  <c:v>43409</c:v>
                </c:pt>
                <c:pt idx="45">
                  <c:v>43416</c:v>
                </c:pt>
                <c:pt idx="46">
                  <c:v>43423</c:v>
                </c:pt>
                <c:pt idx="47">
                  <c:v>43430</c:v>
                </c:pt>
                <c:pt idx="48">
                  <c:v>43437</c:v>
                </c:pt>
                <c:pt idx="49">
                  <c:v>43444</c:v>
                </c:pt>
                <c:pt idx="50">
                  <c:v>43451</c:v>
                </c:pt>
                <c:pt idx="51">
                  <c:v>43458</c:v>
                </c:pt>
                <c:pt idx="52">
                  <c:v>43465</c:v>
                </c:pt>
                <c:pt idx="53">
                  <c:v>43472</c:v>
                </c:pt>
                <c:pt idx="54">
                  <c:v>43479</c:v>
                </c:pt>
                <c:pt idx="55">
                  <c:v>43486</c:v>
                </c:pt>
                <c:pt idx="56">
                  <c:v>43493</c:v>
                </c:pt>
                <c:pt idx="57">
                  <c:v>43500</c:v>
                </c:pt>
                <c:pt idx="58">
                  <c:v>43507</c:v>
                </c:pt>
                <c:pt idx="59">
                  <c:v>43514</c:v>
                </c:pt>
                <c:pt idx="60">
                  <c:v>43521</c:v>
                </c:pt>
                <c:pt idx="61">
                  <c:v>43528</c:v>
                </c:pt>
                <c:pt idx="62">
                  <c:v>43535</c:v>
                </c:pt>
                <c:pt idx="63">
                  <c:v>43542</c:v>
                </c:pt>
                <c:pt idx="64">
                  <c:v>43549</c:v>
                </c:pt>
                <c:pt idx="65">
                  <c:v>43556</c:v>
                </c:pt>
                <c:pt idx="66">
                  <c:v>43563</c:v>
                </c:pt>
                <c:pt idx="67">
                  <c:v>43570</c:v>
                </c:pt>
                <c:pt idx="68">
                  <c:v>43577</c:v>
                </c:pt>
                <c:pt idx="69">
                  <c:v>43584</c:v>
                </c:pt>
                <c:pt idx="70">
                  <c:v>43585</c:v>
                </c:pt>
              </c:numCache>
            </c:numRef>
          </c:cat>
          <c:val>
            <c:numRef>
              <c:f>'Forecast(Produce)'!$D$2:$D$72</c:f>
              <c:numCache>
                <c:formatCode>General</c:formatCode>
                <c:ptCount val="71"/>
                <c:pt idx="59" formatCode="0.00">
                  <c:v>696</c:v>
                </c:pt>
                <c:pt idx="60" formatCode="0.00">
                  <c:v>1426.3316706962064</c:v>
                </c:pt>
                <c:pt idx="61" formatCode="0.00">
                  <c:v>38.234363287058954</c:v>
                </c:pt>
                <c:pt idx="62" formatCode="0.00">
                  <c:v>838.57290002399998</c:v>
                </c:pt>
                <c:pt idx="63" formatCode="0.00">
                  <c:v>-108.53697201037573</c:v>
                </c:pt>
                <c:pt idx="64" formatCode="0.00">
                  <c:v>-113.83226056905676</c:v>
                </c:pt>
                <c:pt idx="65" formatCode="0.00">
                  <c:v>1341.6777626650085</c:v>
                </c:pt>
                <c:pt idx="66" formatCode="0.00">
                  <c:v>-44.375649855199867</c:v>
                </c:pt>
                <c:pt idx="67" formatCode="0.00">
                  <c:v>757.84530502593418</c:v>
                </c:pt>
                <c:pt idx="68" formatCode="0.00">
                  <c:v>-187.52481796485665</c:v>
                </c:pt>
                <c:pt idx="69" formatCode="0.00">
                  <c:v>-191.20713538725306</c:v>
                </c:pt>
                <c:pt idx="70" formatCode="0.00">
                  <c:v>16.914409991765069</c:v>
                </c:pt>
              </c:numCache>
            </c:numRef>
          </c:val>
          <c:smooth val="0"/>
          <c:extLst>
            <c:ext xmlns:c16="http://schemas.microsoft.com/office/drawing/2014/chart" uri="{C3380CC4-5D6E-409C-BE32-E72D297353CC}">
              <c16:uniqueId val="{00000002-CA53-413C-BABA-B37CAF02E925}"/>
            </c:ext>
          </c:extLst>
        </c:ser>
        <c:ser>
          <c:idx val="3"/>
          <c:order val="3"/>
          <c:tx>
            <c:strRef>
              <c:f>'Forecast(Produce)'!$E$1</c:f>
              <c:strCache>
                <c:ptCount val="1"/>
                <c:pt idx="0">
                  <c:v>Upper Confidence Bound(Produce)</c:v>
                </c:pt>
              </c:strCache>
            </c:strRef>
          </c:tx>
          <c:spPr>
            <a:ln w="22225" cap="rnd" cmpd="sng" algn="ctr">
              <a:solidFill>
                <a:schemeClr val="accent4"/>
              </a:solidFill>
              <a:round/>
            </a:ln>
            <a:effectLst/>
          </c:spPr>
          <c:marker>
            <c:symbol val="none"/>
          </c:marker>
          <c:cat>
            <c:numRef>
              <c:f>'Forecast(Produce)'!$A$2:$A$72</c:f>
              <c:numCache>
                <c:formatCode>[$-C09]dd/mmm/yy;@</c:formatCode>
                <c:ptCount val="71"/>
                <c:pt idx="0">
                  <c:v>43101</c:v>
                </c:pt>
                <c:pt idx="1">
                  <c:v>43108</c:v>
                </c:pt>
                <c:pt idx="2">
                  <c:v>43115</c:v>
                </c:pt>
                <c:pt idx="3">
                  <c:v>43122</c:v>
                </c:pt>
                <c:pt idx="4">
                  <c:v>43129</c:v>
                </c:pt>
                <c:pt idx="5">
                  <c:v>43136</c:v>
                </c:pt>
                <c:pt idx="6">
                  <c:v>43143</c:v>
                </c:pt>
                <c:pt idx="7">
                  <c:v>43150</c:v>
                </c:pt>
                <c:pt idx="8">
                  <c:v>43157</c:v>
                </c:pt>
                <c:pt idx="9">
                  <c:v>43164</c:v>
                </c:pt>
                <c:pt idx="10">
                  <c:v>43171</c:v>
                </c:pt>
                <c:pt idx="11">
                  <c:v>43178</c:v>
                </c:pt>
                <c:pt idx="12">
                  <c:v>43185</c:v>
                </c:pt>
                <c:pt idx="13">
                  <c:v>43192</c:v>
                </c:pt>
                <c:pt idx="14">
                  <c:v>43199</c:v>
                </c:pt>
                <c:pt idx="15">
                  <c:v>43206</c:v>
                </c:pt>
                <c:pt idx="16">
                  <c:v>43213</c:v>
                </c:pt>
                <c:pt idx="17">
                  <c:v>43220</c:v>
                </c:pt>
                <c:pt idx="18">
                  <c:v>43227</c:v>
                </c:pt>
                <c:pt idx="19">
                  <c:v>43234</c:v>
                </c:pt>
                <c:pt idx="20">
                  <c:v>43241</c:v>
                </c:pt>
                <c:pt idx="21">
                  <c:v>43248</c:v>
                </c:pt>
                <c:pt idx="22">
                  <c:v>43255</c:v>
                </c:pt>
                <c:pt idx="23">
                  <c:v>43262</c:v>
                </c:pt>
                <c:pt idx="24">
                  <c:v>43269</c:v>
                </c:pt>
                <c:pt idx="25">
                  <c:v>43276</c:v>
                </c:pt>
                <c:pt idx="26">
                  <c:v>43283</c:v>
                </c:pt>
                <c:pt idx="27">
                  <c:v>43290</c:v>
                </c:pt>
                <c:pt idx="28">
                  <c:v>43297</c:v>
                </c:pt>
                <c:pt idx="29">
                  <c:v>43304</c:v>
                </c:pt>
                <c:pt idx="30">
                  <c:v>43311</c:v>
                </c:pt>
                <c:pt idx="31">
                  <c:v>43318</c:v>
                </c:pt>
                <c:pt idx="32">
                  <c:v>43325</c:v>
                </c:pt>
                <c:pt idx="33">
                  <c:v>43332</c:v>
                </c:pt>
                <c:pt idx="34">
                  <c:v>43339</c:v>
                </c:pt>
                <c:pt idx="35">
                  <c:v>43346</c:v>
                </c:pt>
                <c:pt idx="36">
                  <c:v>43353</c:v>
                </c:pt>
                <c:pt idx="37">
                  <c:v>43360</c:v>
                </c:pt>
                <c:pt idx="38">
                  <c:v>43367</c:v>
                </c:pt>
                <c:pt idx="39">
                  <c:v>43374</c:v>
                </c:pt>
                <c:pt idx="40">
                  <c:v>43381</c:v>
                </c:pt>
                <c:pt idx="41">
                  <c:v>43388</c:v>
                </c:pt>
                <c:pt idx="42">
                  <c:v>43395</c:v>
                </c:pt>
                <c:pt idx="43">
                  <c:v>43402</c:v>
                </c:pt>
                <c:pt idx="44">
                  <c:v>43409</c:v>
                </c:pt>
                <c:pt idx="45">
                  <c:v>43416</c:v>
                </c:pt>
                <c:pt idx="46">
                  <c:v>43423</c:v>
                </c:pt>
                <c:pt idx="47">
                  <c:v>43430</c:v>
                </c:pt>
                <c:pt idx="48">
                  <c:v>43437</c:v>
                </c:pt>
                <c:pt idx="49">
                  <c:v>43444</c:v>
                </c:pt>
                <c:pt idx="50">
                  <c:v>43451</c:v>
                </c:pt>
                <c:pt idx="51">
                  <c:v>43458</c:v>
                </c:pt>
                <c:pt idx="52">
                  <c:v>43465</c:v>
                </c:pt>
                <c:pt idx="53">
                  <c:v>43472</c:v>
                </c:pt>
                <c:pt idx="54">
                  <c:v>43479</c:v>
                </c:pt>
                <c:pt idx="55">
                  <c:v>43486</c:v>
                </c:pt>
                <c:pt idx="56">
                  <c:v>43493</c:v>
                </c:pt>
                <c:pt idx="57">
                  <c:v>43500</c:v>
                </c:pt>
                <c:pt idx="58">
                  <c:v>43507</c:v>
                </c:pt>
                <c:pt idx="59">
                  <c:v>43514</c:v>
                </c:pt>
                <c:pt idx="60">
                  <c:v>43521</c:v>
                </c:pt>
                <c:pt idx="61">
                  <c:v>43528</c:v>
                </c:pt>
                <c:pt idx="62">
                  <c:v>43535</c:v>
                </c:pt>
                <c:pt idx="63">
                  <c:v>43542</c:v>
                </c:pt>
                <c:pt idx="64">
                  <c:v>43549</c:v>
                </c:pt>
                <c:pt idx="65">
                  <c:v>43556</c:v>
                </c:pt>
                <c:pt idx="66">
                  <c:v>43563</c:v>
                </c:pt>
                <c:pt idx="67">
                  <c:v>43570</c:v>
                </c:pt>
                <c:pt idx="68">
                  <c:v>43577</c:v>
                </c:pt>
                <c:pt idx="69">
                  <c:v>43584</c:v>
                </c:pt>
                <c:pt idx="70">
                  <c:v>43585</c:v>
                </c:pt>
              </c:numCache>
            </c:numRef>
          </c:cat>
          <c:val>
            <c:numRef>
              <c:f>'Forecast(Produce)'!$E$2:$E$72</c:f>
              <c:numCache>
                <c:formatCode>General</c:formatCode>
                <c:ptCount val="71"/>
                <c:pt idx="59" formatCode="0.00">
                  <c:v>696</c:v>
                </c:pt>
                <c:pt idx="60" formatCode="0.00">
                  <c:v>2834.6897137104429</c:v>
                </c:pt>
                <c:pt idx="61" formatCode="0.00">
                  <c:v>1490.6223304543728</c:v>
                </c:pt>
                <c:pt idx="62" formatCode="0.00">
                  <c:v>2334.0296498407452</c:v>
                </c:pt>
                <c:pt idx="63" formatCode="0.00">
                  <c:v>1429.1094745005985</c:v>
                </c:pt>
                <c:pt idx="64" formatCode="0.00">
                  <c:v>1465.1965187137175</c:v>
                </c:pt>
                <c:pt idx="65" formatCode="0.00">
                  <c:v>2961.6587047915036</c:v>
                </c:pt>
                <c:pt idx="66" formatCode="0.00">
                  <c:v>1615.5474266464935</c:v>
                </c:pt>
                <c:pt idx="67" formatCode="0.00">
                  <c:v>2457.0723278886735</c:v>
                </c:pt>
                <c:pt idx="68" formatCode="0.00">
                  <c:v>1550.4124035049422</c:v>
                </c:pt>
                <c:pt idx="69" formatCode="0.00">
                  <c:v>1584.8864765817757</c:v>
                </c:pt>
                <c:pt idx="70" formatCode="0.00">
                  <c:v>1798.4752468187351</c:v>
                </c:pt>
              </c:numCache>
            </c:numRef>
          </c:val>
          <c:smooth val="0"/>
          <c:extLst>
            <c:ext xmlns:c16="http://schemas.microsoft.com/office/drawing/2014/chart" uri="{C3380CC4-5D6E-409C-BE32-E72D297353CC}">
              <c16:uniqueId val="{00000003-CA53-413C-BABA-B37CAF02E925}"/>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smooth val="0"/>
        <c:axId val="4096768"/>
        <c:axId val="532802624"/>
      </c:lineChart>
      <c:catAx>
        <c:axId val="4096768"/>
        <c:scaling>
          <c:orientation val="minMax"/>
        </c:scaling>
        <c:delete val="0"/>
        <c:axPos val="b"/>
        <c:majorTickMark val="none"/>
        <c:minorTickMark val="none"/>
        <c:tickLblPos val="low"/>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532802624"/>
        <c:crosses val="autoZero"/>
        <c:auto val="1"/>
        <c:lblAlgn val="ctr"/>
        <c:lblOffset val="100"/>
        <c:noMultiLvlLbl val="0"/>
      </c:catAx>
      <c:valAx>
        <c:axId val="53280262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4096768"/>
        <c:crosses val="autoZero"/>
        <c:crossBetween val="between"/>
      </c:valAx>
      <c:spPr>
        <a:gradFill>
          <a:gsLst>
            <a:gs pos="100000">
              <a:schemeClr val="lt1">
                <a:lumMod val="95000"/>
              </a:schemeClr>
            </a:gs>
            <a:gs pos="0">
              <a:schemeClr val="lt1"/>
            </a:gs>
          </a:gsLst>
          <a:lin ang="5400000" scaled="0"/>
        </a:grad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i="0" u="none" strike="noStrike" baseline="0">
                <a:effectLst/>
              </a:rPr>
              <a:t>Forecast of Meat in Tons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'Forecast(Meat)'!$B$1</c:f>
              <c:strCache>
                <c:ptCount val="1"/>
                <c:pt idx="0">
                  <c:v>Meat</c:v>
                </c:pt>
              </c:strCache>
            </c:strRef>
          </c:tx>
          <c:spPr>
            <a:solidFill>
              <a:schemeClr val="accent1"/>
            </a:solidFill>
            <a:ln w="12700">
              <a:solidFill>
                <a:srgbClr val="FFFFFF"/>
              </a:solidFill>
              <a:prstDash val="solid"/>
            </a:ln>
            <a:effectLst/>
          </c:spPr>
          <c:invertIfNegative val="0"/>
          <c:val>
            <c:numRef>
              <c:f>'Forecast(Meat)'!$B$2:$B$72</c:f>
              <c:numCache>
                <c:formatCode>General</c:formatCode>
                <c:ptCount val="71"/>
                <c:pt idx="0">
                  <c:v>2782</c:v>
                </c:pt>
                <c:pt idx="1">
                  <c:v>656</c:v>
                </c:pt>
                <c:pt idx="2">
                  <c:v>1940</c:v>
                </c:pt>
                <c:pt idx="3">
                  <c:v>854</c:v>
                </c:pt>
                <c:pt idx="4">
                  <c:v>924</c:v>
                </c:pt>
                <c:pt idx="5">
                  <c:v>2970</c:v>
                </c:pt>
                <c:pt idx="6">
                  <c:v>794</c:v>
                </c:pt>
                <c:pt idx="7">
                  <c:v>1756</c:v>
                </c:pt>
                <c:pt idx="8">
                  <c:v>838</c:v>
                </c:pt>
                <c:pt idx="9">
                  <c:v>884</c:v>
                </c:pt>
                <c:pt idx="10">
                  <c:v>2610</c:v>
                </c:pt>
                <c:pt idx="11">
                  <c:v>938</c:v>
                </c:pt>
                <c:pt idx="12">
                  <c:v>1776</c:v>
                </c:pt>
                <c:pt idx="13">
                  <c:v>802</c:v>
                </c:pt>
                <c:pt idx="14">
                  <c:v>956</c:v>
                </c:pt>
                <c:pt idx="15">
                  <c:v>2682</c:v>
                </c:pt>
                <c:pt idx="16">
                  <c:v>754</c:v>
                </c:pt>
                <c:pt idx="17">
                  <c:v>1842</c:v>
                </c:pt>
                <c:pt idx="18">
                  <c:v>784</c:v>
                </c:pt>
                <c:pt idx="19">
                  <c:v>750</c:v>
                </c:pt>
                <c:pt idx="20">
                  <c:v>2918</c:v>
                </c:pt>
                <c:pt idx="21">
                  <c:v>892</c:v>
                </c:pt>
                <c:pt idx="22">
                  <c:v>1880</c:v>
                </c:pt>
                <c:pt idx="23">
                  <c:v>832</c:v>
                </c:pt>
                <c:pt idx="24">
                  <c:v>790</c:v>
                </c:pt>
                <c:pt idx="25">
                  <c:v>2604</c:v>
                </c:pt>
                <c:pt idx="26">
                  <c:v>874</c:v>
                </c:pt>
                <c:pt idx="27">
                  <c:v>1698</c:v>
                </c:pt>
                <c:pt idx="28">
                  <c:v>828</c:v>
                </c:pt>
                <c:pt idx="29">
                  <c:v>868</c:v>
                </c:pt>
                <c:pt idx="30">
                  <c:v>2558</c:v>
                </c:pt>
                <c:pt idx="31">
                  <c:v>698</c:v>
                </c:pt>
                <c:pt idx="32">
                  <c:v>1902</c:v>
                </c:pt>
                <c:pt idx="33">
                  <c:v>754</c:v>
                </c:pt>
                <c:pt idx="34">
                  <c:v>892</c:v>
                </c:pt>
                <c:pt idx="35">
                  <c:v>2668</c:v>
                </c:pt>
                <c:pt idx="36">
                  <c:v>858</c:v>
                </c:pt>
                <c:pt idx="37">
                  <c:v>1984</c:v>
                </c:pt>
                <c:pt idx="38">
                  <c:v>728</c:v>
                </c:pt>
                <c:pt idx="39">
                  <c:v>864</c:v>
                </c:pt>
                <c:pt idx="40">
                  <c:v>2776</c:v>
                </c:pt>
                <c:pt idx="41">
                  <c:v>746</c:v>
                </c:pt>
                <c:pt idx="42">
                  <c:v>1684</c:v>
                </c:pt>
                <c:pt idx="43">
                  <c:v>926</c:v>
                </c:pt>
                <c:pt idx="44">
                  <c:v>982</c:v>
                </c:pt>
                <c:pt idx="45">
                  <c:v>2248</c:v>
                </c:pt>
                <c:pt idx="46">
                  <c:v>828</c:v>
                </c:pt>
                <c:pt idx="47">
                  <c:v>1800</c:v>
                </c:pt>
                <c:pt idx="48">
                  <c:v>804</c:v>
                </c:pt>
                <c:pt idx="49">
                  <c:v>942</c:v>
                </c:pt>
                <c:pt idx="50">
                  <c:v>2888</c:v>
                </c:pt>
                <c:pt idx="51">
                  <c:v>776</c:v>
                </c:pt>
                <c:pt idx="52">
                  <c:v>1940</c:v>
                </c:pt>
                <c:pt idx="53">
                  <c:v>924</c:v>
                </c:pt>
                <c:pt idx="54">
                  <c:v>918</c:v>
                </c:pt>
                <c:pt idx="55">
                  <c:v>2688</c:v>
                </c:pt>
                <c:pt idx="56">
                  <c:v>814</c:v>
                </c:pt>
                <c:pt idx="57">
                  <c:v>2002</c:v>
                </c:pt>
                <c:pt idx="58">
                  <c:v>824</c:v>
                </c:pt>
                <c:pt idx="59">
                  <c:v>766</c:v>
                </c:pt>
              </c:numCache>
            </c:numRef>
          </c:val>
          <c:extLst>
            <c:ext xmlns:c16="http://schemas.microsoft.com/office/drawing/2014/chart" uri="{C3380CC4-5D6E-409C-BE32-E72D297353CC}">
              <c16:uniqueId val="{00000000-2DEC-4C54-A724-687430D1CFA5}"/>
            </c:ext>
          </c:extLst>
        </c:ser>
        <c:ser>
          <c:idx val="1"/>
          <c:order val="1"/>
          <c:tx>
            <c:strRef>
              <c:f>'Forecast(Meat)'!$C$1</c:f>
              <c:strCache>
                <c:ptCount val="1"/>
                <c:pt idx="0">
                  <c:v>Forecast(Meat)</c:v>
                </c:pt>
              </c:strCache>
            </c:strRef>
          </c:tx>
          <c:spPr>
            <a:solidFill>
              <a:schemeClr val="accent2"/>
            </a:solidFill>
            <a:ln w="12700">
              <a:solidFill>
                <a:srgbClr val="FFFFFF"/>
              </a:solidFill>
              <a:prstDash val="solid"/>
            </a:ln>
            <a:effectLst/>
          </c:spPr>
          <c:invertIfNegative val="0"/>
          <c:errBars>
            <c:errBarType val="both"/>
            <c:errValType val="cust"/>
            <c:noEndCap val="0"/>
            <c:plus>
              <c:numRef>
                <c:f>'Forecast(Meat)'!$D$2:$D$72</c:f>
                <c:numCache>
                  <c:formatCode>General</c:formatCode>
                  <c:ptCount val="71"/>
                  <c:pt idx="60">
                    <c:v>231.29839474619473</c:v>
                  </c:pt>
                  <c:pt idx="61">
                    <c:v>231.29943558662922</c:v>
                  </c:pt>
                  <c:pt idx="62">
                    <c:v>231.30128595805911</c:v>
                  </c:pt>
                  <c:pt idx="63">
                    <c:v>231.30417713378446</c:v>
                  </c:pt>
                  <c:pt idx="64">
                    <c:v>231.30834036334264</c:v>
                  </c:pt>
                  <c:pt idx="65">
                    <c:v>233.3146244480906</c:v>
                  </c:pt>
                  <c:pt idx="66">
                    <c:v>233.32196191955001</c:v>
                  </c:pt>
                  <c:pt idx="67">
                    <c:v>233.33124807605245</c:v>
                  </c:pt>
                  <c:pt idx="68">
                    <c:v>233.3427119570473</c:v>
                  </c:pt>
                  <c:pt idx="69">
                    <c:v>233.35658250005807</c:v>
                  </c:pt>
                  <c:pt idx="70">
                    <c:v>233.66373394160246</c:v>
                  </c:pt>
                </c:numCache>
              </c:numRef>
            </c:plus>
            <c:minus>
              <c:numRef>
                <c:f>'Forecast(Meat)'!$D$2:$D$72</c:f>
                <c:numCache>
                  <c:formatCode>General</c:formatCode>
                  <c:ptCount val="71"/>
                  <c:pt idx="60">
                    <c:v>231.29839474619473</c:v>
                  </c:pt>
                  <c:pt idx="61">
                    <c:v>231.29943558662922</c:v>
                  </c:pt>
                  <c:pt idx="62">
                    <c:v>231.30128595805911</c:v>
                  </c:pt>
                  <c:pt idx="63">
                    <c:v>231.30417713378446</c:v>
                  </c:pt>
                  <c:pt idx="64">
                    <c:v>231.30834036334264</c:v>
                  </c:pt>
                  <c:pt idx="65">
                    <c:v>233.3146244480906</c:v>
                  </c:pt>
                  <c:pt idx="66">
                    <c:v>233.32196191955001</c:v>
                  </c:pt>
                  <c:pt idx="67">
                    <c:v>233.33124807605245</c:v>
                  </c:pt>
                  <c:pt idx="68">
                    <c:v>233.3427119570473</c:v>
                  </c:pt>
                  <c:pt idx="69">
                    <c:v>233.35658250005807</c:v>
                  </c:pt>
                  <c:pt idx="70">
                    <c:v>233.66373394160246</c:v>
                  </c:pt>
                </c:numCache>
              </c:numRef>
            </c:minus>
            <c:spPr>
              <a:noFill/>
              <a:ln w="15875" cap="flat" cmpd="sng" algn="ctr">
                <a:solidFill>
                  <a:schemeClr val="dk1"/>
                </a:solidFill>
                <a:prstDash val="solid"/>
                <a:round/>
              </a:ln>
              <a:effectLst/>
            </c:spPr>
          </c:errBars>
          <c:cat>
            <c:numRef>
              <c:f>'Forecast(Meat)'!$A$2:$A$72</c:f>
              <c:numCache>
                <c:formatCode>[$-C09]dd/mmm/yy;@</c:formatCode>
                <c:ptCount val="71"/>
                <c:pt idx="0">
                  <c:v>43101</c:v>
                </c:pt>
                <c:pt idx="1">
                  <c:v>43108</c:v>
                </c:pt>
                <c:pt idx="2">
                  <c:v>43115</c:v>
                </c:pt>
                <c:pt idx="3">
                  <c:v>43122</c:v>
                </c:pt>
                <c:pt idx="4">
                  <c:v>43129</c:v>
                </c:pt>
                <c:pt idx="5">
                  <c:v>43136</c:v>
                </c:pt>
                <c:pt idx="6">
                  <c:v>43143</c:v>
                </c:pt>
                <c:pt idx="7">
                  <c:v>43150</c:v>
                </c:pt>
                <c:pt idx="8">
                  <c:v>43157</c:v>
                </c:pt>
                <c:pt idx="9">
                  <c:v>43164</c:v>
                </c:pt>
                <c:pt idx="10">
                  <c:v>43171</c:v>
                </c:pt>
                <c:pt idx="11">
                  <c:v>43178</c:v>
                </c:pt>
                <c:pt idx="12">
                  <c:v>43185</c:v>
                </c:pt>
                <c:pt idx="13">
                  <c:v>43192</c:v>
                </c:pt>
                <c:pt idx="14">
                  <c:v>43199</c:v>
                </c:pt>
                <c:pt idx="15">
                  <c:v>43206</c:v>
                </c:pt>
                <c:pt idx="16">
                  <c:v>43213</c:v>
                </c:pt>
                <c:pt idx="17">
                  <c:v>43220</c:v>
                </c:pt>
                <c:pt idx="18">
                  <c:v>43227</c:v>
                </c:pt>
                <c:pt idx="19">
                  <c:v>43234</c:v>
                </c:pt>
                <c:pt idx="20">
                  <c:v>43241</c:v>
                </c:pt>
                <c:pt idx="21">
                  <c:v>43248</c:v>
                </c:pt>
                <c:pt idx="22">
                  <c:v>43255</c:v>
                </c:pt>
                <c:pt idx="23">
                  <c:v>43262</c:v>
                </c:pt>
                <c:pt idx="24">
                  <c:v>43269</c:v>
                </c:pt>
                <c:pt idx="25">
                  <c:v>43276</c:v>
                </c:pt>
                <c:pt idx="26">
                  <c:v>43283</c:v>
                </c:pt>
                <c:pt idx="27">
                  <c:v>43290</c:v>
                </c:pt>
                <c:pt idx="28">
                  <c:v>43297</c:v>
                </c:pt>
                <c:pt idx="29">
                  <c:v>43304</c:v>
                </c:pt>
                <c:pt idx="30">
                  <c:v>43311</c:v>
                </c:pt>
                <c:pt idx="31">
                  <c:v>43318</c:v>
                </c:pt>
                <c:pt idx="32">
                  <c:v>43325</c:v>
                </c:pt>
                <c:pt idx="33">
                  <c:v>43332</c:v>
                </c:pt>
                <c:pt idx="34">
                  <c:v>43339</c:v>
                </c:pt>
                <c:pt idx="35">
                  <c:v>43346</c:v>
                </c:pt>
                <c:pt idx="36">
                  <c:v>43353</c:v>
                </c:pt>
                <c:pt idx="37">
                  <c:v>43360</c:v>
                </c:pt>
                <c:pt idx="38">
                  <c:v>43367</c:v>
                </c:pt>
                <c:pt idx="39">
                  <c:v>43374</c:v>
                </c:pt>
                <c:pt idx="40">
                  <c:v>43381</c:v>
                </c:pt>
                <c:pt idx="41">
                  <c:v>43388</c:v>
                </c:pt>
                <c:pt idx="42">
                  <c:v>43395</c:v>
                </c:pt>
                <c:pt idx="43">
                  <c:v>43402</c:v>
                </c:pt>
                <c:pt idx="44">
                  <c:v>43409</c:v>
                </c:pt>
                <c:pt idx="45">
                  <c:v>43416</c:v>
                </c:pt>
                <c:pt idx="46">
                  <c:v>43423</c:v>
                </c:pt>
                <c:pt idx="47">
                  <c:v>43430</c:v>
                </c:pt>
                <c:pt idx="48">
                  <c:v>43437</c:v>
                </c:pt>
                <c:pt idx="49">
                  <c:v>43444</c:v>
                </c:pt>
                <c:pt idx="50">
                  <c:v>43451</c:v>
                </c:pt>
                <c:pt idx="51">
                  <c:v>43458</c:v>
                </c:pt>
                <c:pt idx="52">
                  <c:v>43465</c:v>
                </c:pt>
                <c:pt idx="53">
                  <c:v>43472</c:v>
                </c:pt>
                <c:pt idx="54">
                  <c:v>43479</c:v>
                </c:pt>
                <c:pt idx="55">
                  <c:v>43486</c:v>
                </c:pt>
                <c:pt idx="56">
                  <c:v>43493</c:v>
                </c:pt>
                <c:pt idx="57">
                  <c:v>43500</c:v>
                </c:pt>
                <c:pt idx="58">
                  <c:v>43507</c:v>
                </c:pt>
                <c:pt idx="59">
                  <c:v>43514</c:v>
                </c:pt>
                <c:pt idx="60">
                  <c:v>43521</c:v>
                </c:pt>
                <c:pt idx="61">
                  <c:v>43528</c:v>
                </c:pt>
                <c:pt idx="62">
                  <c:v>43535</c:v>
                </c:pt>
                <c:pt idx="63">
                  <c:v>43542</c:v>
                </c:pt>
                <c:pt idx="64">
                  <c:v>43549</c:v>
                </c:pt>
                <c:pt idx="65">
                  <c:v>43556</c:v>
                </c:pt>
                <c:pt idx="66">
                  <c:v>43563</c:v>
                </c:pt>
                <c:pt idx="67">
                  <c:v>43570</c:v>
                </c:pt>
                <c:pt idx="68">
                  <c:v>43577</c:v>
                </c:pt>
                <c:pt idx="69">
                  <c:v>43584</c:v>
                </c:pt>
                <c:pt idx="70">
                  <c:v>43585</c:v>
                </c:pt>
              </c:numCache>
            </c:numRef>
          </c:cat>
          <c:val>
            <c:numRef>
              <c:f>'Forecast(Meat)'!$C$2:$C$72</c:f>
              <c:numCache>
                <c:formatCode>General</c:formatCode>
                <c:ptCount val="71"/>
                <c:pt idx="60">
                  <c:v>2671.5326748334119</c:v>
                </c:pt>
                <c:pt idx="61">
                  <c:v>779.3532381517465</c:v>
                </c:pt>
                <c:pt idx="62">
                  <c:v>1836.0846825390358</c:v>
                </c:pt>
                <c:pt idx="63">
                  <c:v>808.24879488269994</c:v>
                </c:pt>
                <c:pt idx="64">
                  <c:v>863.02882163197035</c:v>
                </c:pt>
                <c:pt idx="65">
                  <c:v>2668.1808279319775</c:v>
                </c:pt>
                <c:pt idx="66">
                  <c:v>776.00139125031239</c:v>
                </c:pt>
                <c:pt idx="67">
                  <c:v>1832.7328356376017</c:v>
                </c:pt>
                <c:pt idx="68">
                  <c:v>804.89694798126584</c:v>
                </c:pt>
                <c:pt idx="69">
                  <c:v>859.67697473053624</c:v>
                </c:pt>
                <c:pt idx="70">
                  <c:v>1117.5558327733936</c:v>
                </c:pt>
              </c:numCache>
            </c:numRef>
          </c:val>
          <c:extLst>
            <c:ext xmlns:c16="http://schemas.microsoft.com/office/drawing/2014/chart" uri="{C3380CC4-5D6E-409C-BE32-E72D297353CC}">
              <c16:uniqueId val="{00000001-2DEC-4C54-A724-687430D1CFA5}"/>
            </c:ext>
          </c:extLst>
        </c:ser>
        <c:dLbls>
          <c:showLegendKey val="0"/>
          <c:showVal val="0"/>
          <c:showCatName val="0"/>
          <c:showSerName val="0"/>
          <c:showPercent val="0"/>
          <c:showBubbleSize val="0"/>
        </c:dLbls>
        <c:gapWidth val="0"/>
        <c:overlap val="100"/>
        <c:axId val="539356272"/>
        <c:axId val="48416064"/>
      </c:barChart>
      <c:catAx>
        <c:axId val="539356272"/>
        <c:scaling>
          <c:orientation val="minMax"/>
        </c:scaling>
        <c:delete val="0"/>
        <c:axPos val="b"/>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416064"/>
        <c:crosses val="autoZero"/>
        <c:auto val="1"/>
        <c:lblAlgn val="ctr"/>
        <c:lblOffset val="100"/>
        <c:noMultiLvlLbl val="0"/>
      </c:catAx>
      <c:valAx>
        <c:axId val="484160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93562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i="0" u="none" strike="noStrike" baseline="0">
                <a:effectLst/>
              </a:rPr>
              <a:t>Forecast of Dairy in Litres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'Forecast(Dairy)'!$B$1</c:f>
              <c:strCache>
                <c:ptCount val="1"/>
                <c:pt idx="0">
                  <c:v>Dairy</c:v>
                </c:pt>
              </c:strCache>
            </c:strRef>
          </c:tx>
          <c:spPr>
            <a:solidFill>
              <a:schemeClr val="accent1"/>
            </a:solidFill>
            <a:ln w="12700">
              <a:solidFill>
                <a:srgbClr val="FFFFFF"/>
              </a:solidFill>
              <a:prstDash val="solid"/>
            </a:ln>
            <a:effectLst/>
          </c:spPr>
          <c:invertIfNegative val="0"/>
          <c:val>
            <c:numRef>
              <c:f>'Forecast(Dairy)'!$B$2:$B$72</c:f>
              <c:numCache>
                <c:formatCode>General</c:formatCode>
                <c:ptCount val="71"/>
                <c:pt idx="0">
                  <c:v>3802</c:v>
                </c:pt>
                <c:pt idx="1">
                  <c:v>1856</c:v>
                </c:pt>
                <c:pt idx="2">
                  <c:v>4598</c:v>
                </c:pt>
                <c:pt idx="3">
                  <c:v>1664</c:v>
                </c:pt>
                <c:pt idx="4">
                  <c:v>1782</c:v>
                </c:pt>
                <c:pt idx="5">
                  <c:v>3402</c:v>
                </c:pt>
                <c:pt idx="6">
                  <c:v>1518</c:v>
                </c:pt>
                <c:pt idx="7">
                  <c:v>3976</c:v>
                </c:pt>
                <c:pt idx="8">
                  <c:v>1334</c:v>
                </c:pt>
                <c:pt idx="9">
                  <c:v>1084</c:v>
                </c:pt>
                <c:pt idx="10">
                  <c:v>2844</c:v>
                </c:pt>
                <c:pt idx="11">
                  <c:v>1704</c:v>
                </c:pt>
                <c:pt idx="12">
                  <c:v>2360</c:v>
                </c:pt>
                <c:pt idx="13">
                  <c:v>1340</c:v>
                </c:pt>
                <c:pt idx="14">
                  <c:v>1804</c:v>
                </c:pt>
                <c:pt idx="15">
                  <c:v>2758</c:v>
                </c:pt>
                <c:pt idx="16">
                  <c:v>1676</c:v>
                </c:pt>
                <c:pt idx="17">
                  <c:v>4514</c:v>
                </c:pt>
                <c:pt idx="18">
                  <c:v>1692</c:v>
                </c:pt>
                <c:pt idx="19">
                  <c:v>2212</c:v>
                </c:pt>
                <c:pt idx="20">
                  <c:v>3992</c:v>
                </c:pt>
                <c:pt idx="21">
                  <c:v>1964</c:v>
                </c:pt>
                <c:pt idx="22">
                  <c:v>4352</c:v>
                </c:pt>
                <c:pt idx="23">
                  <c:v>1952</c:v>
                </c:pt>
                <c:pt idx="24">
                  <c:v>1062</c:v>
                </c:pt>
                <c:pt idx="25">
                  <c:v>2918</c:v>
                </c:pt>
                <c:pt idx="26">
                  <c:v>1908</c:v>
                </c:pt>
                <c:pt idx="27">
                  <c:v>4322</c:v>
                </c:pt>
                <c:pt idx="28">
                  <c:v>1504</c:v>
                </c:pt>
                <c:pt idx="29">
                  <c:v>1494</c:v>
                </c:pt>
                <c:pt idx="30">
                  <c:v>2974</c:v>
                </c:pt>
                <c:pt idx="31">
                  <c:v>1346</c:v>
                </c:pt>
                <c:pt idx="32">
                  <c:v>4026</c:v>
                </c:pt>
                <c:pt idx="33">
                  <c:v>1682</c:v>
                </c:pt>
                <c:pt idx="34">
                  <c:v>1458</c:v>
                </c:pt>
                <c:pt idx="35">
                  <c:v>3352</c:v>
                </c:pt>
                <c:pt idx="36">
                  <c:v>1568</c:v>
                </c:pt>
                <c:pt idx="37">
                  <c:v>3280</c:v>
                </c:pt>
                <c:pt idx="38">
                  <c:v>1832</c:v>
                </c:pt>
                <c:pt idx="39">
                  <c:v>1626</c:v>
                </c:pt>
                <c:pt idx="40">
                  <c:v>4658</c:v>
                </c:pt>
                <c:pt idx="41">
                  <c:v>1222</c:v>
                </c:pt>
                <c:pt idx="42">
                  <c:v>2696</c:v>
                </c:pt>
                <c:pt idx="43">
                  <c:v>1882</c:v>
                </c:pt>
                <c:pt idx="44">
                  <c:v>1760</c:v>
                </c:pt>
                <c:pt idx="45">
                  <c:v>3806</c:v>
                </c:pt>
                <c:pt idx="46">
                  <c:v>2260</c:v>
                </c:pt>
                <c:pt idx="47">
                  <c:v>3202</c:v>
                </c:pt>
                <c:pt idx="48">
                  <c:v>1104</c:v>
                </c:pt>
                <c:pt idx="49">
                  <c:v>1716</c:v>
                </c:pt>
                <c:pt idx="50">
                  <c:v>3318</c:v>
                </c:pt>
                <c:pt idx="51">
                  <c:v>1366</c:v>
                </c:pt>
                <c:pt idx="52">
                  <c:v>4142</c:v>
                </c:pt>
                <c:pt idx="53">
                  <c:v>2056</c:v>
                </c:pt>
                <c:pt idx="54">
                  <c:v>1556</c:v>
                </c:pt>
                <c:pt idx="55">
                  <c:v>4068</c:v>
                </c:pt>
                <c:pt idx="56">
                  <c:v>2230</c:v>
                </c:pt>
                <c:pt idx="57">
                  <c:v>3464</c:v>
                </c:pt>
                <c:pt idx="58">
                  <c:v>1592</c:v>
                </c:pt>
                <c:pt idx="59">
                  <c:v>1402</c:v>
                </c:pt>
              </c:numCache>
            </c:numRef>
          </c:val>
          <c:extLst>
            <c:ext xmlns:c16="http://schemas.microsoft.com/office/drawing/2014/chart" uri="{C3380CC4-5D6E-409C-BE32-E72D297353CC}">
              <c16:uniqueId val="{00000000-A7A4-4B42-8361-DEC59D8D0C51}"/>
            </c:ext>
          </c:extLst>
        </c:ser>
        <c:ser>
          <c:idx val="1"/>
          <c:order val="1"/>
          <c:tx>
            <c:strRef>
              <c:f>'Forecast(Dairy)'!$C$1</c:f>
              <c:strCache>
                <c:ptCount val="1"/>
                <c:pt idx="0">
                  <c:v>Forecast(Dairy)</c:v>
                </c:pt>
              </c:strCache>
            </c:strRef>
          </c:tx>
          <c:spPr>
            <a:solidFill>
              <a:schemeClr val="accent2"/>
            </a:solidFill>
            <a:ln w="12700">
              <a:solidFill>
                <a:srgbClr val="FFFFFF"/>
              </a:solidFill>
              <a:prstDash val="solid"/>
            </a:ln>
            <a:effectLst/>
          </c:spPr>
          <c:invertIfNegative val="0"/>
          <c:errBars>
            <c:errBarType val="both"/>
            <c:errValType val="cust"/>
            <c:noEndCap val="0"/>
            <c:plus>
              <c:numRef>
                <c:f>'Forecast(Dairy)'!$D$2:$D$72</c:f>
                <c:numCache>
                  <c:formatCode>General</c:formatCode>
                  <c:ptCount val="71"/>
                  <c:pt idx="60">
                    <c:v>1054.9591352726768</c:v>
                  </c:pt>
                  <c:pt idx="61">
                    <c:v>1087.9406423127746</c:v>
                  </c:pt>
                  <c:pt idx="62">
                    <c:v>1120.2021868301379</c:v>
                  </c:pt>
                  <c:pt idx="63">
                    <c:v>1151.8052341963471</c:v>
                  </c:pt>
                  <c:pt idx="64">
                    <c:v>1182.8035092536388</c:v>
                  </c:pt>
                  <c:pt idx="65">
                    <c:v>1213.4795568080608</c:v>
                  </c:pt>
                  <c:pt idx="66">
                    <c:v>1243.3990220679177</c:v>
                  </c:pt>
                  <c:pt idx="67">
                    <c:v>1272.8404396616347</c:v>
                  </c:pt>
                  <c:pt idx="68">
                    <c:v>1301.8370984667599</c:v>
                  </c:pt>
                  <c:pt idx="69">
                    <c:v>1330.4189160847018</c:v>
                  </c:pt>
                  <c:pt idx="70">
                    <c:v>1334.5142516686349</c:v>
                  </c:pt>
                </c:numCache>
              </c:numRef>
            </c:plus>
            <c:minus>
              <c:numRef>
                <c:f>'Forecast(Dairy)'!$D$2:$D$72</c:f>
                <c:numCache>
                  <c:formatCode>General</c:formatCode>
                  <c:ptCount val="71"/>
                  <c:pt idx="60">
                    <c:v>1054.9591352726768</c:v>
                  </c:pt>
                  <c:pt idx="61">
                    <c:v>1087.9406423127746</c:v>
                  </c:pt>
                  <c:pt idx="62">
                    <c:v>1120.2021868301379</c:v>
                  </c:pt>
                  <c:pt idx="63">
                    <c:v>1151.8052341963471</c:v>
                  </c:pt>
                  <c:pt idx="64">
                    <c:v>1182.8035092536388</c:v>
                  </c:pt>
                  <c:pt idx="65">
                    <c:v>1213.4795568080608</c:v>
                  </c:pt>
                  <c:pt idx="66">
                    <c:v>1243.3990220679177</c:v>
                  </c:pt>
                  <c:pt idx="67">
                    <c:v>1272.8404396616347</c:v>
                  </c:pt>
                  <c:pt idx="68">
                    <c:v>1301.8370984667599</c:v>
                  </c:pt>
                  <c:pt idx="69">
                    <c:v>1330.4189160847018</c:v>
                  </c:pt>
                  <c:pt idx="70">
                    <c:v>1334.5142516686349</c:v>
                  </c:pt>
                </c:numCache>
              </c:numRef>
            </c:minus>
            <c:spPr>
              <a:noFill/>
              <a:ln w="15875" cap="flat" cmpd="sng" algn="ctr">
                <a:solidFill>
                  <a:schemeClr val="dk1"/>
                </a:solidFill>
                <a:prstDash val="solid"/>
                <a:round/>
              </a:ln>
              <a:effectLst/>
            </c:spPr>
          </c:errBars>
          <c:cat>
            <c:numRef>
              <c:f>'Forecast(Dairy)'!$A$2:$A$72</c:f>
              <c:numCache>
                <c:formatCode>[$-C09]dd/mmm/yy;@</c:formatCode>
                <c:ptCount val="71"/>
                <c:pt idx="0">
                  <c:v>43101</c:v>
                </c:pt>
                <c:pt idx="1">
                  <c:v>43108</c:v>
                </c:pt>
                <c:pt idx="2">
                  <c:v>43115</c:v>
                </c:pt>
                <c:pt idx="3">
                  <c:v>43122</c:v>
                </c:pt>
                <c:pt idx="4">
                  <c:v>43129</c:v>
                </c:pt>
                <c:pt idx="5">
                  <c:v>43136</c:v>
                </c:pt>
                <c:pt idx="6">
                  <c:v>43143</c:v>
                </c:pt>
                <c:pt idx="7">
                  <c:v>43150</c:v>
                </c:pt>
                <c:pt idx="8">
                  <c:v>43157</c:v>
                </c:pt>
                <c:pt idx="9">
                  <c:v>43164</c:v>
                </c:pt>
                <c:pt idx="10">
                  <c:v>43171</c:v>
                </c:pt>
                <c:pt idx="11">
                  <c:v>43178</c:v>
                </c:pt>
                <c:pt idx="12">
                  <c:v>43185</c:v>
                </c:pt>
                <c:pt idx="13">
                  <c:v>43192</c:v>
                </c:pt>
                <c:pt idx="14">
                  <c:v>43199</c:v>
                </c:pt>
                <c:pt idx="15">
                  <c:v>43206</c:v>
                </c:pt>
                <c:pt idx="16">
                  <c:v>43213</c:v>
                </c:pt>
                <c:pt idx="17">
                  <c:v>43220</c:v>
                </c:pt>
                <c:pt idx="18">
                  <c:v>43227</c:v>
                </c:pt>
                <c:pt idx="19">
                  <c:v>43234</c:v>
                </c:pt>
                <c:pt idx="20">
                  <c:v>43241</c:v>
                </c:pt>
                <c:pt idx="21">
                  <c:v>43248</c:v>
                </c:pt>
                <c:pt idx="22">
                  <c:v>43255</c:v>
                </c:pt>
                <c:pt idx="23">
                  <c:v>43262</c:v>
                </c:pt>
                <c:pt idx="24">
                  <c:v>43269</c:v>
                </c:pt>
                <c:pt idx="25">
                  <c:v>43276</c:v>
                </c:pt>
                <c:pt idx="26">
                  <c:v>43283</c:v>
                </c:pt>
                <c:pt idx="27">
                  <c:v>43290</c:v>
                </c:pt>
                <c:pt idx="28">
                  <c:v>43297</c:v>
                </c:pt>
                <c:pt idx="29">
                  <c:v>43304</c:v>
                </c:pt>
                <c:pt idx="30">
                  <c:v>43311</c:v>
                </c:pt>
                <c:pt idx="31">
                  <c:v>43318</c:v>
                </c:pt>
                <c:pt idx="32">
                  <c:v>43325</c:v>
                </c:pt>
                <c:pt idx="33">
                  <c:v>43332</c:v>
                </c:pt>
                <c:pt idx="34">
                  <c:v>43339</c:v>
                </c:pt>
                <c:pt idx="35">
                  <c:v>43346</c:v>
                </c:pt>
                <c:pt idx="36">
                  <c:v>43353</c:v>
                </c:pt>
                <c:pt idx="37">
                  <c:v>43360</c:v>
                </c:pt>
                <c:pt idx="38">
                  <c:v>43367</c:v>
                </c:pt>
                <c:pt idx="39">
                  <c:v>43374</c:v>
                </c:pt>
                <c:pt idx="40">
                  <c:v>43381</c:v>
                </c:pt>
                <c:pt idx="41">
                  <c:v>43388</c:v>
                </c:pt>
                <c:pt idx="42">
                  <c:v>43395</c:v>
                </c:pt>
                <c:pt idx="43">
                  <c:v>43402</c:v>
                </c:pt>
                <c:pt idx="44">
                  <c:v>43409</c:v>
                </c:pt>
                <c:pt idx="45">
                  <c:v>43416</c:v>
                </c:pt>
                <c:pt idx="46">
                  <c:v>43423</c:v>
                </c:pt>
                <c:pt idx="47">
                  <c:v>43430</c:v>
                </c:pt>
                <c:pt idx="48">
                  <c:v>43437</c:v>
                </c:pt>
                <c:pt idx="49">
                  <c:v>43444</c:v>
                </c:pt>
                <c:pt idx="50">
                  <c:v>43451</c:v>
                </c:pt>
                <c:pt idx="51">
                  <c:v>43458</c:v>
                </c:pt>
                <c:pt idx="52">
                  <c:v>43465</c:v>
                </c:pt>
                <c:pt idx="53">
                  <c:v>43472</c:v>
                </c:pt>
                <c:pt idx="54">
                  <c:v>43479</c:v>
                </c:pt>
                <c:pt idx="55">
                  <c:v>43486</c:v>
                </c:pt>
                <c:pt idx="56">
                  <c:v>43493</c:v>
                </c:pt>
                <c:pt idx="57">
                  <c:v>43500</c:v>
                </c:pt>
                <c:pt idx="58">
                  <c:v>43507</c:v>
                </c:pt>
                <c:pt idx="59">
                  <c:v>43514</c:v>
                </c:pt>
                <c:pt idx="60">
                  <c:v>43521</c:v>
                </c:pt>
                <c:pt idx="61">
                  <c:v>43528</c:v>
                </c:pt>
                <c:pt idx="62">
                  <c:v>43535</c:v>
                </c:pt>
                <c:pt idx="63">
                  <c:v>43542</c:v>
                </c:pt>
                <c:pt idx="64">
                  <c:v>43549</c:v>
                </c:pt>
                <c:pt idx="65">
                  <c:v>43556</c:v>
                </c:pt>
                <c:pt idx="66">
                  <c:v>43563</c:v>
                </c:pt>
                <c:pt idx="67">
                  <c:v>43570</c:v>
                </c:pt>
                <c:pt idx="68">
                  <c:v>43577</c:v>
                </c:pt>
                <c:pt idx="69">
                  <c:v>43584</c:v>
                </c:pt>
                <c:pt idx="70">
                  <c:v>43585</c:v>
                </c:pt>
              </c:numCache>
            </c:numRef>
          </c:cat>
          <c:val>
            <c:numRef>
              <c:f>'Forecast(Dairy)'!$C$2:$C$72</c:f>
              <c:numCache>
                <c:formatCode>General</c:formatCode>
                <c:ptCount val="71"/>
                <c:pt idx="60">
                  <c:v>3122.1709033527477</c:v>
                </c:pt>
                <c:pt idx="61">
                  <c:v>1829.6615694506029</c:v>
                </c:pt>
                <c:pt idx="62">
                  <c:v>3796.1915881256036</c:v>
                </c:pt>
                <c:pt idx="63">
                  <c:v>1588.1997801914454</c:v>
                </c:pt>
                <c:pt idx="64">
                  <c:v>1685.1941678351318</c:v>
                </c:pt>
                <c:pt idx="65">
                  <c:v>3111.9028052989984</c:v>
                </c:pt>
                <c:pt idx="66">
                  <c:v>1819.3934713968531</c:v>
                </c:pt>
                <c:pt idx="67">
                  <c:v>3785.9234900718538</c:v>
                </c:pt>
                <c:pt idx="68">
                  <c:v>1577.931682137696</c:v>
                </c:pt>
                <c:pt idx="69">
                  <c:v>1674.9260697813825</c:v>
                </c:pt>
                <c:pt idx="70">
                  <c:v>1878.7415894190769</c:v>
                </c:pt>
              </c:numCache>
            </c:numRef>
          </c:val>
          <c:extLst>
            <c:ext xmlns:c16="http://schemas.microsoft.com/office/drawing/2014/chart" uri="{C3380CC4-5D6E-409C-BE32-E72D297353CC}">
              <c16:uniqueId val="{00000001-A7A4-4B42-8361-DEC59D8D0C51}"/>
            </c:ext>
          </c:extLst>
        </c:ser>
        <c:dLbls>
          <c:showLegendKey val="0"/>
          <c:showVal val="0"/>
          <c:showCatName val="0"/>
          <c:showSerName val="0"/>
          <c:showPercent val="0"/>
          <c:showBubbleSize val="0"/>
        </c:dLbls>
        <c:gapWidth val="0"/>
        <c:overlap val="100"/>
        <c:axId val="567807680"/>
        <c:axId val="48407744"/>
      </c:barChart>
      <c:catAx>
        <c:axId val="567807680"/>
        <c:scaling>
          <c:orientation val="minMax"/>
        </c:scaling>
        <c:delete val="0"/>
        <c:axPos val="b"/>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407744"/>
        <c:crosses val="autoZero"/>
        <c:auto val="1"/>
        <c:lblAlgn val="ctr"/>
        <c:lblOffset val="100"/>
        <c:noMultiLvlLbl val="0"/>
      </c:catAx>
      <c:valAx>
        <c:axId val="484077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78076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i="0" u="none" strike="noStrike" baseline="0">
                <a:effectLst/>
              </a:rPr>
              <a:t>Forecast of Amount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'Forecast(Amount)'!$B$1</c:f>
              <c:strCache>
                <c:ptCount val="1"/>
                <c:pt idx="0">
                  <c:v>Amount</c:v>
                </c:pt>
              </c:strCache>
            </c:strRef>
          </c:tx>
          <c:spPr>
            <a:ln w="28575" cap="rnd">
              <a:solidFill>
                <a:schemeClr val="accent1"/>
              </a:solidFill>
              <a:round/>
            </a:ln>
            <a:effectLst/>
          </c:spPr>
          <c:marker>
            <c:symbol val="none"/>
          </c:marker>
          <c:val>
            <c:numRef>
              <c:f>'Forecast(Amount)'!$B$2:$B$72</c:f>
              <c:numCache>
                <c:formatCode>General</c:formatCode>
                <c:ptCount val="71"/>
                <c:pt idx="0">
                  <c:v>321233.97385620925</c:v>
                </c:pt>
                <c:pt idx="1">
                  <c:v>114673.73333333332</c:v>
                </c:pt>
                <c:pt idx="2">
                  <c:v>259970.51764705876</c:v>
                </c:pt>
                <c:pt idx="3">
                  <c:v>147614</c:v>
                </c:pt>
                <c:pt idx="4">
                  <c:v>159315.06666666665</c:v>
                </c:pt>
                <c:pt idx="5">
                  <c:v>341824.64052287588</c:v>
                </c:pt>
                <c:pt idx="6">
                  <c:v>137580.53333333333</c:v>
                </c:pt>
                <c:pt idx="7">
                  <c:v>235964.78431372551</c:v>
                </c:pt>
                <c:pt idx="8">
                  <c:v>144871.20000000001</c:v>
                </c:pt>
                <c:pt idx="9">
                  <c:v>152471.20000000001</c:v>
                </c:pt>
                <c:pt idx="10">
                  <c:v>301775.38562091492</c:v>
                </c:pt>
                <c:pt idx="11">
                  <c:v>161632.53333333333</c:v>
                </c:pt>
                <c:pt idx="12">
                  <c:v>238485.92156862738</c:v>
                </c:pt>
                <c:pt idx="13">
                  <c:v>138863.33333333334</c:v>
                </c:pt>
                <c:pt idx="14">
                  <c:v>164648.53333333335</c:v>
                </c:pt>
                <c:pt idx="15">
                  <c:v>309578.58823529404</c:v>
                </c:pt>
                <c:pt idx="16">
                  <c:v>130954.79999999999</c:v>
                </c:pt>
                <c:pt idx="17">
                  <c:v>247446.29019607845</c:v>
                </c:pt>
                <c:pt idx="18">
                  <c:v>135960.93333333332</c:v>
                </c:pt>
                <c:pt idx="19">
                  <c:v>130420.66666666667</c:v>
                </c:pt>
                <c:pt idx="20">
                  <c:v>336242.50980392157</c:v>
                </c:pt>
                <c:pt idx="21">
                  <c:v>154027.46666666667</c:v>
                </c:pt>
                <c:pt idx="22">
                  <c:v>251962.90980392156</c:v>
                </c:pt>
                <c:pt idx="23">
                  <c:v>144028.93333333332</c:v>
                </c:pt>
                <c:pt idx="24">
                  <c:v>136794.4</c:v>
                </c:pt>
                <c:pt idx="25">
                  <c:v>301086.56209150323</c:v>
                </c:pt>
                <c:pt idx="26">
                  <c:v>151011.19999999998</c:v>
                </c:pt>
                <c:pt idx="27">
                  <c:v>228642.18039215688</c:v>
                </c:pt>
                <c:pt idx="28">
                  <c:v>143240.40000000002</c:v>
                </c:pt>
                <c:pt idx="29">
                  <c:v>149910.40000000002</c:v>
                </c:pt>
                <c:pt idx="30">
                  <c:v>296119.45098039217</c:v>
                </c:pt>
                <c:pt idx="31">
                  <c:v>121538.26666666668</c:v>
                </c:pt>
                <c:pt idx="32">
                  <c:v>254737.16078431378</c:v>
                </c:pt>
                <c:pt idx="33">
                  <c:v>130960.53333333335</c:v>
                </c:pt>
                <c:pt idx="34">
                  <c:v>153896.40000000002</c:v>
                </c:pt>
                <c:pt idx="35">
                  <c:v>308314.15686274518</c:v>
                </c:pt>
                <c:pt idx="36">
                  <c:v>148259.33333333334</c:v>
                </c:pt>
                <c:pt idx="37">
                  <c:v>265386.36862745101</c:v>
                </c:pt>
                <c:pt idx="38">
                  <c:v>126657.60000000001</c:v>
                </c:pt>
                <c:pt idx="39">
                  <c:v>149276.53333333333</c:v>
                </c:pt>
                <c:pt idx="40">
                  <c:v>320781.59477124189</c:v>
                </c:pt>
                <c:pt idx="41">
                  <c:v>129509.33333333333</c:v>
                </c:pt>
                <c:pt idx="42">
                  <c:v>226613.24705882353</c:v>
                </c:pt>
                <c:pt idx="43">
                  <c:v>159677.19999999998</c:v>
                </c:pt>
                <c:pt idx="44">
                  <c:v>168979.73333333334</c:v>
                </c:pt>
                <c:pt idx="45">
                  <c:v>261384.27450980383</c:v>
                </c:pt>
                <c:pt idx="46">
                  <c:v>143437.8666666667</c:v>
                </c:pt>
                <c:pt idx="47">
                  <c:v>241497.27843137251</c:v>
                </c:pt>
                <c:pt idx="48">
                  <c:v>139142</c:v>
                </c:pt>
                <c:pt idx="49">
                  <c:v>162298.13333333333</c:v>
                </c:pt>
                <c:pt idx="50">
                  <c:v>332518.67973856209</c:v>
                </c:pt>
                <c:pt idx="51">
                  <c:v>134538.26666666666</c:v>
                </c:pt>
                <c:pt idx="52">
                  <c:v>259873.45098039211</c:v>
                </c:pt>
                <c:pt idx="53">
                  <c:v>159382.40000000002</c:v>
                </c:pt>
                <c:pt idx="54">
                  <c:v>158256.80000000002</c:v>
                </c:pt>
                <c:pt idx="55">
                  <c:v>310641.32026143785</c:v>
                </c:pt>
                <c:pt idx="56">
                  <c:v>141103.33333333331</c:v>
                </c:pt>
                <c:pt idx="57">
                  <c:v>267715.09019607841</c:v>
                </c:pt>
                <c:pt idx="58">
                  <c:v>142595.86666666667</c:v>
                </c:pt>
                <c:pt idx="59">
                  <c:v>132887.33333333331</c:v>
                </c:pt>
              </c:numCache>
            </c:numRef>
          </c:val>
          <c:smooth val="0"/>
          <c:extLst>
            <c:ext xmlns:c16="http://schemas.microsoft.com/office/drawing/2014/chart" uri="{C3380CC4-5D6E-409C-BE32-E72D297353CC}">
              <c16:uniqueId val="{00000000-26C9-4DD3-BF75-078E7BEF0A82}"/>
            </c:ext>
          </c:extLst>
        </c:ser>
        <c:ser>
          <c:idx val="1"/>
          <c:order val="1"/>
          <c:tx>
            <c:strRef>
              <c:f>'Forecast(Amount)'!$C$1</c:f>
              <c:strCache>
                <c:ptCount val="1"/>
                <c:pt idx="0">
                  <c:v>Forecast(Amount)</c:v>
                </c:pt>
              </c:strCache>
            </c:strRef>
          </c:tx>
          <c:spPr>
            <a:ln w="25400" cap="rnd">
              <a:solidFill>
                <a:schemeClr val="accent2"/>
              </a:solidFill>
              <a:round/>
            </a:ln>
            <a:effectLst/>
          </c:spPr>
          <c:marker>
            <c:symbol val="none"/>
          </c:marker>
          <c:cat>
            <c:numRef>
              <c:f>'Forecast(Amount)'!$A$2:$A$72</c:f>
              <c:numCache>
                <c:formatCode>[$-C09]dd/mmm/yy;@</c:formatCode>
                <c:ptCount val="71"/>
                <c:pt idx="0">
                  <c:v>43101</c:v>
                </c:pt>
                <c:pt idx="1">
                  <c:v>43108</c:v>
                </c:pt>
                <c:pt idx="2">
                  <c:v>43115</c:v>
                </c:pt>
                <c:pt idx="3">
                  <c:v>43122</c:v>
                </c:pt>
                <c:pt idx="4">
                  <c:v>43129</c:v>
                </c:pt>
                <c:pt idx="5">
                  <c:v>43136</c:v>
                </c:pt>
                <c:pt idx="6">
                  <c:v>43143</c:v>
                </c:pt>
                <c:pt idx="7">
                  <c:v>43150</c:v>
                </c:pt>
                <c:pt idx="8">
                  <c:v>43157</c:v>
                </c:pt>
                <c:pt idx="9">
                  <c:v>43164</c:v>
                </c:pt>
                <c:pt idx="10">
                  <c:v>43171</c:v>
                </c:pt>
                <c:pt idx="11">
                  <c:v>43178</c:v>
                </c:pt>
                <c:pt idx="12">
                  <c:v>43185</c:v>
                </c:pt>
                <c:pt idx="13">
                  <c:v>43192</c:v>
                </c:pt>
                <c:pt idx="14">
                  <c:v>43199</c:v>
                </c:pt>
                <c:pt idx="15">
                  <c:v>43206</c:v>
                </c:pt>
                <c:pt idx="16">
                  <c:v>43213</c:v>
                </c:pt>
                <c:pt idx="17">
                  <c:v>43220</c:v>
                </c:pt>
                <c:pt idx="18">
                  <c:v>43227</c:v>
                </c:pt>
                <c:pt idx="19">
                  <c:v>43234</c:v>
                </c:pt>
                <c:pt idx="20">
                  <c:v>43241</c:v>
                </c:pt>
                <c:pt idx="21">
                  <c:v>43248</c:v>
                </c:pt>
                <c:pt idx="22">
                  <c:v>43255</c:v>
                </c:pt>
                <c:pt idx="23">
                  <c:v>43262</c:v>
                </c:pt>
                <c:pt idx="24">
                  <c:v>43269</c:v>
                </c:pt>
                <c:pt idx="25">
                  <c:v>43276</c:v>
                </c:pt>
                <c:pt idx="26">
                  <c:v>43283</c:v>
                </c:pt>
                <c:pt idx="27">
                  <c:v>43290</c:v>
                </c:pt>
                <c:pt idx="28">
                  <c:v>43297</c:v>
                </c:pt>
                <c:pt idx="29">
                  <c:v>43304</c:v>
                </c:pt>
                <c:pt idx="30">
                  <c:v>43311</c:v>
                </c:pt>
                <c:pt idx="31">
                  <c:v>43318</c:v>
                </c:pt>
                <c:pt idx="32">
                  <c:v>43325</c:v>
                </c:pt>
                <c:pt idx="33">
                  <c:v>43332</c:v>
                </c:pt>
                <c:pt idx="34">
                  <c:v>43339</c:v>
                </c:pt>
                <c:pt idx="35">
                  <c:v>43346</c:v>
                </c:pt>
                <c:pt idx="36">
                  <c:v>43353</c:v>
                </c:pt>
                <c:pt idx="37">
                  <c:v>43360</c:v>
                </c:pt>
                <c:pt idx="38">
                  <c:v>43367</c:v>
                </c:pt>
                <c:pt idx="39">
                  <c:v>43374</c:v>
                </c:pt>
                <c:pt idx="40">
                  <c:v>43381</c:v>
                </c:pt>
                <c:pt idx="41">
                  <c:v>43388</c:v>
                </c:pt>
                <c:pt idx="42">
                  <c:v>43395</c:v>
                </c:pt>
                <c:pt idx="43">
                  <c:v>43402</c:v>
                </c:pt>
                <c:pt idx="44">
                  <c:v>43409</c:v>
                </c:pt>
                <c:pt idx="45">
                  <c:v>43416</c:v>
                </c:pt>
                <c:pt idx="46">
                  <c:v>43423</c:v>
                </c:pt>
                <c:pt idx="47">
                  <c:v>43430</c:v>
                </c:pt>
                <c:pt idx="48">
                  <c:v>43437</c:v>
                </c:pt>
                <c:pt idx="49">
                  <c:v>43444</c:v>
                </c:pt>
                <c:pt idx="50">
                  <c:v>43451</c:v>
                </c:pt>
                <c:pt idx="51">
                  <c:v>43458</c:v>
                </c:pt>
                <c:pt idx="52">
                  <c:v>43465</c:v>
                </c:pt>
                <c:pt idx="53">
                  <c:v>43472</c:v>
                </c:pt>
                <c:pt idx="54">
                  <c:v>43479</c:v>
                </c:pt>
                <c:pt idx="55">
                  <c:v>43486</c:v>
                </c:pt>
                <c:pt idx="56">
                  <c:v>43493</c:v>
                </c:pt>
                <c:pt idx="57">
                  <c:v>43500</c:v>
                </c:pt>
                <c:pt idx="58">
                  <c:v>43507</c:v>
                </c:pt>
                <c:pt idx="59">
                  <c:v>43514</c:v>
                </c:pt>
                <c:pt idx="60">
                  <c:v>43521</c:v>
                </c:pt>
                <c:pt idx="61">
                  <c:v>43528</c:v>
                </c:pt>
                <c:pt idx="62">
                  <c:v>43535</c:v>
                </c:pt>
                <c:pt idx="63">
                  <c:v>43542</c:v>
                </c:pt>
                <c:pt idx="64">
                  <c:v>43549</c:v>
                </c:pt>
                <c:pt idx="65">
                  <c:v>43556</c:v>
                </c:pt>
                <c:pt idx="66">
                  <c:v>43563</c:v>
                </c:pt>
                <c:pt idx="67">
                  <c:v>43570</c:v>
                </c:pt>
                <c:pt idx="68">
                  <c:v>43577</c:v>
                </c:pt>
                <c:pt idx="69">
                  <c:v>43584</c:v>
                </c:pt>
                <c:pt idx="70">
                  <c:v>43585</c:v>
                </c:pt>
              </c:numCache>
            </c:numRef>
          </c:cat>
          <c:val>
            <c:numRef>
              <c:f>'Forecast(Amount)'!$C$2:$C$72</c:f>
              <c:numCache>
                <c:formatCode>General</c:formatCode>
                <c:ptCount val="71"/>
                <c:pt idx="59">
                  <c:v>132887.33333333331</c:v>
                </c:pt>
                <c:pt idx="60">
                  <c:v>308502.24974894803</c:v>
                </c:pt>
                <c:pt idx="61">
                  <c:v>136319.94292279278</c:v>
                </c:pt>
                <c:pt idx="62">
                  <c:v>246605.99445098848</c:v>
                </c:pt>
                <c:pt idx="63">
                  <c:v>141051.07013375452</c:v>
                </c:pt>
                <c:pt idx="64">
                  <c:v>150176.71901353099</c:v>
                </c:pt>
                <c:pt idx="65">
                  <c:v>308106.86636595661</c:v>
                </c:pt>
                <c:pt idx="66">
                  <c:v>135924.55953980135</c:v>
                </c:pt>
                <c:pt idx="67">
                  <c:v>246210.61106799706</c:v>
                </c:pt>
                <c:pt idx="68">
                  <c:v>140655.6867507631</c:v>
                </c:pt>
                <c:pt idx="69">
                  <c:v>149781.33563053957</c:v>
                </c:pt>
                <c:pt idx="70">
                  <c:v>172342.78525231458</c:v>
                </c:pt>
              </c:numCache>
            </c:numRef>
          </c:val>
          <c:smooth val="0"/>
          <c:extLst>
            <c:ext xmlns:c16="http://schemas.microsoft.com/office/drawing/2014/chart" uri="{C3380CC4-5D6E-409C-BE32-E72D297353CC}">
              <c16:uniqueId val="{00000001-26C9-4DD3-BF75-078E7BEF0A82}"/>
            </c:ext>
          </c:extLst>
        </c:ser>
        <c:ser>
          <c:idx val="2"/>
          <c:order val="2"/>
          <c:tx>
            <c:strRef>
              <c:f>'Forecast(Amount)'!$D$1</c:f>
              <c:strCache>
                <c:ptCount val="1"/>
                <c:pt idx="0">
                  <c:v>Lower Confidence (Amount)</c:v>
                </c:pt>
              </c:strCache>
            </c:strRef>
          </c:tx>
          <c:spPr>
            <a:ln w="12700" cap="rnd">
              <a:solidFill>
                <a:srgbClr val="BD582C"/>
              </a:solidFill>
              <a:prstDash val="solid"/>
              <a:round/>
            </a:ln>
            <a:effectLst/>
          </c:spPr>
          <c:marker>
            <c:symbol val="none"/>
          </c:marker>
          <c:cat>
            <c:numRef>
              <c:f>'Forecast(Amount)'!$A$2:$A$72</c:f>
              <c:numCache>
                <c:formatCode>[$-C09]dd/mmm/yy;@</c:formatCode>
                <c:ptCount val="71"/>
                <c:pt idx="0">
                  <c:v>43101</c:v>
                </c:pt>
                <c:pt idx="1">
                  <c:v>43108</c:v>
                </c:pt>
                <c:pt idx="2">
                  <c:v>43115</c:v>
                </c:pt>
                <c:pt idx="3">
                  <c:v>43122</c:v>
                </c:pt>
                <c:pt idx="4">
                  <c:v>43129</c:v>
                </c:pt>
                <c:pt idx="5">
                  <c:v>43136</c:v>
                </c:pt>
                <c:pt idx="6">
                  <c:v>43143</c:v>
                </c:pt>
                <c:pt idx="7">
                  <c:v>43150</c:v>
                </c:pt>
                <c:pt idx="8">
                  <c:v>43157</c:v>
                </c:pt>
                <c:pt idx="9">
                  <c:v>43164</c:v>
                </c:pt>
                <c:pt idx="10">
                  <c:v>43171</c:v>
                </c:pt>
                <c:pt idx="11">
                  <c:v>43178</c:v>
                </c:pt>
                <c:pt idx="12">
                  <c:v>43185</c:v>
                </c:pt>
                <c:pt idx="13">
                  <c:v>43192</c:v>
                </c:pt>
                <c:pt idx="14">
                  <c:v>43199</c:v>
                </c:pt>
                <c:pt idx="15">
                  <c:v>43206</c:v>
                </c:pt>
                <c:pt idx="16">
                  <c:v>43213</c:v>
                </c:pt>
                <c:pt idx="17">
                  <c:v>43220</c:v>
                </c:pt>
                <c:pt idx="18">
                  <c:v>43227</c:v>
                </c:pt>
                <c:pt idx="19">
                  <c:v>43234</c:v>
                </c:pt>
                <c:pt idx="20">
                  <c:v>43241</c:v>
                </c:pt>
                <c:pt idx="21">
                  <c:v>43248</c:v>
                </c:pt>
                <c:pt idx="22">
                  <c:v>43255</c:v>
                </c:pt>
                <c:pt idx="23">
                  <c:v>43262</c:v>
                </c:pt>
                <c:pt idx="24">
                  <c:v>43269</c:v>
                </c:pt>
                <c:pt idx="25">
                  <c:v>43276</c:v>
                </c:pt>
                <c:pt idx="26">
                  <c:v>43283</c:v>
                </c:pt>
                <c:pt idx="27">
                  <c:v>43290</c:v>
                </c:pt>
                <c:pt idx="28">
                  <c:v>43297</c:v>
                </c:pt>
                <c:pt idx="29">
                  <c:v>43304</c:v>
                </c:pt>
                <c:pt idx="30">
                  <c:v>43311</c:v>
                </c:pt>
                <c:pt idx="31">
                  <c:v>43318</c:v>
                </c:pt>
                <c:pt idx="32">
                  <c:v>43325</c:v>
                </c:pt>
                <c:pt idx="33">
                  <c:v>43332</c:v>
                </c:pt>
                <c:pt idx="34">
                  <c:v>43339</c:v>
                </c:pt>
                <c:pt idx="35">
                  <c:v>43346</c:v>
                </c:pt>
                <c:pt idx="36">
                  <c:v>43353</c:v>
                </c:pt>
                <c:pt idx="37">
                  <c:v>43360</c:v>
                </c:pt>
                <c:pt idx="38">
                  <c:v>43367</c:v>
                </c:pt>
                <c:pt idx="39">
                  <c:v>43374</c:v>
                </c:pt>
                <c:pt idx="40">
                  <c:v>43381</c:v>
                </c:pt>
                <c:pt idx="41">
                  <c:v>43388</c:v>
                </c:pt>
                <c:pt idx="42">
                  <c:v>43395</c:v>
                </c:pt>
                <c:pt idx="43">
                  <c:v>43402</c:v>
                </c:pt>
                <c:pt idx="44">
                  <c:v>43409</c:v>
                </c:pt>
                <c:pt idx="45">
                  <c:v>43416</c:v>
                </c:pt>
                <c:pt idx="46">
                  <c:v>43423</c:v>
                </c:pt>
                <c:pt idx="47">
                  <c:v>43430</c:v>
                </c:pt>
                <c:pt idx="48">
                  <c:v>43437</c:v>
                </c:pt>
                <c:pt idx="49">
                  <c:v>43444</c:v>
                </c:pt>
                <c:pt idx="50">
                  <c:v>43451</c:v>
                </c:pt>
                <c:pt idx="51">
                  <c:v>43458</c:v>
                </c:pt>
                <c:pt idx="52">
                  <c:v>43465</c:v>
                </c:pt>
                <c:pt idx="53">
                  <c:v>43472</c:v>
                </c:pt>
                <c:pt idx="54">
                  <c:v>43479</c:v>
                </c:pt>
                <c:pt idx="55">
                  <c:v>43486</c:v>
                </c:pt>
                <c:pt idx="56">
                  <c:v>43493</c:v>
                </c:pt>
                <c:pt idx="57">
                  <c:v>43500</c:v>
                </c:pt>
                <c:pt idx="58">
                  <c:v>43507</c:v>
                </c:pt>
                <c:pt idx="59">
                  <c:v>43514</c:v>
                </c:pt>
                <c:pt idx="60">
                  <c:v>43521</c:v>
                </c:pt>
                <c:pt idx="61">
                  <c:v>43528</c:v>
                </c:pt>
                <c:pt idx="62">
                  <c:v>43535</c:v>
                </c:pt>
                <c:pt idx="63">
                  <c:v>43542</c:v>
                </c:pt>
                <c:pt idx="64">
                  <c:v>43549</c:v>
                </c:pt>
                <c:pt idx="65">
                  <c:v>43556</c:v>
                </c:pt>
                <c:pt idx="66">
                  <c:v>43563</c:v>
                </c:pt>
                <c:pt idx="67">
                  <c:v>43570</c:v>
                </c:pt>
                <c:pt idx="68">
                  <c:v>43577</c:v>
                </c:pt>
                <c:pt idx="69">
                  <c:v>43584</c:v>
                </c:pt>
                <c:pt idx="70">
                  <c:v>43585</c:v>
                </c:pt>
              </c:numCache>
            </c:numRef>
          </c:cat>
          <c:val>
            <c:numRef>
              <c:f>'Forecast(Amount)'!$D$2:$D$72</c:f>
              <c:numCache>
                <c:formatCode>General</c:formatCode>
                <c:ptCount val="71"/>
                <c:pt idx="59" formatCode="0.00">
                  <c:v>132887.33333333331</c:v>
                </c:pt>
                <c:pt idx="60" formatCode="0.00">
                  <c:v>268737.67691496998</c:v>
                </c:pt>
                <c:pt idx="61" formatCode="0.00">
                  <c:v>96555.191148639569</c:v>
                </c:pt>
                <c:pt idx="62" formatCode="0.00">
                  <c:v>206840.92456295656</c:v>
                </c:pt>
                <c:pt idx="63" formatCode="0.00">
                  <c:v>101285.50319788171</c:v>
                </c:pt>
                <c:pt idx="64" formatCode="0.00">
                  <c:v>110410.43633968182</c:v>
                </c:pt>
                <c:pt idx="65" formatCode="0.00">
                  <c:v>267995.66547639237</c:v>
                </c:pt>
                <c:pt idx="66" formatCode="0.00">
                  <c:v>95812.097199985466</c:v>
                </c:pt>
                <c:pt idx="67" formatCode="0.00">
                  <c:v>206096.55226207949</c:v>
                </c:pt>
                <c:pt idx="68" formatCode="0.00">
                  <c:v>100539.65708667645</c:v>
                </c:pt>
                <c:pt idx="69" formatCode="0.00">
                  <c:v>109662.92135752208</c:v>
                </c:pt>
                <c:pt idx="70" formatCode="0.00">
                  <c:v>132171.56583172246</c:v>
                </c:pt>
              </c:numCache>
            </c:numRef>
          </c:val>
          <c:smooth val="0"/>
          <c:extLst>
            <c:ext xmlns:c16="http://schemas.microsoft.com/office/drawing/2014/chart" uri="{C3380CC4-5D6E-409C-BE32-E72D297353CC}">
              <c16:uniqueId val="{00000002-26C9-4DD3-BF75-078E7BEF0A82}"/>
            </c:ext>
          </c:extLst>
        </c:ser>
        <c:ser>
          <c:idx val="3"/>
          <c:order val="3"/>
          <c:tx>
            <c:strRef>
              <c:f>'Forecast(Amount)'!$E$1</c:f>
              <c:strCache>
                <c:ptCount val="1"/>
                <c:pt idx="0">
                  <c:v>Upper Confidence (Amount)</c:v>
                </c:pt>
              </c:strCache>
            </c:strRef>
          </c:tx>
          <c:spPr>
            <a:ln w="12700" cap="rnd">
              <a:solidFill>
                <a:srgbClr val="BD582C"/>
              </a:solidFill>
              <a:prstDash val="solid"/>
              <a:round/>
            </a:ln>
            <a:effectLst/>
          </c:spPr>
          <c:marker>
            <c:symbol val="none"/>
          </c:marker>
          <c:cat>
            <c:numRef>
              <c:f>'Forecast(Amount)'!$A$2:$A$72</c:f>
              <c:numCache>
                <c:formatCode>[$-C09]dd/mmm/yy;@</c:formatCode>
                <c:ptCount val="71"/>
                <c:pt idx="0">
                  <c:v>43101</c:v>
                </c:pt>
                <c:pt idx="1">
                  <c:v>43108</c:v>
                </c:pt>
                <c:pt idx="2">
                  <c:v>43115</c:v>
                </c:pt>
                <c:pt idx="3">
                  <c:v>43122</c:v>
                </c:pt>
                <c:pt idx="4">
                  <c:v>43129</c:v>
                </c:pt>
                <c:pt idx="5">
                  <c:v>43136</c:v>
                </c:pt>
                <c:pt idx="6">
                  <c:v>43143</c:v>
                </c:pt>
                <c:pt idx="7">
                  <c:v>43150</c:v>
                </c:pt>
                <c:pt idx="8">
                  <c:v>43157</c:v>
                </c:pt>
                <c:pt idx="9">
                  <c:v>43164</c:v>
                </c:pt>
                <c:pt idx="10">
                  <c:v>43171</c:v>
                </c:pt>
                <c:pt idx="11">
                  <c:v>43178</c:v>
                </c:pt>
                <c:pt idx="12">
                  <c:v>43185</c:v>
                </c:pt>
                <c:pt idx="13">
                  <c:v>43192</c:v>
                </c:pt>
                <c:pt idx="14">
                  <c:v>43199</c:v>
                </c:pt>
                <c:pt idx="15">
                  <c:v>43206</c:v>
                </c:pt>
                <c:pt idx="16">
                  <c:v>43213</c:v>
                </c:pt>
                <c:pt idx="17">
                  <c:v>43220</c:v>
                </c:pt>
                <c:pt idx="18">
                  <c:v>43227</c:v>
                </c:pt>
                <c:pt idx="19">
                  <c:v>43234</c:v>
                </c:pt>
                <c:pt idx="20">
                  <c:v>43241</c:v>
                </c:pt>
                <c:pt idx="21">
                  <c:v>43248</c:v>
                </c:pt>
                <c:pt idx="22">
                  <c:v>43255</c:v>
                </c:pt>
                <c:pt idx="23">
                  <c:v>43262</c:v>
                </c:pt>
                <c:pt idx="24">
                  <c:v>43269</c:v>
                </c:pt>
                <c:pt idx="25">
                  <c:v>43276</c:v>
                </c:pt>
                <c:pt idx="26">
                  <c:v>43283</c:v>
                </c:pt>
                <c:pt idx="27">
                  <c:v>43290</c:v>
                </c:pt>
                <c:pt idx="28">
                  <c:v>43297</c:v>
                </c:pt>
                <c:pt idx="29">
                  <c:v>43304</c:v>
                </c:pt>
                <c:pt idx="30">
                  <c:v>43311</c:v>
                </c:pt>
                <c:pt idx="31">
                  <c:v>43318</c:v>
                </c:pt>
                <c:pt idx="32">
                  <c:v>43325</c:v>
                </c:pt>
                <c:pt idx="33">
                  <c:v>43332</c:v>
                </c:pt>
                <c:pt idx="34">
                  <c:v>43339</c:v>
                </c:pt>
                <c:pt idx="35">
                  <c:v>43346</c:v>
                </c:pt>
                <c:pt idx="36">
                  <c:v>43353</c:v>
                </c:pt>
                <c:pt idx="37">
                  <c:v>43360</c:v>
                </c:pt>
                <c:pt idx="38">
                  <c:v>43367</c:v>
                </c:pt>
                <c:pt idx="39">
                  <c:v>43374</c:v>
                </c:pt>
                <c:pt idx="40">
                  <c:v>43381</c:v>
                </c:pt>
                <c:pt idx="41">
                  <c:v>43388</c:v>
                </c:pt>
                <c:pt idx="42">
                  <c:v>43395</c:v>
                </c:pt>
                <c:pt idx="43">
                  <c:v>43402</c:v>
                </c:pt>
                <c:pt idx="44">
                  <c:v>43409</c:v>
                </c:pt>
                <c:pt idx="45">
                  <c:v>43416</c:v>
                </c:pt>
                <c:pt idx="46">
                  <c:v>43423</c:v>
                </c:pt>
                <c:pt idx="47">
                  <c:v>43430</c:v>
                </c:pt>
                <c:pt idx="48">
                  <c:v>43437</c:v>
                </c:pt>
                <c:pt idx="49">
                  <c:v>43444</c:v>
                </c:pt>
                <c:pt idx="50">
                  <c:v>43451</c:v>
                </c:pt>
                <c:pt idx="51">
                  <c:v>43458</c:v>
                </c:pt>
                <c:pt idx="52">
                  <c:v>43465</c:v>
                </c:pt>
                <c:pt idx="53">
                  <c:v>43472</c:v>
                </c:pt>
                <c:pt idx="54">
                  <c:v>43479</c:v>
                </c:pt>
                <c:pt idx="55">
                  <c:v>43486</c:v>
                </c:pt>
                <c:pt idx="56">
                  <c:v>43493</c:v>
                </c:pt>
                <c:pt idx="57">
                  <c:v>43500</c:v>
                </c:pt>
                <c:pt idx="58">
                  <c:v>43507</c:v>
                </c:pt>
                <c:pt idx="59">
                  <c:v>43514</c:v>
                </c:pt>
                <c:pt idx="60">
                  <c:v>43521</c:v>
                </c:pt>
                <c:pt idx="61">
                  <c:v>43528</c:v>
                </c:pt>
                <c:pt idx="62">
                  <c:v>43535</c:v>
                </c:pt>
                <c:pt idx="63">
                  <c:v>43542</c:v>
                </c:pt>
                <c:pt idx="64">
                  <c:v>43549</c:v>
                </c:pt>
                <c:pt idx="65">
                  <c:v>43556</c:v>
                </c:pt>
                <c:pt idx="66">
                  <c:v>43563</c:v>
                </c:pt>
                <c:pt idx="67">
                  <c:v>43570</c:v>
                </c:pt>
                <c:pt idx="68">
                  <c:v>43577</c:v>
                </c:pt>
                <c:pt idx="69">
                  <c:v>43584</c:v>
                </c:pt>
                <c:pt idx="70">
                  <c:v>43585</c:v>
                </c:pt>
              </c:numCache>
            </c:numRef>
          </c:cat>
          <c:val>
            <c:numRef>
              <c:f>'Forecast(Amount)'!$E$2:$E$72</c:f>
              <c:numCache>
                <c:formatCode>General</c:formatCode>
                <c:ptCount val="71"/>
                <c:pt idx="59" formatCode="0.00">
                  <c:v>132887.33333333331</c:v>
                </c:pt>
                <c:pt idx="60" formatCode="0.00">
                  <c:v>348266.82258292608</c:v>
                </c:pt>
                <c:pt idx="61" formatCode="0.00">
                  <c:v>176084.69469694598</c:v>
                </c:pt>
                <c:pt idx="62" formatCode="0.00">
                  <c:v>286371.06433902041</c:v>
                </c:pt>
                <c:pt idx="63" formatCode="0.00">
                  <c:v>180816.63706962732</c:v>
                </c:pt>
                <c:pt idx="64" formatCode="0.00">
                  <c:v>189943.00168738017</c:v>
                </c:pt>
                <c:pt idx="65" formatCode="0.00">
                  <c:v>348218.06725552084</c:v>
                </c:pt>
                <c:pt idx="66" formatCode="0.00">
                  <c:v>176037.02187961724</c:v>
                </c:pt>
                <c:pt idx="67" formatCode="0.00">
                  <c:v>286324.66987391462</c:v>
                </c:pt>
                <c:pt idx="68" formatCode="0.00">
                  <c:v>180771.71641484974</c:v>
                </c:pt>
                <c:pt idx="69" formatCode="0.00">
                  <c:v>189899.74990355707</c:v>
                </c:pt>
                <c:pt idx="70" formatCode="0.00">
                  <c:v>212514.00467290671</c:v>
                </c:pt>
              </c:numCache>
            </c:numRef>
          </c:val>
          <c:smooth val="0"/>
          <c:extLst>
            <c:ext xmlns:c16="http://schemas.microsoft.com/office/drawing/2014/chart" uri="{C3380CC4-5D6E-409C-BE32-E72D297353CC}">
              <c16:uniqueId val="{00000003-26C9-4DD3-BF75-078E7BEF0A82}"/>
            </c:ext>
          </c:extLst>
        </c:ser>
        <c:dLbls>
          <c:showLegendKey val="0"/>
          <c:showVal val="0"/>
          <c:showCatName val="0"/>
          <c:showSerName val="0"/>
          <c:showPercent val="0"/>
          <c:showBubbleSize val="0"/>
        </c:dLbls>
        <c:smooth val="0"/>
        <c:axId val="528893552"/>
        <c:axId val="532807200"/>
      </c:lineChart>
      <c:catAx>
        <c:axId val="528893552"/>
        <c:scaling>
          <c:orientation val="minMax"/>
        </c:scaling>
        <c:delete val="0"/>
        <c:axPos val="b"/>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2807200"/>
        <c:crosses val="autoZero"/>
        <c:auto val="1"/>
        <c:lblAlgn val="ctr"/>
        <c:lblOffset val="100"/>
        <c:noMultiLvlLbl val="0"/>
      </c:catAx>
      <c:valAx>
        <c:axId val="5328072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88935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IN" sz="1400" b="1" i="0" u="none" strike="noStrike" cap="none" baseline="0">
                <a:effectLst/>
              </a:rPr>
              <a:t>Forecast Produce in Tons </a:t>
            </a:r>
            <a:endParaRPr lang="en-IN"/>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lotArea>
      <c:layout/>
      <c:lineChart>
        <c:grouping val="standard"/>
        <c:varyColors val="0"/>
        <c:ser>
          <c:idx val="0"/>
          <c:order val="0"/>
          <c:tx>
            <c:strRef>
              <c:f>'Forecast(Produce)'!$B$1</c:f>
              <c:strCache>
                <c:ptCount val="1"/>
                <c:pt idx="0">
                  <c:v>Produce</c:v>
                </c:pt>
              </c:strCache>
            </c:strRef>
          </c:tx>
          <c:spPr>
            <a:ln w="22225" cap="rnd" cmpd="sng" algn="ctr">
              <a:solidFill>
                <a:schemeClr val="accent1"/>
              </a:solidFill>
              <a:round/>
            </a:ln>
            <a:effectLst/>
          </c:spPr>
          <c:marker>
            <c:symbol val="none"/>
          </c:marker>
          <c:val>
            <c:numRef>
              <c:f>'Forecast(Produce)'!$B$2:$B$72</c:f>
              <c:numCache>
                <c:formatCode>General</c:formatCode>
                <c:ptCount val="71"/>
                <c:pt idx="0">
                  <c:v>1176</c:v>
                </c:pt>
                <c:pt idx="1">
                  <c:v>776</c:v>
                </c:pt>
                <c:pt idx="2">
                  <c:v>1468</c:v>
                </c:pt>
                <c:pt idx="3">
                  <c:v>468</c:v>
                </c:pt>
                <c:pt idx="4">
                  <c:v>580</c:v>
                </c:pt>
                <c:pt idx="5">
                  <c:v>2532</c:v>
                </c:pt>
                <c:pt idx="6">
                  <c:v>588</c:v>
                </c:pt>
                <c:pt idx="7">
                  <c:v>1504</c:v>
                </c:pt>
                <c:pt idx="8">
                  <c:v>712</c:v>
                </c:pt>
                <c:pt idx="9">
                  <c:v>636</c:v>
                </c:pt>
                <c:pt idx="10">
                  <c:v>2036</c:v>
                </c:pt>
                <c:pt idx="11">
                  <c:v>696</c:v>
                </c:pt>
                <c:pt idx="12">
                  <c:v>1444</c:v>
                </c:pt>
                <c:pt idx="13">
                  <c:v>424</c:v>
                </c:pt>
                <c:pt idx="14">
                  <c:v>428</c:v>
                </c:pt>
                <c:pt idx="15">
                  <c:v>1512</c:v>
                </c:pt>
                <c:pt idx="16">
                  <c:v>600</c:v>
                </c:pt>
                <c:pt idx="17">
                  <c:v>1524</c:v>
                </c:pt>
                <c:pt idx="18">
                  <c:v>644</c:v>
                </c:pt>
                <c:pt idx="19">
                  <c:v>464</c:v>
                </c:pt>
                <c:pt idx="20">
                  <c:v>1220</c:v>
                </c:pt>
                <c:pt idx="21">
                  <c:v>568</c:v>
                </c:pt>
                <c:pt idx="22">
                  <c:v>1500</c:v>
                </c:pt>
                <c:pt idx="23">
                  <c:v>716</c:v>
                </c:pt>
                <c:pt idx="24">
                  <c:v>496</c:v>
                </c:pt>
                <c:pt idx="25">
                  <c:v>2276</c:v>
                </c:pt>
                <c:pt idx="26">
                  <c:v>488</c:v>
                </c:pt>
                <c:pt idx="27">
                  <c:v>1428</c:v>
                </c:pt>
                <c:pt idx="28">
                  <c:v>492</c:v>
                </c:pt>
                <c:pt idx="29">
                  <c:v>684</c:v>
                </c:pt>
                <c:pt idx="30">
                  <c:v>2532</c:v>
                </c:pt>
                <c:pt idx="31">
                  <c:v>656</c:v>
                </c:pt>
                <c:pt idx="32">
                  <c:v>1396</c:v>
                </c:pt>
                <c:pt idx="33">
                  <c:v>736</c:v>
                </c:pt>
                <c:pt idx="34">
                  <c:v>512</c:v>
                </c:pt>
                <c:pt idx="35">
                  <c:v>2084</c:v>
                </c:pt>
                <c:pt idx="36">
                  <c:v>576</c:v>
                </c:pt>
                <c:pt idx="37">
                  <c:v>1140</c:v>
                </c:pt>
                <c:pt idx="38">
                  <c:v>500</c:v>
                </c:pt>
                <c:pt idx="39">
                  <c:v>628</c:v>
                </c:pt>
                <c:pt idx="40">
                  <c:v>3024</c:v>
                </c:pt>
                <c:pt idx="41">
                  <c:v>720</c:v>
                </c:pt>
                <c:pt idx="42">
                  <c:v>1488</c:v>
                </c:pt>
                <c:pt idx="43">
                  <c:v>696</c:v>
                </c:pt>
                <c:pt idx="44">
                  <c:v>704</c:v>
                </c:pt>
                <c:pt idx="45">
                  <c:v>764</c:v>
                </c:pt>
                <c:pt idx="46">
                  <c:v>624</c:v>
                </c:pt>
                <c:pt idx="47">
                  <c:v>1516</c:v>
                </c:pt>
                <c:pt idx="48">
                  <c:v>624</c:v>
                </c:pt>
                <c:pt idx="49">
                  <c:v>596</c:v>
                </c:pt>
                <c:pt idx="50">
                  <c:v>1564</c:v>
                </c:pt>
                <c:pt idx="51">
                  <c:v>480</c:v>
                </c:pt>
                <c:pt idx="52">
                  <c:v>1212</c:v>
                </c:pt>
                <c:pt idx="53">
                  <c:v>504</c:v>
                </c:pt>
                <c:pt idx="54">
                  <c:v>596</c:v>
                </c:pt>
                <c:pt idx="55">
                  <c:v>2320</c:v>
                </c:pt>
                <c:pt idx="56">
                  <c:v>824</c:v>
                </c:pt>
                <c:pt idx="57">
                  <c:v>1804</c:v>
                </c:pt>
                <c:pt idx="58">
                  <c:v>480</c:v>
                </c:pt>
                <c:pt idx="59">
                  <c:v>696</c:v>
                </c:pt>
              </c:numCache>
            </c:numRef>
          </c:val>
          <c:smooth val="0"/>
          <c:extLst>
            <c:ext xmlns:c16="http://schemas.microsoft.com/office/drawing/2014/chart" uri="{C3380CC4-5D6E-409C-BE32-E72D297353CC}">
              <c16:uniqueId val="{00000000-638F-40EE-B833-EB60FF86274F}"/>
            </c:ext>
          </c:extLst>
        </c:ser>
        <c:ser>
          <c:idx val="1"/>
          <c:order val="1"/>
          <c:tx>
            <c:strRef>
              <c:f>'Forecast(Produce)'!$C$1</c:f>
              <c:strCache>
                <c:ptCount val="1"/>
                <c:pt idx="0">
                  <c:v>Forecast(Produce)</c:v>
                </c:pt>
              </c:strCache>
            </c:strRef>
          </c:tx>
          <c:spPr>
            <a:ln w="22225" cap="rnd" cmpd="sng" algn="ctr">
              <a:solidFill>
                <a:schemeClr val="accent2"/>
              </a:solidFill>
              <a:round/>
            </a:ln>
            <a:effectLst/>
          </c:spPr>
          <c:marker>
            <c:symbol val="none"/>
          </c:marker>
          <c:cat>
            <c:numRef>
              <c:f>'Forecast(Produce)'!$A$2:$A$72</c:f>
              <c:numCache>
                <c:formatCode>[$-C09]dd/mmm/yy;@</c:formatCode>
                <c:ptCount val="71"/>
                <c:pt idx="0">
                  <c:v>43101</c:v>
                </c:pt>
                <c:pt idx="1">
                  <c:v>43108</c:v>
                </c:pt>
                <c:pt idx="2">
                  <c:v>43115</c:v>
                </c:pt>
                <c:pt idx="3">
                  <c:v>43122</c:v>
                </c:pt>
                <c:pt idx="4">
                  <c:v>43129</c:v>
                </c:pt>
                <c:pt idx="5">
                  <c:v>43136</c:v>
                </c:pt>
                <c:pt idx="6">
                  <c:v>43143</c:v>
                </c:pt>
                <c:pt idx="7">
                  <c:v>43150</c:v>
                </c:pt>
                <c:pt idx="8">
                  <c:v>43157</c:v>
                </c:pt>
                <c:pt idx="9">
                  <c:v>43164</c:v>
                </c:pt>
                <c:pt idx="10">
                  <c:v>43171</c:v>
                </c:pt>
                <c:pt idx="11">
                  <c:v>43178</c:v>
                </c:pt>
                <c:pt idx="12">
                  <c:v>43185</c:v>
                </c:pt>
                <c:pt idx="13">
                  <c:v>43192</c:v>
                </c:pt>
                <c:pt idx="14">
                  <c:v>43199</c:v>
                </c:pt>
                <c:pt idx="15">
                  <c:v>43206</c:v>
                </c:pt>
                <c:pt idx="16">
                  <c:v>43213</c:v>
                </c:pt>
                <c:pt idx="17">
                  <c:v>43220</c:v>
                </c:pt>
                <c:pt idx="18">
                  <c:v>43227</c:v>
                </c:pt>
                <c:pt idx="19">
                  <c:v>43234</c:v>
                </c:pt>
                <c:pt idx="20">
                  <c:v>43241</c:v>
                </c:pt>
                <c:pt idx="21">
                  <c:v>43248</c:v>
                </c:pt>
                <c:pt idx="22">
                  <c:v>43255</c:v>
                </c:pt>
                <c:pt idx="23">
                  <c:v>43262</c:v>
                </c:pt>
                <c:pt idx="24">
                  <c:v>43269</c:v>
                </c:pt>
                <c:pt idx="25">
                  <c:v>43276</c:v>
                </c:pt>
                <c:pt idx="26">
                  <c:v>43283</c:v>
                </c:pt>
                <c:pt idx="27">
                  <c:v>43290</c:v>
                </c:pt>
                <c:pt idx="28">
                  <c:v>43297</c:v>
                </c:pt>
                <c:pt idx="29">
                  <c:v>43304</c:v>
                </c:pt>
                <c:pt idx="30">
                  <c:v>43311</c:v>
                </c:pt>
                <c:pt idx="31">
                  <c:v>43318</c:v>
                </c:pt>
                <c:pt idx="32">
                  <c:v>43325</c:v>
                </c:pt>
                <c:pt idx="33">
                  <c:v>43332</c:v>
                </c:pt>
                <c:pt idx="34">
                  <c:v>43339</c:v>
                </c:pt>
                <c:pt idx="35">
                  <c:v>43346</c:v>
                </c:pt>
                <c:pt idx="36">
                  <c:v>43353</c:v>
                </c:pt>
                <c:pt idx="37">
                  <c:v>43360</c:v>
                </c:pt>
                <c:pt idx="38">
                  <c:v>43367</c:v>
                </c:pt>
                <c:pt idx="39">
                  <c:v>43374</c:v>
                </c:pt>
                <c:pt idx="40">
                  <c:v>43381</c:v>
                </c:pt>
                <c:pt idx="41">
                  <c:v>43388</c:v>
                </c:pt>
                <c:pt idx="42">
                  <c:v>43395</c:v>
                </c:pt>
                <c:pt idx="43">
                  <c:v>43402</c:v>
                </c:pt>
                <c:pt idx="44">
                  <c:v>43409</c:v>
                </c:pt>
                <c:pt idx="45">
                  <c:v>43416</c:v>
                </c:pt>
                <c:pt idx="46">
                  <c:v>43423</c:v>
                </c:pt>
                <c:pt idx="47">
                  <c:v>43430</c:v>
                </c:pt>
                <c:pt idx="48">
                  <c:v>43437</c:v>
                </c:pt>
                <c:pt idx="49">
                  <c:v>43444</c:v>
                </c:pt>
                <c:pt idx="50">
                  <c:v>43451</c:v>
                </c:pt>
                <c:pt idx="51">
                  <c:v>43458</c:v>
                </c:pt>
                <c:pt idx="52">
                  <c:v>43465</c:v>
                </c:pt>
                <c:pt idx="53">
                  <c:v>43472</c:v>
                </c:pt>
                <c:pt idx="54">
                  <c:v>43479</c:v>
                </c:pt>
                <c:pt idx="55">
                  <c:v>43486</c:v>
                </c:pt>
                <c:pt idx="56">
                  <c:v>43493</c:v>
                </c:pt>
                <c:pt idx="57">
                  <c:v>43500</c:v>
                </c:pt>
                <c:pt idx="58">
                  <c:v>43507</c:v>
                </c:pt>
                <c:pt idx="59">
                  <c:v>43514</c:v>
                </c:pt>
                <c:pt idx="60">
                  <c:v>43521</c:v>
                </c:pt>
                <c:pt idx="61">
                  <c:v>43528</c:v>
                </c:pt>
                <c:pt idx="62">
                  <c:v>43535</c:v>
                </c:pt>
                <c:pt idx="63">
                  <c:v>43542</c:v>
                </c:pt>
                <c:pt idx="64">
                  <c:v>43549</c:v>
                </c:pt>
                <c:pt idx="65">
                  <c:v>43556</c:v>
                </c:pt>
                <c:pt idx="66">
                  <c:v>43563</c:v>
                </c:pt>
                <c:pt idx="67">
                  <c:v>43570</c:v>
                </c:pt>
                <c:pt idx="68">
                  <c:v>43577</c:v>
                </c:pt>
                <c:pt idx="69">
                  <c:v>43584</c:v>
                </c:pt>
                <c:pt idx="70">
                  <c:v>43585</c:v>
                </c:pt>
              </c:numCache>
            </c:numRef>
          </c:cat>
          <c:val>
            <c:numRef>
              <c:f>'Forecast(Produce)'!$C$2:$C$72</c:f>
              <c:numCache>
                <c:formatCode>General</c:formatCode>
                <c:ptCount val="71"/>
                <c:pt idx="59">
                  <c:v>696</c:v>
                </c:pt>
                <c:pt idx="60">
                  <c:v>2130.5106922033247</c:v>
                </c:pt>
                <c:pt idx="61">
                  <c:v>764.42834687071581</c:v>
                </c:pt>
                <c:pt idx="62">
                  <c:v>1586.3012749323725</c:v>
                </c:pt>
                <c:pt idx="63">
                  <c:v>660.28625124511143</c:v>
                </c:pt>
                <c:pt idx="64">
                  <c:v>675.68212907233033</c:v>
                </c:pt>
                <c:pt idx="65">
                  <c:v>2151.6682337282559</c:v>
                </c:pt>
                <c:pt idx="66">
                  <c:v>785.58588839564686</c:v>
                </c:pt>
                <c:pt idx="67">
                  <c:v>1607.4588164573038</c:v>
                </c:pt>
                <c:pt idx="68">
                  <c:v>681.44379277004271</c:v>
                </c:pt>
                <c:pt idx="69">
                  <c:v>696.83967059726137</c:v>
                </c:pt>
                <c:pt idx="70">
                  <c:v>907.69482840525006</c:v>
                </c:pt>
              </c:numCache>
            </c:numRef>
          </c:val>
          <c:smooth val="0"/>
          <c:extLst>
            <c:ext xmlns:c16="http://schemas.microsoft.com/office/drawing/2014/chart" uri="{C3380CC4-5D6E-409C-BE32-E72D297353CC}">
              <c16:uniqueId val="{00000001-638F-40EE-B833-EB60FF86274F}"/>
            </c:ext>
          </c:extLst>
        </c:ser>
        <c:ser>
          <c:idx val="2"/>
          <c:order val="2"/>
          <c:tx>
            <c:strRef>
              <c:f>'Forecast(Produce)'!$D$1</c:f>
              <c:strCache>
                <c:ptCount val="1"/>
                <c:pt idx="0">
                  <c:v>Lower Confidence Bound(Produce)</c:v>
                </c:pt>
              </c:strCache>
            </c:strRef>
          </c:tx>
          <c:spPr>
            <a:ln w="22225" cap="rnd" cmpd="sng" algn="ctr">
              <a:solidFill>
                <a:schemeClr val="accent3"/>
              </a:solidFill>
              <a:round/>
            </a:ln>
            <a:effectLst/>
          </c:spPr>
          <c:marker>
            <c:symbol val="none"/>
          </c:marker>
          <c:cat>
            <c:numRef>
              <c:f>'Forecast(Produce)'!$A$2:$A$72</c:f>
              <c:numCache>
                <c:formatCode>[$-C09]dd/mmm/yy;@</c:formatCode>
                <c:ptCount val="71"/>
                <c:pt idx="0">
                  <c:v>43101</c:v>
                </c:pt>
                <c:pt idx="1">
                  <c:v>43108</c:v>
                </c:pt>
                <c:pt idx="2">
                  <c:v>43115</c:v>
                </c:pt>
                <c:pt idx="3">
                  <c:v>43122</c:v>
                </c:pt>
                <c:pt idx="4">
                  <c:v>43129</c:v>
                </c:pt>
                <c:pt idx="5">
                  <c:v>43136</c:v>
                </c:pt>
                <c:pt idx="6">
                  <c:v>43143</c:v>
                </c:pt>
                <c:pt idx="7">
                  <c:v>43150</c:v>
                </c:pt>
                <c:pt idx="8">
                  <c:v>43157</c:v>
                </c:pt>
                <c:pt idx="9">
                  <c:v>43164</c:v>
                </c:pt>
                <c:pt idx="10">
                  <c:v>43171</c:v>
                </c:pt>
                <c:pt idx="11">
                  <c:v>43178</c:v>
                </c:pt>
                <c:pt idx="12">
                  <c:v>43185</c:v>
                </c:pt>
                <c:pt idx="13">
                  <c:v>43192</c:v>
                </c:pt>
                <c:pt idx="14">
                  <c:v>43199</c:v>
                </c:pt>
                <c:pt idx="15">
                  <c:v>43206</c:v>
                </c:pt>
                <c:pt idx="16">
                  <c:v>43213</c:v>
                </c:pt>
                <c:pt idx="17">
                  <c:v>43220</c:v>
                </c:pt>
                <c:pt idx="18">
                  <c:v>43227</c:v>
                </c:pt>
                <c:pt idx="19">
                  <c:v>43234</c:v>
                </c:pt>
                <c:pt idx="20">
                  <c:v>43241</c:v>
                </c:pt>
                <c:pt idx="21">
                  <c:v>43248</c:v>
                </c:pt>
                <c:pt idx="22">
                  <c:v>43255</c:v>
                </c:pt>
                <c:pt idx="23">
                  <c:v>43262</c:v>
                </c:pt>
                <c:pt idx="24">
                  <c:v>43269</c:v>
                </c:pt>
                <c:pt idx="25">
                  <c:v>43276</c:v>
                </c:pt>
                <c:pt idx="26">
                  <c:v>43283</c:v>
                </c:pt>
                <c:pt idx="27">
                  <c:v>43290</c:v>
                </c:pt>
                <c:pt idx="28">
                  <c:v>43297</c:v>
                </c:pt>
                <c:pt idx="29">
                  <c:v>43304</c:v>
                </c:pt>
                <c:pt idx="30">
                  <c:v>43311</c:v>
                </c:pt>
                <c:pt idx="31">
                  <c:v>43318</c:v>
                </c:pt>
                <c:pt idx="32">
                  <c:v>43325</c:v>
                </c:pt>
                <c:pt idx="33">
                  <c:v>43332</c:v>
                </c:pt>
                <c:pt idx="34">
                  <c:v>43339</c:v>
                </c:pt>
                <c:pt idx="35">
                  <c:v>43346</c:v>
                </c:pt>
                <c:pt idx="36">
                  <c:v>43353</c:v>
                </c:pt>
                <c:pt idx="37">
                  <c:v>43360</c:v>
                </c:pt>
                <c:pt idx="38">
                  <c:v>43367</c:v>
                </c:pt>
                <c:pt idx="39">
                  <c:v>43374</c:v>
                </c:pt>
                <c:pt idx="40">
                  <c:v>43381</c:v>
                </c:pt>
                <c:pt idx="41">
                  <c:v>43388</c:v>
                </c:pt>
                <c:pt idx="42">
                  <c:v>43395</c:v>
                </c:pt>
                <c:pt idx="43">
                  <c:v>43402</c:v>
                </c:pt>
                <c:pt idx="44">
                  <c:v>43409</c:v>
                </c:pt>
                <c:pt idx="45">
                  <c:v>43416</c:v>
                </c:pt>
                <c:pt idx="46">
                  <c:v>43423</c:v>
                </c:pt>
                <c:pt idx="47">
                  <c:v>43430</c:v>
                </c:pt>
                <c:pt idx="48">
                  <c:v>43437</c:v>
                </c:pt>
                <c:pt idx="49">
                  <c:v>43444</c:v>
                </c:pt>
                <c:pt idx="50">
                  <c:v>43451</c:v>
                </c:pt>
                <c:pt idx="51">
                  <c:v>43458</c:v>
                </c:pt>
                <c:pt idx="52">
                  <c:v>43465</c:v>
                </c:pt>
                <c:pt idx="53">
                  <c:v>43472</c:v>
                </c:pt>
                <c:pt idx="54">
                  <c:v>43479</c:v>
                </c:pt>
                <c:pt idx="55">
                  <c:v>43486</c:v>
                </c:pt>
                <c:pt idx="56">
                  <c:v>43493</c:v>
                </c:pt>
                <c:pt idx="57">
                  <c:v>43500</c:v>
                </c:pt>
                <c:pt idx="58">
                  <c:v>43507</c:v>
                </c:pt>
                <c:pt idx="59">
                  <c:v>43514</c:v>
                </c:pt>
                <c:pt idx="60">
                  <c:v>43521</c:v>
                </c:pt>
                <c:pt idx="61">
                  <c:v>43528</c:v>
                </c:pt>
                <c:pt idx="62">
                  <c:v>43535</c:v>
                </c:pt>
                <c:pt idx="63">
                  <c:v>43542</c:v>
                </c:pt>
                <c:pt idx="64">
                  <c:v>43549</c:v>
                </c:pt>
                <c:pt idx="65">
                  <c:v>43556</c:v>
                </c:pt>
                <c:pt idx="66">
                  <c:v>43563</c:v>
                </c:pt>
                <c:pt idx="67">
                  <c:v>43570</c:v>
                </c:pt>
                <c:pt idx="68">
                  <c:v>43577</c:v>
                </c:pt>
                <c:pt idx="69">
                  <c:v>43584</c:v>
                </c:pt>
                <c:pt idx="70">
                  <c:v>43585</c:v>
                </c:pt>
              </c:numCache>
            </c:numRef>
          </c:cat>
          <c:val>
            <c:numRef>
              <c:f>'Forecast(Produce)'!$D$2:$D$72</c:f>
              <c:numCache>
                <c:formatCode>General</c:formatCode>
                <c:ptCount val="71"/>
                <c:pt idx="59" formatCode="0.00">
                  <c:v>696</c:v>
                </c:pt>
                <c:pt idx="60" formatCode="0.00">
                  <c:v>1426.3316706962064</c:v>
                </c:pt>
                <c:pt idx="61" formatCode="0.00">
                  <c:v>38.234363287058954</c:v>
                </c:pt>
                <c:pt idx="62" formatCode="0.00">
                  <c:v>838.57290002399998</c:v>
                </c:pt>
                <c:pt idx="63" formatCode="0.00">
                  <c:v>-108.53697201037573</c:v>
                </c:pt>
                <c:pt idx="64" formatCode="0.00">
                  <c:v>-113.83226056905676</c:v>
                </c:pt>
                <c:pt idx="65" formatCode="0.00">
                  <c:v>1341.6777626650085</c:v>
                </c:pt>
                <c:pt idx="66" formatCode="0.00">
                  <c:v>-44.375649855199867</c:v>
                </c:pt>
                <c:pt idx="67" formatCode="0.00">
                  <c:v>757.84530502593418</c:v>
                </c:pt>
                <c:pt idx="68" formatCode="0.00">
                  <c:v>-187.52481796485665</c:v>
                </c:pt>
                <c:pt idx="69" formatCode="0.00">
                  <c:v>-191.20713538725306</c:v>
                </c:pt>
                <c:pt idx="70" formatCode="0.00">
                  <c:v>16.914409991765069</c:v>
                </c:pt>
              </c:numCache>
            </c:numRef>
          </c:val>
          <c:smooth val="0"/>
          <c:extLst>
            <c:ext xmlns:c16="http://schemas.microsoft.com/office/drawing/2014/chart" uri="{C3380CC4-5D6E-409C-BE32-E72D297353CC}">
              <c16:uniqueId val="{00000002-638F-40EE-B833-EB60FF86274F}"/>
            </c:ext>
          </c:extLst>
        </c:ser>
        <c:ser>
          <c:idx val="3"/>
          <c:order val="3"/>
          <c:tx>
            <c:strRef>
              <c:f>'Forecast(Produce)'!$E$1</c:f>
              <c:strCache>
                <c:ptCount val="1"/>
                <c:pt idx="0">
                  <c:v>Upper Confidence Bound(Produce)</c:v>
                </c:pt>
              </c:strCache>
            </c:strRef>
          </c:tx>
          <c:spPr>
            <a:ln w="22225" cap="rnd" cmpd="sng" algn="ctr">
              <a:solidFill>
                <a:schemeClr val="accent4"/>
              </a:solidFill>
              <a:round/>
            </a:ln>
            <a:effectLst/>
          </c:spPr>
          <c:marker>
            <c:symbol val="none"/>
          </c:marker>
          <c:cat>
            <c:numRef>
              <c:f>'Forecast(Produce)'!$A$2:$A$72</c:f>
              <c:numCache>
                <c:formatCode>[$-C09]dd/mmm/yy;@</c:formatCode>
                <c:ptCount val="71"/>
                <c:pt idx="0">
                  <c:v>43101</c:v>
                </c:pt>
                <c:pt idx="1">
                  <c:v>43108</c:v>
                </c:pt>
                <c:pt idx="2">
                  <c:v>43115</c:v>
                </c:pt>
                <c:pt idx="3">
                  <c:v>43122</c:v>
                </c:pt>
                <c:pt idx="4">
                  <c:v>43129</c:v>
                </c:pt>
                <c:pt idx="5">
                  <c:v>43136</c:v>
                </c:pt>
                <c:pt idx="6">
                  <c:v>43143</c:v>
                </c:pt>
                <c:pt idx="7">
                  <c:v>43150</c:v>
                </c:pt>
                <c:pt idx="8">
                  <c:v>43157</c:v>
                </c:pt>
                <c:pt idx="9">
                  <c:v>43164</c:v>
                </c:pt>
                <c:pt idx="10">
                  <c:v>43171</c:v>
                </c:pt>
                <c:pt idx="11">
                  <c:v>43178</c:v>
                </c:pt>
                <c:pt idx="12">
                  <c:v>43185</c:v>
                </c:pt>
                <c:pt idx="13">
                  <c:v>43192</c:v>
                </c:pt>
                <c:pt idx="14">
                  <c:v>43199</c:v>
                </c:pt>
                <c:pt idx="15">
                  <c:v>43206</c:v>
                </c:pt>
                <c:pt idx="16">
                  <c:v>43213</c:v>
                </c:pt>
                <c:pt idx="17">
                  <c:v>43220</c:v>
                </c:pt>
                <c:pt idx="18">
                  <c:v>43227</c:v>
                </c:pt>
                <c:pt idx="19">
                  <c:v>43234</c:v>
                </c:pt>
                <c:pt idx="20">
                  <c:v>43241</c:v>
                </c:pt>
                <c:pt idx="21">
                  <c:v>43248</c:v>
                </c:pt>
                <c:pt idx="22">
                  <c:v>43255</c:v>
                </c:pt>
                <c:pt idx="23">
                  <c:v>43262</c:v>
                </c:pt>
                <c:pt idx="24">
                  <c:v>43269</c:v>
                </c:pt>
                <c:pt idx="25">
                  <c:v>43276</c:v>
                </c:pt>
                <c:pt idx="26">
                  <c:v>43283</c:v>
                </c:pt>
                <c:pt idx="27">
                  <c:v>43290</c:v>
                </c:pt>
                <c:pt idx="28">
                  <c:v>43297</c:v>
                </c:pt>
                <c:pt idx="29">
                  <c:v>43304</c:v>
                </c:pt>
                <c:pt idx="30">
                  <c:v>43311</c:v>
                </c:pt>
                <c:pt idx="31">
                  <c:v>43318</c:v>
                </c:pt>
                <c:pt idx="32">
                  <c:v>43325</c:v>
                </c:pt>
                <c:pt idx="33">
                  <c:v>43332</c:v>
                </c:pt>
                <c:pt idx="34">
                  <c:v>43339</c:v>
                </c:pt>
                <c:pt idx="35">
                  <c:v>43346</c:v>
                </c:pt>
                <c:pt idx="36">
                  <c:v>43353</c:v>
                </c:pt>
                <c:pt idx="37">
                  <c:v>43360</c:v>
                </c:pt>
                <c:pt idx="38">
                  <c:v>43367</c:v>
                </c:pt>
                <c:pt idx="39">
                  <c:v>43374</c:v>
                </c:pt>
                <c:pt idx="40">
                  <c:v>43381</c:v>
                </c:pt>
                <c:pt idx="41">
                  <c:v>43388</c:v>
                </c:pt>
                <c:pt idx="42">
                  <c:v>43395</c:v>
                </c:pt>
                <c:pt idx="43">
                  <c:v>43402</c:v>
                </c:pt>
                <c:pt idx="44">
                  <c:v>43409</c:v>
                </c:pt>
                <c:pt idx="45">
                  <c:v>43416</c:v>
                </c:pt>
                <c:pt idx="46">
                  <c:v>43423</c:v>
                </c:pt>
                <c:pt idx="47">
                  <c:v>43430</c:v>
                </c:pt>
                <c:pt idx="48">
                  <c:v>43437</c:v>
                </c:pt>
                <c:pt idx="49">
                  <c:v>43444</c:v>
                </c:pt>
                <c:pt idx="50">
                  <c:v>43451</c:v>
                </c:pt>
                <c:pt idx="51">
                  <c:v>43458</c:v>
                </c:pt>
                <c:pt idx="52">
                  <c:v>43465</c:v>
                </c:pt>
                <c:pt idx="53">
                  <c:v>43472</c:v>
                </c:pt>
                <c:pt idx="54">
                  <c:v>43479</c:v>
                </c:pt>
                <c:pt idx="55">
                  <c:v>43486</c:v>
                </c:pt>
                <c:pt idx="56">
                  <c:v>43493</c:v>
                </c:pt>
                <c:pt idx="57">
                  <c:v>43500</c:v>
                </c:pt>
                <c:pt idx="58">
                  <c:v>43507</c:v>
                </c:pt>
                <c:pt idx="59">
                  <c:v>43514</c:v>
                </c:pt>
                <c:pt idx="60">
                  <c:v>43521</c:v>
                </c:pt>
                <c:pt idx="61">
                  <c:v>43528</c:v>
                </c:pt>
                <c:pt idx="62">
                  <c:v>43535</c:v>
                </c:pt>
                <c:pt idx="63">
                  <c:v>43542</c:v>
                </c:pt>
                <c:pt idx="64">
                  <c:v>43549</c:v>
                </c:pt>
                <c:pt idx="65">
                  <c:v>43556</c:v>
                </c:pt>
                <c:pt idx="66">
                  <c:v>43563</c:v>
                </c:pt>
                <c:pt idx="67">
                  <c:v>43570</c:v>
                </c:pt>
                <c:pt idx="68">
                  <c:v>43577</c:v>
                </c:pt>
                <c:pt idx="69">
                  <c:v>43584</c:v>
                </c:pt>
                <c:pt idx="70">
                  <c:v>43585</c:v>
                </c:pt>
              </c:numCache>
            </c:numRef>
          </c:cat>
          <c:val>
            <c:numRef>
              <c:f>'Forecast(Produce)'!$E$2:$E$72</c:f>
              <c:numCache>
                <c:formatCode>General</c:formatCode>
                <c:ptCount val="71"/>
                <c:pt idx="59" formatCode="0.00">
                  <c:v>696</c:v>
                </c:pt>
                <c:pt idx="60" formatCode="0.00">
                  <c:v>2834.6897137104429</c:v>
                </c:pt>
                <c:pt idx="61" formatCode="0.00">
                  <c:v>1490.6223304543728</c:v>
                </c:pt>
                <c:pt idx="62" formatCode="0.00">
                  <c:v>2334.0296498407452</c:v>
                </c:pt>
                <c:pt idx="63" formatCode="0.00">
                  <c:v>1429.1094745005985</c:v>
                </c:pt>
                <c:pt idx="64" formatCode="0.00">
                  <c:v>1465.1965187137175</c:v>
                </c:pt>
                <c:pt idx="65" formatCode="0.00">
                  <c:v>2961.6587047915036</c:v>
                </c:pt>
                <c:pt idx="66" formatCode="0.00">
                  <c:v>1615.5474266464935</c:v>
                </c:pt>
                <c:pt idx="67" formatCode="0.00">
                  <c:v>2457.0723278886735</c:v>
                </c:pt>
                <c:pt idx="68" formatCode="0.00">
                  <c:v>1550.4124035049422</c:v>
                </c:pt>
                <c:pt idx="69" formatCode="0.00">
                  <c:v>1584.8864765817757</c:v>
                </c:pt>
                <c:pt idx="70" formatCode="0.00">
                  <c:v>1798.4752468187351</c:v>
                </c:pt>
              </c:numCache>
            </c:numRef>
          </c:val>
          <c:smooth val="0"/>
          <c:extLst>
            <c:ext xmlns:c16="http://schemas.microsoft.com/office/drawing/2014/chart" uri="{C3380CC4-5D6E-409C-BE32-E72D297353CC}">
              <c16:uniqueId val="{00000003-638F-40EE-B833-EB60FF86274F}"/>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smooth val="0"/>
        <c:axId val="4096768"/>
        <c:axId val="532802624"/>
      </c:lineChart>
      <c:catAx>
        <c:axId val="4096768"/>
        <c:scaling>
          <c:orientation val="minMax"/>
        </c:scaling>
        <c:delete val="0"/>
        <c:axPos val="b"/>
        <c:majorTickMark val="none"/>
        <c:minorTickMark val="none"/>
        <c:tickLblPos val="low"/>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532802624"/>
        <c:crosses val="autoZero"/>
        <c:auto val="1"/>
        <c:lblAlgn val="ctr"/>
        <c:lblOffset val="100"/>
        <c:noMultiLvlLbl val="0"/>
      </c:catAx>
      <c:valAx>
        <c:axId val="53280262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4096768"/>
        <c:crosses val="autoZero"/>
        <c:crossBetween val="between"/>
      </c:valAx>
      <c:spPr>
        <a:gradFill>
          <a:gsLst>
            <a:gs pos="100000">
              <a:schemeClr val="lt1">
                <a:lumMod val="95000"/>
              </a:schemeClr>
            </a:gs>
            <a:gs pos="0">
              <a:schemeClr val="lt1"/>
            </a:gs>
          </a:gsLst>
          <a:lin ang="5400000" scaled="0"/>
        </a:grad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i="0" u="none" strike="noStrike" baseline="0">
                <a:effectLst/>
              </a:rPr>
              <a:t>Forecast of Meat in Tons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'Forecast(Meat)'!$B$1</c:f>
              <c:strCache>
                <c:ptCount val="1"/>
                <c:pt idx="0">
                  <c:v>Meat</c:v>
                </c:pt>
              </c:strCache>
            </c:strRef>
          </c:tx>
          <c:spPr>
            <a:solidFill>
              <a:schemeClr val="accent1"/>
            </a:solidFill>
            <a:ln w="12700">
              <a:solidFill>
                <a:srgbClr val="FFFFFF"/>
              </a:solidFill>
              <a:prstDash val="solid"/>
            </a:ln>
            <a:effectLst/>
          </c:spPr>
          <c:invertIfNegative val="0"/>
          <c:val>
            <c:numRef>
              <c:f>'Forecast(Meat)'!$B$2:$B$72</c:f>
              <c:numCache>
                <c:formatCode>General</c:formatCode>
                <c:ptCount val="71"/>
                <c:pt idx="0">
                  <c:v>2782</c:v>
                </c:pt>
                <c:pt idx="1">
                  <c:v>656</c:v>
                </c:pt>
                <c:pt idx="2">
                  <c:v>1940</c:v>
                </c:pt>
                <c:pt idx="3">
                  <c:v>854</c:v>
                </c:pt>
                <c:pt idx="4">
                  <c:v>924</c:v>
                </c:pt>
                <c:pt idx="5">
                  <c:v>2970</c:v>
                </c:pt>
                <c:pt idx="6">
                  <c:v>794</c:v>
                </c:pt>
                <c:pt idx="7">
                  <c:v>1756</c:v>
                </c:pt>
                <c:pt idx="8">
                  <c:v>838</c:v>
                </c:pt>
                <c:pt idx="9">
                  <c:v>884</c:v>
                </c:pt>
                <c:pt idx="10">
                  <c:v>2610</c:v>
                </c:pt>
                <c:pt idx="11">
                  <c:v>938</c:v>
                </c:pt>
                <c:pt idx="12">
                  <c:v>1776</c:v>
                </c:pt>
                <c:pt idx="13">
                  <c:v>802</c:v>
                </c:pt>
                <c:pt idx="14">
                  <c:v>956</c:v>
                </c:pt>
                <c:pt idx="15">
                  <c:v>2682</c:v>
                </c:pt>
                <c:pt idx="16">
                  <c:v>754</c:v>
                </c:pt>
                <c:pt idx="17">
                  <c:v>1842</c:v>
                </c:pt>
                <c:pt idx="18">
                  <c:v>784</c:v>
                </c:pt>
                <c:pt idx="19">
                  <c:v>750</c:v>
                </c:pt>
                <c:pt idx="20">
                  <c:v>2918</c:v>
                </c:pt>
                <c:pt idx="21">
                  <c:v>892</c:v>
                </c:pt>
                <c:pt idx="22">
                  <c:v>1880</c:v>
                </c:pt>
                <c:pt idx="23">
                  <c:v>832</c:v>
                </c:pt>
                <c:pt idx="24">
                  <c:v>790</c:v>
                </c:pt>
                <c:pt idx="25">
                  <c:v>2604</c:v>
                </c:pt>
                <c:pt idx="26">
                  <c:v>874</c:v>
                </c:pt>
                <c:pt idx="27">
                  <c:v>1698</c:v>
                </c:pt>
                <c:pt idx="28">
                  <c:v>828</c:v>
                </c:pt>
                <c:pt idx="29">
                  <c:v>868</c:v>
                </c:pt>
                <c:pt idx="30">
                  <c:v>2558</c:v>
                </c:pt>
                <c:pt idx="31">
                  <c:v>698</c:v>
                </c:pt>
                <c:pt idx="32">
                  <c:v>1902</c:v>
                </c:pt>
                <c:pt idx="33">
                  <c:v>754</c:v>
                </c:pt>
                <c:pt idx="34">
                  <c:v>892</c:v>
                </c:pt>
                <c:pt idx="35">
                  <c:v>2668</c:v>
                </c:pt>
                <c:pt idx="36">
                  <c:v>858</c:v>
                </c:pt>
                <c:pt idx="37">
                  <c:v>1984</c:v>
                </c:pt>
                <c:pt idx="38">
                  <c:v>728</c:v>
                </c:pt>
                <c:pt idx="39">
                  <c:v>864</c:v>
                </c:pt>
                <c:pt idx="40">
                  <c:v>2776</c:v>
                </c:pt>
                <c:pt idx="41">
                  <c:v>746</c:v>
                </c:pt>
                <c:pt idx="42">
                  <c:v>1684</c:v>
                </c:pt>
                <c:pt idx="43">
                  <c:v>926</c:v>
                </c:pt>
                <c:pt idx="44">
                  <c:v>982</c:v>
                </c:pt>
                <c:pt idx="45">
                  <c:v>2248</c:v>
                </c:pt>
                <c:pt idx="46">
                  <c:v>828</c:v>
                </c:pt>
                <c:pt idx="47">
                  <c:v>1800</c:v>
                </c:pt>
                <c:pt idx="48">
                  <c:v>804</c:v>
                </c:pt>
                <c:pt idx="49">
                  <c:v>942</c:v>
                </c:pt>
                <c:pt idx="50">
                  <c:v>2888</c:v>
                </c:pt>
                <c:pt idx="51">
                  <c:v>776</c:v>
                </c:pt>
                <c:pt idx="52">
                  <c:v>1940</c:v>
                </c:pt>
                <c:pt idx="53">
                  <c:v>924</c:v>
                </c:pt>
                <c:pt idx="54">
                  <c:v>918</c:v>
                </c:pt>
                <c:pt idx="55">
                  <c:v>2688</c:v>
                </c:pt>
                <c:pt idx="56">
                  <c:v>814</c:v>
                </c:pt>
                <c:pt idx="57">
                  <c:v>2002</c:v>
                </c:pt>
                <c:pt idx="58">
                  <c:v>824</c:v>
                </c:pt>
                <c:pt idx="59">
                  <c:v>766</c:v>
                </c:pt>
              </c:numCache>
            </c:numRef>
          </c:val>
          <c:extLst>
            <c:ext xmlns:c16="http://schemas.microsoft.com/office/drawing/2014/chart" uri="{C3380CC4-5D6E-409C-BE32-E72D297353CC}">
              <c16:uniqueId val="{00000000-D6C6-4BF7-A243-FB4E376BFCEC}"/>
            </c:ext>
          </c:extLst>
        </c:ser>
        <c:ser>
          <c:idx val="1"/>
          <c:order val="1"/>
          <c:tx>
            <c:strRef>
              <c:f>'Forecast(Meat)'!$C$1</c:f>
              <c:strCache>
                <c:ptCount val="1"/>
                <c:pt idx="0">
                  <c:v>Forecast(Meat)</c:v>
                </c:pt>
              </c:strCache>
            </c:strRef>
          </c:tx>
          <c:spPr>
            <a:solidFill>
              <a:schemeClr val="accent2"/>
            </a:solidFill>
            <a:ln w="12700">
              <a:solidFill>
                <a:srgbClr val="FFFFFF"/>
              </a:solidFill>
              <a:prstDash val="solid"/>
            </a:ln>
            <a:effectLst/>
          </c:spPr>
          <c:invertIfNegative val="0"/>
          <c:errBars>
            <c:errBarType val="both"/>
            <c:errValType val="cust"/>
            <c:noEndCap val="0"/>
            <c:plus>
              <c:numRef>
                <c:f>'Forecast(Meat)'!$D$2:$D$72</c:f>
                <c:numCache>
                  <c:formatCode>General</c:formatCode>
                  <c:ptCount val="71"/>
                  <c:pt idx="60">
                    <c:v>231.29839474619473</c:v>
                  </c:pt>
                  <c:pt idx="61">
                    <c:v>231.29943558662922</c:v>
                  </c:pt>
                  <c:pt idx="62">
                    <c:v>231.30128595805911</c:v>
                  </c:pt>
                  <c:pt idx="63">
                    <c:v>231.30417713378446</c:v>
                  </c:pt>
                  <c:pt idx="64">
                    <c:v>231.30834036334264</c:v>
                  </c:pt>
                  <c:pt idx="65">
                    <c:v>233.3146244480906</c:v>
                  </c:pt>
                  <c:pt idx="66">
                    <c:v>233.32196191955001</c:v>
                  </c:pt>
                  <c:pt idx="67">
                    <c:v>233.33124807605245</c:v>
                  </c:pt>
                  <c:pt idx="68">
                    <c:v>233.3427119570473</c:v>
                  </c:pt>
                  <c:pt idx="69">
                    <c:v>233.35658250005807</c:v>
                  </c:pt>
                  <c:pt idx="70">
                    <c:v>233.66373394160246</c:v>
                  </c:pt>
                </c:numCache>
              </c:numRef>
            </c:plus>
            <c:minus>
              <c:numRef>
                <c:f>'Forecast(Meat)'!$D$2:$D$72</c:f>
                <c:numCache>
                  <c:formatCode>General</c:formatCode>
                  <c:ptCount val="71"/>
                  <c:pt idx="60">
                    <c:v>231.29839474619473</c:v>
                  </c:pt>
                  <c:pt idx="61">
                    <c:v>231.29943558662922</c:v>
                  </c:pt>
                  <c:pt idx="62">
                    <c:v>231.30128595805911</c:v>
                  </c:pt>
                  <c:pt idx="63">
                    <c:v>231.30417713378446</c:v>
                  </c:pt>
                  <c:pt idx="64">
                    <c:v>231.30834036334264</c:v>
                  </c:pt>
                  <c:pt idx="65">
                    <c:v>233.3146244480906</c:v>
                  </c:pt>
                  <c:pt idx="66">
                    <c:v>233.32196191955001</c:v>
                  </c:pt>
                  <c:pt idx="67">
                    <c:v>233.33124807605245</c:v>
                  </c:pt>
                  <c:pt idx="68">
                    <c:v>233.3427119570473</c:v>
                  </c:pt>
                  <c:pt idx="69">
                    <c:v>233.35658250005807</c:v>
                  </c:pt>
                  <c:pt idx="70">
                    <c:v>233.66373394160246</c:v>
                  </c:pt>
                </c:numCache>
              </c:numRef>
            </c:minus>
            <c:spPr>
              <a:noFill/>
              <a:ln w="15875" cap="flat" cmpd="sng" algn="ctr">
                <a:solidFill>
                  <a:schemeClr val="dk1"/>
                </a:solidFill>
                <a:prstDash val="solid"/>
                <a:round/>
              </a:ln>
              <a:effectLst/>
            </c:spPr>
          </c:errBars>
          <c:cat>
            <c:numRef>
              <c:f>'Forecast(Meat)'!$A$2:$A$72</c:f>
              <c:numCache>
                <c:formatCode>[$-C09]dd/mmm/yy;@</c:formatCode>
                <c:ptCount val="71"/>
                <c:pt idx="0">
                  <c:v>43101</c:v>
                </c:pt>
                <c:pt idx="1">
                  <c:v>43108</c:v>
                </c:pt>
                <c:pt idx="2">
                  <c:v>43115</c:v>
                </c:pt>
                <c:pt idx="3">
                  <c:v>43122</c:v>
                </c:pt>
                <c:pt idx="4">
                  <c:v>43129</c:v>
                </c:pt>
                <c:pt idx="5">
                  <c:v>43136</c:v>
                </c:pt>
                <c:pt idx="6">
                  <c:v>43143</c:v>
                </c:pt>
                <c:pt idx="7">
                  <c:v>43150</c:v>
                </c:pt>
                <c:pt idx="8">
                  <c:v>43157</c:v>
                </c:pt>
                <c:pt idx="9">
                  <c:v>43164</c:v>
                </c:pt>
                <c:pt idx="10">
                  <c:v>43171</c:v>
                </c:pt>
                <c:pt idx="11">
                  <c:v>43178</c:v>
                </c:pt>
                <c:pt idx="12">
                  <c:v>43185</c:v>
                </c:pt>
                <c:pt idx="13">
                  <c:v>43192</c:v>
                </c:pt>
                <c:pt idx="14">
                  <c:v>43199</c:v>
                </c:pt>
                <c:pt idx="15">
                  <c:v>43206</c:v>
                </c:pt>
                <c:pt idx="16">
                  <c:v>43213</c:v>
                </c:pt>
                <c:pt idx="17">
                  <c:v>43220</c:v>
                </c:pt>
                <c:pt idx="18">
                  <c:v>43227</c:v>
                </c:pt>
                <c:pt idx="19">
                  <c:v>43234</c:v>
                </c:pt>
                <c:pt idx="20">
                  <c:v>43241</c:v>
                </c:pt>
                <c:pt idx="21">
                  <c:v>43248</c:v>
                </c:pt>
                <c:pt idx="22">
                  <c:v>43255</c:v>
                </c:pt>
                <c:pt idx="23">
                  <c:v>43262</c:v>
                </c:pt>
                <c:pt idx="24">
                  <c:v>43269</c:v>
                </c:pt>
                <c:pt idx="25">
                  <c:v>43276</c:v>
                </c:pt>
                <c:pt idx="26">
                  <c:v>43283</c:v>
                </c:pt>
                <c:pt idx="27">
                  <c:v>43290</c:v>
                </c:pt>
                <c:pt idx="28">
                  <c:v>43297</c:v>
                </c:pt>
                <c:pt idx="29">
                  <c:v>43304</c:v>
                </c:pt>
                <c:pt idx="30">
                  <c:v>43311</c:v>
                </c:pt>
                <c:pt idx="31">
                  <c:v>43318</c:v>
                </c:pt>
                <c:pt idx="32">
                  <c:v>43325</c:v>
                </c:pt>
                <c:pt idx="33">
                  <c:v>43332</c:v>
                </c:pt>
                <c:pt idx="34">
                  <c:v>43339</c:v>
                </c:pt>
                <c:pt idx="35">
                  <c:v>43346</c:v>
                </c:pt>
                <c:pt idx="36">
                  <c:v>43353</c:v>
                </c:pt>
                <c:pt idx="37">
                  <c:v>43360</c:v>
                </c:pt>
                <c:pt idx="38">
                  <c:v>43367</c:v>
                </c:pt>
                <c:pt idx="39">
                  <c:v>43374</c:v>
                </c:pt>
                <c:pt idx="40">
                  <c:v>43381</c:v>
                </c:pt>
                <c:pt idx="41">
                  <c:v>43388</c:v>
                </c:pt>
                <c:pt idx="42">
                  <c:v>43395</c:v>
                </c:pt>
                <c:pt idx="43">
                  <c:v>43402</c:v>
                </c:pt>
                <c:pt idx="44">
                  <c:v>43409</c:v>
                </c:pt>
                <c:pt idx="45">
                  <c:v>43416</c:v>
                </c:pt>
                <c:pt idx="46">
                  <c:v>43423</c:v>
                </c:pt>
                <c:pt idx="47">
                  <c:v>43430</c:v>
                </c:pt>
                <c:pt idx="48">
                  <c:v>43437</c:v>
                </c:pt>
                <c:pt idx="49">
                  <c:v>43444</c:v>
                </c:pt>
                <c:pt idx="50">
                  <c:v>43451</c:v>
                </c:pt>
                <c:pt idx="51">
                  <c:v>43458</c:v>
                </c:pt>
                <c:pt idx="52">
                  <c:v>43465</c:v>
                </c:pt>
                <c:pt idx="53">
                  <c:v>43472</c:v>
                </c:pt>
                <c:pt idx="54">
                  <c:v>43479</c:v>
                </c:pt>
                <c:pt idx="55">
                  <c:v>43486</c:v>
                </c:pt>
                <c:pt idx="56">
                  <c:v>43493</c:v>
                </c:pt>
                <c:pt idx="57">
                  <c:v>43500</c:v>
                </c:pt>
                <c:pt idx="58">
                  <c:v>43507</c:v>
                </c:pt>
                <c:pt idx="59">
                  <c:v>43514</c:v>
                </c:pt>
                <c:pt idx="60">
                  <c:v>43521</c:v>
                </c:pt>
                <c:pt idx="61">
                  <c:v>43528</c:v>
                </c:pt>
                <c:pt idx="62">
                  <c:v>43535</c:v>
                </c:pt>
                <c:pt idx="63">
                  <c:v>43542</c:v>
                </c:pt>
                <c:pt idx="64">
                  <c:v>43549</c:v>
                </c:pt>
                <c:pt idx="65">
                  <c:v>43556</c:v>
                </c:pt>
                <c:pt idx="66">
                  <c:v>43563</c:v>
                </c:pt>
                <c:pt idx="67">
                  <c:v>43570</c:v>
                </c:pt>
                <c:pt idx="68">
                  <c:v>43577</c:v>
                </c:pt>
                <c:pt idx="69">
                  <c:v>43584</c:v>
                </c:pt>
                <c:pt idx="70">
                  <c:v>43585</c:v>
                </c:pt>
              </c:numCache>
            </c:numRef>
          </c:cat>
          <c:val>
            <c:numRef>
              <c:f>'Forecast(Meat)'!$C$2:$C$72</c:f>
              <c:numCache>
                <c:formatCode>General</c:formatCode>
                <c:ptCount val="71"/>
                <c:pt idx="60">
                  <c:v>2671.5326748334119</c:v>
                </c:pt>
                <c:pt idx="61">
                  <c:v>779.3532381517465</c:v>
                </c:pt>
                <c:pt idx="62">
                  <c:v>1836.0846825390358</c:v>
                </c:pt>
                <c:pt idx="63">
                  <c:v>808.24879488269994</c:v>
                </c:pt>
                <c:pt idx="64">
                  <c:v>863.02882163197035</c:v>
                </c:pt>
                <c:pt idx="65">
                  <c:v>2668.1808279319775</c:v>
                </c:pt>
                <c:pt idx="66">
                  <c:v>776.00139125031239</c:v>
                </c:pt>
                <c:pt idx="67">
                  <c:v>1832.7328356376017</c:v>
                </c:pt>
                <c:pt idx="68">
                  <c:v>804.89694798126584</c:v>
                </c:pt>
                <c:pt idx="69">
                  <c:v>859.67697473053624</c:v>
                </c:pt>
                <c:pt idx="70">
                  <c:v>1117.5558327733936</c:v>
                </c:pt>
              </c:numCache>
            </c:numRef>
          </c:val>
          <c:extLst>
            <c:ext xmlns:c16="http://schemas.microsoft.com/office/drawing/2014/chart" uri="{C3380CC4-5D6E-409C-BE32-E72D297353CC}">
              <c16:uniqueId val="{00000001-D6C6-4BF7-A243-FB4E376BFCEC}"/>
            </c:ext>
          </c:extLst>
        </c:ser>
        <c:dLbls>
          <c:showLegendKey val="0"/>
          <c:showVal val="0"/>
          <c:showCatName val="0"/>
          <c:showSerName val="0"/>
          <c:showPercent val="0"/>
          <c:showBubbleSize val="0"/>
        </c:dLbls>
        <c:gapWidth val="0"/>
        <c:overlap val="100"/>
        <c:axId val="539356272"/>
        <c:axId val="48416064"/>
      </c:barChart>
      <c:catAx>
        <c:axId val="539356272"/>
        <c:scaling>
          <c:orientation val="minMax"/>
        </c:scaling>
        <c:delete val="0"/>
        <c:axPos val="b"/>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416064"/>
        <c:crosses val="autoZero"/>
        <c:auto val="1"/>
        <c:lblAlgn val="ctr"/>
        <c:lblOffset val="100"/>
        <c:noMultiLvlLbl val="0"/>
      </c:catAx>
      <c:valAx>
        <c:axId val="484160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93562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i="0" u="none" strike="noStrike" baseline="0">
                <a:effectLst/>
              </a:rPr>
              <a:t>Forecast of Dairy in Litres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'Forecast(Dairy)'!$B$1</c:f>
              <c:strCache>
                <c:ptCount val="1"/>
                <c:pt idx="0">
                  <c:v>Dairy</c:v>
                </c:pt>
              </c:strCache>
            </c:strRef>
          </c:tx>
          <c:spPr>
            <a:solidFill>
              <a:schemeClr val="accent1"/>
            </a:solidFill>
            <a:ln w="12700">
              <a:solidFill>
                <a:srgbClr val="FFFFFF"/>
              </a:solidFill>
              <a:prstDash val="solid"/>
            </a:ln>
            <a:effectLst/>
          </c:spPr>
          <c:invertIfNegative val="0"/>
          <c:val>
            <c:numRef>
              <c:f>'Forecast(Dairy)'!$B$2:$B$72</c:f>
              <c:numCache>
                <c:formatCode>General</c:formatCode>
                <c:ptCount val="71"/>
                <c:pt idx="0">
                  <c:v>3802</c:v>
                </c:pt>
                <c:pt idx="1">
                  <c:v>1856</c:v>
                </c:pt>
                <c:pt idx="2">
                  <c:v>4598</c:v>
                </c:pt>
                <c:pt idx="3">
                  <c:v>1664</c:v>
                </c:pt>
                <c:pt idx="4">
                  <c:v>1782</c:v>
                </c:pt>
                <c:pt idx="5">
                  <c:v>3402</c:v>
                </c:pt>
                <c:pt idx="6">
                  <c:v>1518</c:v>
                </c:pt>
                <c:pt idx="7">
                  <c:v>3976</c:v>
                </c:pt>
                <c:pt idx="8">
                  <c:v>1334</c:v>
                </c:pt>
                <c:pt idx="9">
                  <c:v>1084</c:v>
                </c:pt>
                <c:pt idx="10">
                  <c:v>2844</c:v>
                </c:pt>
                <c:pt idx="11">
                  <c:v>1704</c:v>
                </c:pt>
                <c:pt idx="12">
                  <c:v>2360</c:v>
                </c:pt>
                <c:pt idx="13">
                  <c:v>1340</c:v>
                </c:pt>
                <c:pt idx="14">
                  <c:v>1804</c:v>
                </c:pt>
                <c:pt idx="15">
                  <c:v>2758</c:v>
                </c:pt>
                <c:pt idx="16">
                  <c:v>1676</c:v>
                </c:pt>
                <c:pt idx="17">
                  <c:v>4514</c:v>
                </c:pt>
                <c:pt idx="18">
                  <c:v>1692</c:v>
                </c:pt>
                <c:pt idx="19">
                  <c:v>2212</c:v>
                </c:pt>
                <c:pt idx="20">
                  <c:v>3992</c:v>
                </c:pt>
                <c:pt idx="21">
                  <c:v>1964</c:v>
                </c:pt>
                <c:pt idx="22">
                  <c:v>4352</c:v>
                </c:pt>
                <c:pt idx="23">
                  <c:v>1952</c:v>
                </c:pt>
                <c:pt idx="24">
                  <c:v>1062</c:v>
                </c:pt>
                <c:pt idx="25">
                  <c:v>2918</c:v>
                </c:pt>
                <c:pt idx="26">
                  <c:v>1908</c:v>
                </c:pt>
                <c:pt idx="27">
                  <c:v>4322</c:v>
                </c:pt>
                <c:pt idx="28">
                  <c:v>1504</c:v>
                </c:pt>
                <c:pt idx="29">
                  <c:v>1494</c:v>
                </c:pt>
                <c:pt idx="30">
                  <c:v>2974</c:v>
                </c:pt>
                <c:pt idx="31">
                  <c:v>1346</c:v>
                </c:pt>
                <c:pt idx="32">
                  <c:v>4026</c:v>
                </c:pt>
                <c:pt idx="33">
                  <c:v>1682</c:v>
                </c:pt>
                <c:pt idx="34">
                  <c:v>1458</c:v>
                </c:pt>
                <c:pt idx="35">
                  <c:v>3352</c:v>
                </c:pt>
                <c:pt idx="36">
                  <c:v>1568</c:v>
                </c:pt>
                <c:pt idx="37">
                  <c:v>3280</c:v>
                </c:pt>
                <c:pt idx="38">
                  <c:v>1832</c:v>
                </c:pt>
                <c:pt idx="39">
                  <c:v>1626</c:v>
                </c:pt>
                <c:pt idx="40">
                  <c:v>4658</c:v>
                </c:pt>
                <c:pt idx="41">
                  <c:v>1222</c:v>
                </c:pt>
                <c:pt idx="42">
                  <c:v>2696</c:v>
                </c:pt>
                <c:pt idx="43">
                  <c:v>1882</c:v>
                </c:pt>
                <c:pt idx="44">
                  <c:v>1760</c:v>
                </c:pt>
                <c:pt idx="45">
                  <c:v>3806</c:v>
                </c:pt>
                <c:pt idx="46">
                  <c:v>2260</c:v>
                </c:pt>
                <c:pt idx="47">
                  <c:v>3202</c:v>
                </c:pt>
                <c:pt idx="48">
                  <c:v>1104</c:v>
                </c:pt>
                <c:pt idx="49">
                  <c:v>1716</c:v>
                </c:pt>
                <c:pt idx="50">
                  <c:v>3318</c:v>
                </c:pt>
                <c:pt idx="51">
                  <c:v>1366</c:v>
                </c:pt>
                <c:pt idx="52">
                  <c:v>4142</c:v>
                </c:pt>
                <c:pt idx="53">
                  <c:v>2056</c:v>
                </c:pt>
                <c:pt idx="54">
                  <c:v>1556</c:v>
                </c:pt>
                <c:pt idx="55">
                  <c:v>4068</c:v>
                </c:pt>
                <c:pt idx="56">
                  <c:v>2230</c:v>
                </c:pt>
                <c:pt idx="57">
                  <c:v>3464</c:v>
                </c:pt>
                <c:pt idx="58">
                  <c:v>1592</c:v>
                </c:pt>
                <c:pt idx="59">
                  <c:v>1402</c:v>
                </c:pt>
              </c:numCache>
            </c:numRef>
          </c:val>
          <c:extLst>
            <c:ext xmlns:c16="http://schemas.microsoft.com/office/drawing/2014/chart" uri="{C3380CC4-5D6E-409C-BE32-E72D297353CC}">
              <c16:uniqueId val="{00000000-80D6-4B20-A97F-A65C482A8C21}"/>
            </c:ext>
          </c:extLst>
        </c:ser>
        <c:ser>
          <c:idx val="1"/>
          <c:order val="1"/>
          <c:tx>
            <c:strRef>
              <c:f>'Forecast(Dairy)'!$C$1</c:f>
              <c:strCache>
                <c:ptCount val="1"/>
                <c:pt idx="0">
                  <c:v>Forecast(Dairy)</c:v>
                </c:pt>
              </c:strCache>
            </c:strRef>
          </c:tx>
          <c:spPr>
            <a:solidFill>
              <a:schemeClr val="accent2"/>
            </a:solidFill>
            <a:ln w="12700">
              <a:solidFill>
                <a:srgbClr val="FFFFFF"/>
              </a:solidFill>
              <a:prstDash val="solid"/>
            </a:ln>
            <a:effectLst/>
          </c:spPr>
          <c:invertIfNegative val="0"/>
          <c:errBars>
            <c:errBarType val="both"/>
            <c:errValType val="cust"/>
            <c:noEndCap val="0"/>
            <c:plus>
              <c:numRef>
                <c:f>'Forecast(Dairy)'!$D$2:$D$72</c:f>
                <c:numCache>
                  <c:formatCode>General</c:formatCode>
                  <c:ptCount val="71"/>
                  <c:pt idx="60">
                    <c:v>1054.9591352726768</c:v>
                  </c:pt>
                  <c:pt idx="61">
                    <c:v>1087.9406423127746</c:v>
                  </c:pt>
                  <c:pt idx="62">
                    <c:v>1120.2021868301379</c:v>
                  </c:pt>
                  <c:pt idx="63">
                    <c:v>1151.8052341963471</c:v>
                  </c:pt>
                  <c:pt idx="64">
                    <c:v>1182.8035092536388</c:v>
                  </c:pt>
                  <c:pt idx="65">
                    <c:v>1213.4795568080608</c:v>
                  </c:pt>
                  <c:pt idx="66">
                    <c:v>1243.3990220679177</c:v>
                  </c:pt>
                  <c:pt idx="67">
                    <c:v>1272.8404396616347</c:v>
                  </c:pt>
                  <c:pt idx="68">
                    <c:v>1301.8370984667599</c:v>
                  </c:pt>
                  <c:pt idx="69">
                    <c:v>1330.4189160847018</c:v>
                  </c:pt>
                  <c:pt idx="70">
                    <c:v>1334.5142516686349</c:v>
                  </c:pt>
                </c:numCache>
              </c:numRef>
            </c:plus>
            <c:minus>
              <c:numRef>
                <c:f>'Forecast(Dairy)'!$D$2:$D$72</c:f>
                <c:numCache>
                  <c:formatCode>General</c:formatCode>
                  <c:ptCount val="71"/>
                  <c:pt idx="60">
                    <c:v>1054.9591352726768</c:v>
                  </c:pt>
                  <c:pt idx="61">
                    <c:v>1087.9406423127746</c:v>
                  </c:pt>
                  <c:pt idx="62">
                    <c:v>1120.2021868301379</c:v>
                  </c:pt>
                  <c:pt idx="63">
                    <c:v>1151.8052341963471</c:v>
                  </c:pt>
                  <c:pt idx="64">
                    <c:v>1182.8035092536388</c:v>
                  </c:pt>
                  <c:pt idx="65">
                    <c:v>1213.4795568080608</c:v>
                  </c:pt>
                  <c:pt idx="66">
                    <c:v>1243.3990220679177</c:v>
                  </c:pt>
                  <c:pt idx="67">
                    <c:v>1272.8404396616347</c:v>
                  </c:pt>
                  <c:pt idx="68">
                    <c:v>1301.8370984667599</c:v>
                  </c:pt>
                  <c:pt idx="69">
                    <c:v>1330.4189160847018</c:v>
                  </c:pt>
                  <c:pt idx="70">
                    <c:v>1334.5142516686349</c:v>
                  </c:pt>
                </c:numCache>
              </c:numRef>
            </c:minus>
            <c:spPr>
              <a:noFill/>
              <a:ln w="15875" cap="flat" cmpd="sng" algn="ctr">
                <a:solidFill>
                  <a:schemeClr val="dk1"/>
                </a:solidFill>
                <a:prstDash val="solid"/>
                <a:round/>
              </a:ln>
              <a:effectLst/>
            </c:spPr>
          </c:errBars>
          <c:cat>
            <c:numRef>
              <c:f>'Forecast(Dairy)'!$A$2:$A$72</c:f>
              <c:numCache>
                <c:formatCode>[$-C09]dd/mmm/yy;@</c:formatCode>
                <c:ptCount val="71"/>
                <c:pt idx="0">
                  <c:v>43101</c:v>
                </c:pt>
                <c:pt idx="1">
                  <c:v>43108</c:v>
                </c:pt>
                <c:pt idx="2">
                  <c:v>43115</c:v>
                </c:pt>
                <c:pt idx="3">
                  <c:v>43122</c:v>
                </c:pt>
                <c:pt idx="4">
                  <c:v>43129</c:v>
                </c:pt>
                <c:pt idx="5">
                  <c:v>43136</c:v>
                </c:pt>
                <c:pt idx="6">
                  <c:v>43143</c:v>
                </c:pt>
                <c:pt idx="7">
                  <c:v>43150</c:v>
                </c:pt>
                <c:pt idx="8">
                  <c:v>43157</c:v>
                </c:pt>
                <c:pt idx="9">
                  <c:v>43164</c:v>
                </c:pt>
                <c:pt idx="10">
                  <c:v>43171</c:v>
                </c:pt>
                <c:pt idx="11">
                  <c:v>43178</c:v>
                </c:pt>
                <c:pt idx="12">
                  <c:v>43185</c:v>
                </c:pt>
                <c:pt idx="13">
                  <c:v>43192</c:v>
                </c:pt>
                <c:pt idx="14">
                  <c:v>43199</c:v>
                </c:pt>
                <c:pt idx="15">
                  <c:v>43206</c:v>
                </c:pt>
                <c:pt idx="16">
                  <c:v>43213</c:v>
                </c:pt>
                <c:pt idx="17">
                  <c:v>43220</c:v>
                </c:pt>
                <c:pt idx="18">
                  <c:v>43227</c:v>
                </c:pt>
                <c:pt idx="19">
                  <c:v>43234</c:v>
                </c:pt>
                <c:pt idx="20">
                  <c:v>43241</c:v>
                </c:pt>
                <c:pt idx="21">
                  <c:v>43248</c:v>
                </c:pt>
                <c:pt idx="22">
                  <c:v>43255</c:v>
                </c:pt>
                <c:pt idx="23">
                  <c:v>43262</c:v>
                </c:pt>
                <c:pt idx="24">
                  <c:v>43269</c:v>
                </c:pt>
                <c:pt idx="25">
                  <c:v>43276</c:v>
                </c:pt>
                <c:pt idx="26">
                  <c:v>43283</c:v>
                </c:pt>
                <c:pt idx="27">
                  <c:v>43290</c:v>
                </c:pt>
                <c:pt idx="28">
                  <c:v>43297</c:v>
                </c:pt>
                <c:pt idx="29">
                  <c:v>43304</c:v>
                </c:pt>
                <c:pt idx="30">
                  <c:v>43311</c:v>
                </c:pt>
                <c:pt idx="31">
                  <c:v>43318</c:v>
                </c:pt>
                <c:pt idx="32">
                  <c:v>43325</c:v>
                </c:pt>
                <c:pt idx="33">
                  <c:v>43332</c:v>
                </c:pt>
                <c:pt idx="34">
                  <c:v>43339</c:v>
                </c:pt>
                <c:pt idx="35">
                  <c:v>43346</c:v>
                </c:pt>
                <c:pt idx="36">
                  <c:v>43353</c:v>
                </c:pt>
                <c:pt idx="37">
                  <c:v>43360</c:v>
                </c:pt>
                <c:pt idx="38">
                  <c:v>43367</c:v>
                </c:pt>
                <c:pt idx="39">
                  <c:v>43374</c:v>
                </c:pt>
                <c:pt idx="40">
                  <c:v>43381</c:v>
                </c:pt>
                <c:pt idx="41">
                  <c:v>43388</c:v>
                </c:pt>
                <c:pt idx="42">
                  <c:v>43395</c:v>
                </c:pt>
                <c:pt idx="43">
                  <c:v>43402</c:v>
                </c:pt>
                <c:pt idx="44">
                  <c:v>43409</c:v>
                </c:pt>
                <c:pt idx="45">
                  <c:v>43416</c:v>
                </c:pt>
                <c:pt idx="46">
                  <c:v>43423</c:v>
                </c:pt>
                <c:pt idx="47">
                  <c:v>43430</c:v>
                </c:pt>
                <c:pt idx="48">
                  <c:v>43437</c:v>
                </c:pt>
                <c:pt idx="49">
                  <c:v>43444</c:v>
                </c:pt>
                <c:pt idx="50">
                  <c:v>43451</c:v>
                </c:pt>
                <c:pt idx="51">
                  <c:v>43458</c:v>
                </c:pt>
                <c:pt idx="52">
                  <c:v>43465</c:v>
                </c:pt>
                <c:pt idx="53">
                  <c:v>43472</c:v>
                </c:pt>
                <c:pt idx="54">
                  <c:v>43479</c:v>
                </c:pt>
                <c:pt idx="55">
                  <c:v>43486</c:v>
                </c:pt>
                <c:pt idx="56">
                  <c:v>43493</c:v>
                </c:pt>
                <c:pt idx="57">
                  <c:v>43500</c:v>
                </c:pt>
                <c:pt idx="58">
                  <c:v>43507</c:v>
                </c:pt>
                <c:pt idx="59">
                  <c:v>43514</c:v>
                </c:pt>
                <c:pt idx="60">
                  <c:v>43521</c:v>
                </c:pt>
                <c:pt idx="61">
                  <c:v>43528</c:v>
                </c:pt>
                <c:pt idx="62">
                  <c:v>43535</c:v>
                </c:pt>
                <c:pt idx="63">
                  <c:v>43542</c:v>
                </c:pt>
                <c:pt idx="64">
                  <c:v>43549</c:v>
                </c:pt>
                <c:pt idx="65">
                  <c:v>43556</c:v>
                </c:pt>
                <c:pt idx="66">
                  <c:v>43563</c:v>
                </c:pt>
                <c:pt idx="67">
                  <c:v>43570</c:v>
                </c:pt>
                <c:pt idx="68">
                  <c:v>43577</c:v>
                </c:pt>
                <c:pt idx="69">
                  <c:v>43584</c:v>
                </c:pt>
                <c:pt idx="70">
                  <c:v>43585</c:v>
                </c:pt>
              </c:numCache>
            </c:numRef>
          </c:cat>
          <c:val>
            <c:numRef>
              <c:f>'Forecast(Dairy)'!$C$2:$C$72</c:f>
              <c:numCache>
                <c:formatCode>General</c:formatCode>
                <c:ptCount val="71"/>
                <c:pt idx="60">
                  <c:v>3122.1709033527477</c:v>
                </c:pt>
                <c:pt idx="61">
                  <c:v>1829.6615694506029</c:v>
                </c:pt>
                <c:pt idx="62">
                  <c:v>3796.1915881256036</c:v>
                </c:pt>
                <c:pt idx="63">
                  <c:v>1588.1997801914454</c:v>
                </c:pt>
                <c:pt idx="64">
                  <c:v>1685.1941678351318</c:v>
                </c:pt>
                <c:pt idx="65">
                  <c:v>3111.9028052989984</c:v>
                </c:pt>
                <c:pt idx="66">
                  <c:v>1819.3934713968531</c:v>
                </c:pt>
                <c:pt idx="67">
                  <c:v>3785.9234900718538</c:v>
                </c:pt>
                <c:pt idx="68">
                  <c:v>1577.931682137696</c:v>
                </c:pt>
                <c:pt idx="69">
                  <c:v>1674.9260697813825</c:v>
                </c:pt>
                <c:pt idx="70">
                  <c:v>1878.7415894190769</c:v>
                </c:pt>
              </c:numCache>
            </c:numRef>
          </c:val>
          <c:extLst>
            <c:ext xmlns:c16="http://schemas.microsoft.com/office/drawing/2014/chart" uri="{C3380CC4-5D6E-409C-BE32-E72D297353CC}">
              <c16:uniqueId val="{00000001-80D6-4B20-A97F-A65C482A8C21}"/>
            </c:ext>
          </c:extLst>
        </c:ser>
        <c:dLbls>
          <c:showLegendKey val="0"/>
          <c:showVal val="0"/>
          <c:showCatName val="0"/>
          <c:showSerName val="0"/>
          <c:showPercent val="0"/>
          <c:showBubbleSize val="0"/>
        </c:dLbls>
        <c:gapWidth val="0"/>
        <c:overlap val="100"/>
        <c:axId val="567807680"/>
        <c:axId val="48407744"/>
      </c:barChart>
      <c:catAx>
        <c:axId val="567807680"/>
        <c:scaling>
          <c:orientation val="minMax"/>
        </c:scaling>
        <c:delete val="0"/>
        <c:axPos val="b"/>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407744"/>
        <c:crosses val="autoZero"/>
        <c:auto val="1"/>
        <c:lblAlgn val="ctr"/>
        <c:lblOffset val="100"/>
        <c:noMultiLvlLbl val="0"/>
      </c:catAx>
      <c:valAx>
        <c:axId val="484077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78076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report S.xlsx]Pivot!PivotTable4</c:name>
    <c:fmtId val="2"/>
  </c:pivotSource>
  <c:chart>
    <c:title>
      <c:tx>
        <c:rich>
          <a:bodyPr rot="0" spcFirstLastPara="1" vertOverflow="ellipsis" vert="horz" wrap="square" anchor="ctr" anchorCtr="1"/>
          <a:lstStyle/>
          <a:p>
            <a:pPr>
              <a:defRPr sz="1800" b="1" i="0" strike="noStrike" kern="1200" cap="all" spc="50" baseline="0">
                <a:solidFill>
                  <a:schemeClr val="tx1">
                    <a:lumMod val="65000"/>
                    <a:lumOff val="35000"/>
                  </a:schemeClr>
                </a:solidFill>
                <a:latin typeface="+mn-lt"/>
                <a:ea typeface="+mn-ea"/>
                <a:cs typeface="+mn-cs"/>
              </a:defRPr>
            </a:pPr>
            <a:r>
              <a:rPr lang="en-IN" sz="1200"/>
              <a:t>Overall debt vs credit</a:t>
            </a:r>
            <a:endParaRPr lang="en-IN"/>
          </a:p>
        </c:rich>
      </c:tx>
      <c:overlay val="0"/>
      <c:spPr>
        <a:noFill/>
        <a:ln>
          <a:noFill/>
          <a:prstDash val="solid"/>
        </a:ln>
      </c:spPr>
    </c:title>
    <c:autoTitleDeleted val="0"/>
    <c:pivotFmts>
      <c:pivotFmt>
        <c:idx val="0"/>
        <c:spPr>
          <a:gradFill rotWithShape="1">
            <a:gsLst>
              <a:gs pos="0">
                <a:schemeClr val="accent1"/>
              </a:gs>
              <a:gs pos="75000">
                <a:schemeClr val="accent1">
                  <a:lumMod val="60000"/>
                  <a:lumOff val="40000"/>
                </a:schemeClr>
              </a:gs>
              <a:gs pos="51000">
                <a:schemeClr val="accent1">
                  <a:alpha val="75000"/>
                </a:schemeClr>
              </a:gs>
              <a:gs pos="100000">
                <a:schemeClr val="accent1">
                  <a:alpha val="15000"/>
                  <a:lumMod val="20000"/>
                  <a:lumOff val="80000"/>
                </a:schemeClr>
              </a:gs>
            </a:gsLst>
            <a:lin ang="10800000" scaled="1"/>
            <a:tileRect/>
          </a:gradFill>
          <a:ln>
            <a:noFill/>
            <a:prstDash val="solid"/>
          </a:ln>
        </c:spPr>
        <c:marker>
          <c:symbol val="none"/>
        </c:marker>
        <c:dLbl>
          <c:idx val="0"/>
          <c:spPr>
            <a:noFill/>
            <a:ln>
              <a:noFill/>
              <a:prstDash val="solid"/>
            </a:ln>
          </c:spPr>
          <c:txPr>
            <a:bodyPr rot="0" spcFirstLastPara="1" vertOverflow="ellipsis" vert="horz" wrap="square" lIns="38100" tIns="19050" rIns="38100" bIns="19050" anchor="ctr" anchorCtr="1">
              <a:spAutoFit/>
            </a:bodyPr>
            <a:lstStyle/>
            <a:p>
              <a:pPr>
                <a:defRPr sz="900" b="0" i="0"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gradFill rotWithShape="1">
            <a:gsLst>
              <a:gs pos="0">
                <a:schemeClr val="accent1"/>
              </a:gs>
              <a:gs pos="75000">
                <a:schemeClr val="accent1">
                  <a:lumMod val="60000"/>
                  <a:lumOff val="40000"/>
                </a:schemeClr>
              </a:gs>
              <a:gs pos="51000">
                <a:schemeClr val="accent1">
                  <a:alpha val="75000"/>
                </a:schemeClr>
              </a:gs>
              <a:gs pos="100000">
                <a:schemeClr val="accent1">
                  <a:alpha val="15000"/>
                  <a:lumMod val="20000"/>
                  <a:lumOff val="80000"/>
                </a:schemeClr>
              </a:gs>
            </a:gsLst>
            <a:lin ang="10800000" scaled="1"/>
            <a:tileRect/>
          </a:gradFill>
          <a:ln>
            <a:noFill/>
            <a:prstDash val="solid"/>
          </a:ln>
        </c:spPr>
        <c:dLbl>
          <c:idx val="0"/>
          <c:spPr>
            <a:noFill/>
            <a:ln>
              <a:noFill/>
              <a:prstDash val="solid"/>
            </a:ln>
          </c:spPr>
          <c:txPr>
            <a:bodyPr rot="0" spcFirstLastPara="1" vertOverflow="ellipsis" vert="horz" wrap="square" lIns="38100" tIns="19050" rIns="38100" bIns="19050" anchor="ctr" anchorCtr="1">
              <a:spAutoFit/>
            </a:bodyPr>
            <a:lstStyle/>
            <a:p>
              <a:pPr>
                <a:defRPr sz="900" b="0" i="0"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gradFill rotWithShape="1">
            <a:gsLst>
              <a:gs pos="0">
                <a:schemeClr val="accent1"/>
              </a:gs>
              <a:gs pos="75000">
                <a:schemeClr val="accent1">
                  <a:lumMod val="60000"/>
                  <a:lumOff val="40000"/>
                </a:schemeClr>
              </a:gs>
              <a:gs pos="51000">
                <a:schemeClr val="accent1">
                  <a:alpha val="75000"/>
                </a:schemeClr>
              </a:gs>
              <a:gs pos="100000">
                <a:schemeClr val="accent1">
                  <a:alpha val="15000"/>
                  <a:lumMod val="20000"/>
                  <a:lumOff val="80000"/>
                </a:schemeClr>
              </a:gs>
            </a:gsLst>
            <a:lin ang="10800000" scaled="1"/>
            <a:tileRect/>
          </a:gradFill>
          <a:ln>
            <a:noFill/>
            <a:prstDash val="solid"/>
          </a:ln>
        </c:spPr>
        <c:marker>
          <c:symbol val="none"/>
        </c:marker>
        <c:dLbl>
          <c:idx val="0"/>
          <c:numFmt formatCode="&quot;₹&quot;\ #,##0" sourceLinked="0"/>
          <c:spPr>
            <a:noFill/>
            <a:ln>
              <a:noFill/>
              <a:prstDash val="solid"/>
            </a:ln>
          </c:spPr>
          <c:txPr>
            <a:bodyPr rot="0" spcFirstLastPara="1" vertOverflow="ellipsis" vert="horz" wrap="square" lIns="38100" tIns="19050" rIns="38100" bIns="19050" anchor="ctr" anchorCtr="1">
              <a:spAutoFit/>
            </a:bodyPr>
            <a:lstStyle/>
            <a:p>
              <a:pPr>
                <a:defRPr sz="900" b="1" i="0"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Pivot!$W$5</c:f>
              <c:strCache>
                <c:ptCount val="1"/>
                <c:pt idx="0">
                  <c:v>Total</c:v>
                </c:pt>
              </c:strCache>
            </c:strRef>
          </c:tx>
          <c:spPr>
            <a:gradFill rotWithShape="1">
              <a:gsLst>
                <a:gs pos="0">
                  <a:schemeClr val="accent1"/>
                </a:gs>
                <a:gs pos="75000">
                  <a:schemeClr val="accent1">
                    <a:lumMod val="60000"/>
                    <a:lumOff val="40000"/>
                  </a:schemeClr>
                </a:gs>
                <a:gs pos="51000">
                  <a:schemeClr val="accent1">
                    <a:alpha val="75000"/>
                  </a:schemeClr>
                </a:gs>
                <a:gs pos="100000">
                  <a:schemeClr val="accent1">
                    <a:alpha val="15000"/>
                    <a:lumMod val="20000"/>
                    <a:lumOff val="80000"/>
                  </a:schemeClr>
                </a:gs>
              </a:gsLst>
              <a:lin ang="10800000" scaled="1"/>
              <a:tileRect/>
            </a:gradFill>
            <a:ln>
              <a:noFill/>
              <a:prstDash val="solid"/>
            </a:ln>
          </c:spPr>
          <c:invertIfNegative val="0"/>
          <c:dLbls>
            <c:numFmt formatCode="&quot;₹&quot;\ #,##0" sourceLinked="0"/>
            <c:spPr>
              <a:noFill/>
              <a:ln>
                <a:noFill/>
                <a:prstDash val="solid"/>
              </a:ln>
            </c:spPr>
            <c:txPr>
              <a:bodyPr rot="0" spcFirstLastPara="1" vertOverflow="ellipsis" vert="horz" wrap="square" lIns="38100" tIns="19050" rIns="38100" bIns="19050" anchor="ctr" anchorCtr="1">
                <a:spAutoFit/>
              </a:bodyPr>
              <a:lstStyle/>
              <a:p>
                <a:pPr>
                  <a:defRPr sz="900" b="1" i="0"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Pivot!$V$6:$V$8</c:f>
              <c:strCache>
                <c:ptCount val="2"/>
                <c:pt idx="0">
                  <c:v>Paid</c:v>
                </c:pt>
                <c:pt idx="1">
                  <c:v>Pending</c:v>
                </c:pt>
              </c:strCache>
            </c:strRef>
          </c:cat>
          <c:val>
            <c:numRef>
              <c:f>Pivot!$W$6:$W$8</c:f>
              <c:numCache>
                <c:formatCode>General</c:formatCode>
                <c:ptCount val="2"/>
                <c:pt idx="0">
                  <c:v>5621449.4666666724</c:v>
                </c:pt>
                <c:pt idx="1">
                  <c:v>1776547.6333333333</c:v>
                </c:pt>
              </c:numCache>
            </c:numRef>
          </c:val>
          <c:extLst>
            <c:ext xmlns:c16="http://schemas.microsoft.com/office/drawing/2014/chart" uri="{C3380CC4-5D6E-409C-BE32-E72D297353CC}">
              <c16:uniqueId val="{00000000-F1FC-4F8D-9D5B-B54C1F457BB4}"/>
            </c:ext>
          </c:extLst>
        </c:ser>
        <c:dLbls>
          <c:dLblPos val="outEnd"/>
          <c:showLegendKey val="0"/>
          <c:showVal val="1"/>
          <c:showCatName val="0"/>
          <c:showSerName val="0"/>
          <c:showPercent val="0"/>
          <c:showBubbleSize val="0"/>
        </c:dLbls>
        <c:gapWidth val="75"/>
        <c:overlap val="40"/>
        <c:axId val="1303267903"/>
        <c:axId val="344752463"/>
      </c:barChart>
      <c:catAx>
        <c:axId val="1303267903"/>
        <c:scaling>
          <c:orientation val="minMax"/>
        </c:scaling>
        <c:delete val="0"/>
        <c:axPos val="l"/>
        <c:numFmt formatCode="General" sourceLinked="1"/>
        <c:majorTickMark val="none"/>
        <c:minorTickMark val="none"/>
        <c:tickLblPos val="nextTo"/>
        <c:spPr>
          <a:noFill/>
          <a:ln w="19050" cap="flat" cmpd="sng" algn="ctr">
            <a:solidFill>
              <a:schemeClr val="tx1">
                <a:lumMod val="15000"/>
                <a:lumOff val="85000"/>
              </a:schemeClr>
            </a:solidFill>
            <a:prstDash val="solid"/>
            <a:round/>
            <a:headEnd w="sm" len="sm"/>
            <a:tailEnd w="sm" len="sm"/>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344752463"/>
        <c:crosses val="autoZero"/>
        <c:auto val="1"/>
        <c:lblAlgn val="ctr"/>
        <c:lblOffset val="100"/>
        <c:noMultiLvlLbl val="0"/>
      </c:catAx>
      <c:valAx>
        <c:axId val="344752463"/>
        <c:scaling>
          <c:orientation val="minMax"/>
        </c:scaling>
        <c:delete val="0"/>
        <c:axPos val="b"/>
        <c:majorGridlines>
          <c:spPr>
            <a:ln w="9525" cap="flat" cmpd="sng" algn="ctr">
              <a:gradFill>
                <a:gsLst>
                  <a:gs pos="99000">
                    <a:schemeClr val="tx1">
                      <a:lumMod val="25000"/>
                      <a:lumOff val="75000"/>
                    </a:schemeClr>
                  </a:gs>
                  <a:gs pos="0">
                    <a:schemeClr val="tx1">
                      <a:lumMod val="15000"/>
                      <a:lumOff val="85000"/>
                    </a:schemeClr>
                  </a:gs>
                </a:gsLst>
                <a:lin ang="5400000" scaled="0"/>
              </a:gradFill>
              <a:prstDash val="solid"/>
              <a:round/>
            </a:ln>
          </c:spPr>
        </c:majorGridlines>
        <c:numFmt formatCode="General" sourceLinked="1"/>
        <c:majorTickMark val="none"/>
        <c:minorTickMark val="none"/>
        <c:tickLblPos val="nextTo"/>
        <c:spPr>
          <a:noFill/>
          <a:ln>
            <a:noFill/>
            <a:prstDash val="soli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1303267903"/>
        <c:crosses val="autoZero"/>
        <c:crossBetween val="between"/>
      </c:valAx>
    </c:plotArea>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report S.xlsx]Pivot!PivotTable6</c:name>
    <c:fmtId val="4"/>
  </c:pivotSource>
  <c:chart>
    <c:title>
      <c:tx>
        <c:rich>
          <a:bodyPr rot="0" spcFirstLastPara="1" vertOverflow="ellipsis" vert="horz" wrap="square" anchor="ctr" anchorCtr="1"/>
          <a:lstStyle/>
          <a:p>
            <a:pPr algn="ctr">
              <a:defRPr sz="1100" b="1" i="0" u="none" strike="noStrike" kern="1200" baseline="0">
                <a:solidFill>
                  <a:schemeClr val="dk1">
                    <a:lumMod val="75000"/>
                    <a:lumOff val="25000"/>
                  </a:schemeClr>
                </a:solidFill>
                <a:latin typeface="+mn-lt"/>
                <a:ea typeface="+mn-ea"/>
                <a:cs typeface="+mn-cs"/>
              </a:defRPr>
            </a:pPr>
            <a:r>
              <a:rPr lang="en-IN" sz="1100"/>
              <a:t>DISTRIBUTOR WISE DEBT vs CREDIT</a:t>
            </a:r>
          </a:p>
        </c:rich>
      </c:tx>
      <c:layout>
        <c:manualLayout>
          <c:xMode val="edge"/>
          <c:yMode val="edge"/>
          <c:x val="0.28397008438461319"/>
          <c:y val="2.5050568678915135E-2"/>
        </c:manualLayout>
      </c:layout>
      <c:overlay val="0"/>
      <c:spPr>
        <a:noFill/>
        <a:ln>
          <a:noFill/>
        </a:ln>
        <a:effectLst/>
      </c:spPr>
      <c:txPr>
        <a:bodyPr rot="0" spcFirstLastPara="1" vertOverflow="ellipsis" vert="horz" wrap="square" anchor="ctr" anchorCtr="1"/>
        <a:lstStyle/>
        <a:p>
          <a:pPr algn="ctr">
            <a:defRPr sz="11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65000"/>
                      <a:lumOff val="3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alpha val="85000"/>
            </a:schemeClr>
          </a:solidFill>
          <a:ln w="9525" cap="flat" cmpd="sng" algn="ctr">
            <a:solidFill>
              <a:schemeClr val="lt1">
                <a:alpha val="50000"/>
              </a:schemeClr>
            </a:solidFill>
            <a:round/>
          </a:ln>
          <a:effectLst/>
        </c:spPr>
      </c:pivotFmt>
      <c:pivotFmt>
        <c:idx val="9"/>
        <c:spPr>
          <a:solidFill>
            <a:schemeClr val="accent1">
              <a:alpha val="85000"/>
            </a:schemeClr>
          </a:solidFill>
          <a:ln w="9525" cap="flat" cmpd="sng" algn="ctr">
            <a:solidFill>
              <a:schemeClr val="lt1">
                <a:alpha val="50000"/>
              </a:schemeClr>
            </a:solidFill>
            <a:round/>
          </a:ln>
          <a:effectLst/>
        </c:spPr>
      </c:pivotFmt>
      <c:pivotFmt>
        <c:idx val="10"/>
        <c:spPr>
          <a:solidFill>
            <a:schemeClr val="accent1">
              <a:alpha val="85000"/>
            </a:schemeClr>
          </a:solidFill>
          <a:ln w="9525" cap="flat" cmpd="sng" algn="ctr">
            <a:solidFill>
              <a:schemeClr val="lt1">
                <a:alpha val="50000"/>
              </a:schemeClr>
            </a:solidFill>
            <a:round/>
          </a:ln>
          <a:effectLst/>
        </c:spPr>
        <c:marker>
          <c:symbol val="none"/>
        </c:marker>
      </c:pivotFmt>
      <c:pivotFmt>
        <c:idx val="1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alpha val="85000"/>
            </a:schemeClr>
          </a:solidFill>
          <a:ln w="9525" cap="flat" cmpd="sng" algn="ctr">
            <a:solidFill>
              <a:schemeClr val="lt1">
                <a:alpha val="50000"/>
              </a:schemeClr>
            </a:solidFill>
            <a:round/>
          </a:ln>
          <a:effectLst/>
        </c:spPr>
        <c:marker>
          <c:symbol val="none"/>
        </c:marker>
        <c:dLbl>
          <c:idx val="0"/>
          <c:numFmt formatCode="[$$-409]#,##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alpha val="85000"/>
            </a:schemeClr>
          </a:solidFill>
          <a:ln w="9525" cap="flat" cmpd="sng" algn="ctr">
            <a:solidFill>
              <a:schemeClr val="lt1">
                <a:alpha val="50000"/>
              </a:schemeClr>
            </a:solidFill>
            <a:round/>
          </a:ln>
          <a:effectLst/>
        </c:spPr>
        <c:marker>
          <c:symbol val="none"/>
        </c:marker>
        <c:dLbl>
          <c:idx val="0"/>
          <c:numFmt formatCode="[$$-409]#,##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903220337992272"/>
          <c:y val="0.11140647419072613"/>
          <c:w val="0.76273823836536558"/>
          <c:h val="0.72041924759405074"/>
        </c:manualLayout>
      </c:layout>
      <c:barChart>
        <c:barDir val="bar"/>
        <c:grouping val="clustered"/>
        <c:varyColors val="0"/>
        <c:ser>
          <c:idx val="0"/>
          <c:order val="0"/>
          <c:tx>
            <c:strRef>
              <c:f>Pivot!$AA$5:$AA$6</c:f>
              <c:strCache>
                <c:ptCount val="1"/>
                <c:pt idx="0">
                  <c:v>Paid</c:v>
                </c:pt>
              </c:strCache>
            </c:strRef>
          </c:tx>
          <c:spPr>
            <a:solidFill>
              <a:schemeClr val="accent1">
                <a:alpha val="85000"/>
              </a:schemeClr>
            </a:solidFill>
            <a:ln w="9525" cap="flat" cmpd="sng" algn="ctr">
              <a:solidFill>
                <a:schemeClr val="lt1">
                  <a:alpha val="50000"/>
                </a:schemeClr>
              </a:solidFill>
              <a:round/>
            </a:ln>
            <a:effectLst/>
          </c:spPr>
          <c:invertIfNegative val="0"/>
          <c:dPt>
            <c:idx val="1"/>
            <c:invertIfNegative val="0"/>
            <c:bubble3D val="0"/>
            <c:extLst>
              <c:ext xmlns:c16="http://schemas.microsoft.com/office/drawing/2014/chart" uri="{C3380CC4-5D6E-409C-BE32-E72D297353CC}">
                <c16:uniqueId val="{00000001-AC08-4732-8285-4CA1B952517D}"/>
              </c:ext>
            </c:extLst>
          </c:dPt>
          <c:dPt>
            <c:idx val="4"/>
            <c:invertIfNegative val="0"/>
            <c:bubble3D val="0"/>
            <c:extLst>
              <c:ext xmlns:c16="http://schemas.microsoft.com/office/drawing/2014/chart" uri="{C3380CC4-5D6E-409C-BE32-E72D297353CC}">
                <c16:uniqueId val="{00000000-AC08-4732-8285-4CA1B952517D}"/>
              </c:ext>
            </c:extLst>
          </c:dPt>
          <c:dLbls>
            <c:numFmt formatCode="[$$-409]#,##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Pivot!$Z$7:$Z$13</c:f>
              <c:strCache>
                <c:ptCount val="6"/>
                <c:pt idx="0">
                  <c:v>Anil Agarwal</c:v>
                </c:pt>
                <c:pt idx="1">
                  <c:v>Matthew</c:v>
                </c:pt>
                <c:pt idx="2">
                  <c:v>Michael</c:v>
                </c:pt>
                <c:pt idx="3">
                  <c:v>Alexander</c:v>
                </c:pt>
                <c:pt idx="4">
                  <c:v>David</c:v>
                </c:pt>
                <c:pt idx="5">
                  <c:v>Jack</c:v>
                </c:pt>
              </c:strCache>
            </c:strRef>
          </c:cat>
          <c:val>
            <c:numRef>
              <c:f>Pivot!$AA$7:$AA$13</c:f>
              <c:numCache>
                <c:formatCode>"₹"\ #,##0.00</c:formatCode>
                <c:ptCount val="6"/>
                <c:pt idx="0">
                  <c:v>642500.86666666681</c:v>
                </c:pt>
                <c:pt idx="1">
                  <c:v>963751.29999999993</c:v>
                </c:pt>
                <c:pt idx="2">
                  <c:v>1062914.3</c:v>
                </c:pt>
                <c:pt idx="3">
                  <c:v>1086648.7</c:v>
                </c:pt>
                <c:pt idx="4">
                  <c:v>965629.69999999972</c:v>
                </c:pt>
                <c:pt idx="5">
                  <c:v>900004.60000000021</c:v>
                </c:pt>
              </c:numCache>
            </c:numRef>
          </c:val>
          <c:extLst>
            <c:ext xmlns:c16="http://schemas.microsoft.com/office/drawing/2014/chart" uri="{C3380CC4-5D6E-409C-BE32-E72D297353CC}">
              <c16:uniqueId val="{00000000-BD81-4E63-A44C-B4AE917AC515}"/>
            </c:ext>
          </c:extLst>
        </c:ser>
        <c:ser>
          <c:idx val="1"/>
          <c:order val="1"/>
          <c:tx>
            <c:strRef>
              <c:f>Pivot!$AB$5:$AB$6</c:f>
              <c:strCache>
                <c:ptCount val="1"/>
                <c:pt idx="0">
                  <c:v>Pending</c:v>
                </c:pt>
              </c:strCache>
            </c:strRef>
          </c:tx>
          <c:spPr>
            <a:solidFill>
              <a:schemeClr val="accent3">
                <a:alpha val="85000"/>
              </a:schemeClr>
            </a:solidFill>
            <a:ln w="9525" cap="flat" cmpd="sng" algn="ctr">
              <a:solidFill>
                <a:schemeClr val="lt1">
                  <a:alpha val="50000"/>
                </a:schemeClr>
              </a:solidFill>
              <a:round/>
            </a:ln>
            <a:effectLst/>
          </c:spPr>
          <c:invertIfNegative val="0"/>
          <c:dLbls>
            <c:numFmt formatCode="[$$-409]#,##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Pivot!$Z$7:$Z$13</c:f>
              <c:strCache>
                <c:ptCount val="6"/>
                <c:pt idx="0">
                  <c:v>Anil Agarwal</c:v>
                </c:pt>
                <c:pt idx="1">
                  <c:v>Matthew</c:v>
                </c:pt>
                <c:pt idx="2">
                  <c:v>Michael</c:v>
                </c:pt>
                <c:pt idx="3">
                  <c:v>Alexander</c:v>
                </c:pt>
                <c:pt idx="4">
                  <c:v>David</c:v>
                </c:pt>
                <c:pt idx="5">
                  <c:v>Jack</c:v>
                </c:pt>
              </c:strCache>
            </c:strRef>
          </c:cat>
          <c:val>
            <c:numRef>
              <c:f>Pivot!$AB$7:$AB$13</c:f>
              <c:numCache>
                <c:formatCode>"₹"\ #,##0.00</c:formatCode>
                <c:ptCount val="6"/>
                <c:pt idx="0">
                  <c:v>232804.53333333333</c:v>
                </c:pt>
                <c:pt idx="1">
                  <c:v>349206.8</c:v>
                </c:pt>
                <c:pt idx="2">
                  <c:v>188285.69999999998</c:v>
                </c:pt>
                <c:pt idx="3">
                  <c:v>222772.7</c:v>
                </c:pt>
                <c:pt idx="4">
                  <c:v>319116.10000000003</c:v>
                </c:pt>
                <c:pt idx="5">
                  <c:v>464361.80000000005</c:v>
                </c:pt>
              </c:numCache>
            </c:numRef>
          </c:val>
          <c:extLst>
            <c:ext xmlns:c16="http://schemas.microsoft.com/office/drawing/2014/chart" uri="{C3380CC4-5D6E-409C-BE32-E72D297353CC}">
              <c16:uniqueId val="{00000005-8577-4DA4-B0F9-F784250E48E0}"/>
            </c:ext>
          </c:extLst>
        </c:ser>
        <c:dLbls>
          <c:dLblPos val="ctr"/>
          <c:showLegendKey val="0"/>
          <c:showVal val="1"/>
          <c:showCatName val="0"/>
          <c:showSerName val="0"/>
          <c:showPercent val="0"/>
          <c:showBubbleSize val="0"/>
        </c:dLbls>
        <c:gapWidth val="65"/>
        <c:axId val="170506015"/>
        <c:axId val="168450879"/>
      </c:barChart>
      <c:catAx>
        <c:axId val="170506015"/>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800" b="1" i="0" u="none" strike="noStrike" kern="1200" cap="all" baseline="0">
                <a:solidFill>
                  <a:schemeClr val="dk1">
                    <a:lumMod val="75000"/>
                    <a:lumOff val="25000"/>
                  </a:schemeClr>
                </a:solidFill>
                <a:latin typeface="+mn-lt"/>
                <a:ea typeface="+mn-ea"/>
                <a:cs typeface="+mn-cs"/>
              </a:defRPr>
            </a:pPr>
            <a:endParaRPr lang="en-US"/>
          </a:p>
        </c:txPr>
        <c:crossAx val="168450879"/>
        <c:crosses val="autoZero"/>
        <c:auto val="1"/>
        <c:lblAlgn val="ctr"/>
        <c:lblOffset val="100"/>
        <c:noMultiLvlLbl val="0"/>
      </c:catAx>
      <c:valAx>
        <c:axId val="168450879"/>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700" b="1" i="0" u="none" strike="noStrike" kern="1200" baseline="0">
                <a:solidFill>
                  <a:schemeClr val="dk1">
                    <a:lumMod val="75000"/>
                    <a:lumOff val="25000"/>
                  </a:schemeClr>
                </a:solidFill>
                <a:latin typeface="+mn-lt"/>
                <a:ea typeface="+mn-ea"/>
                <a:cs typeface="+mn-cs"/>
              </a:defRPr>
            </a:pPr>
            <a:endParaRPr lang="en-US"/>
          </a:p>
        </c:txPr>
        <c:crossAx val="170506015"/>
        <c:crosses val="autoZero"/>
        <c:crossBetween val="between"/>
      </c:valAx>
      <c:spPr>
        <a:noFill/>
        <a:ln>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7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report S.xlsx]Pivot!PivotTable3</c:name>
    <c:fmtId val="8"/>
  </c:pivotSource>
  <c:chart>
    <c:title>
      <c:tx>
        <c:rich>
          <a:bodyPr rot="0" spcFirstLastPara="1" vertOverflow="ellipsis" vert="horz" wrap="square" anchor="ctr" anchorCtr="1"/>
          <a:lstStyle/>
          <a:p>
            <a:pPr>
              <a:defRPr sz="1000" b="1" i="0" u="none" strike="noStrike" kern="1200" cap="all" spc="100" normalizeH="0" baseline="0">
                <a:solidFill>
                  <a:schemeClr val="lt1"/>
                </a:solidFill>
                <a:latin typeface="+mn-lt"/>
                <a:ea typeface="+mn-ea"/>
                <a:cs typeface="+mn-cs"/>
              </a:defRPr>
            </a:pPr>
            <a:r>
              <a:rPr lang="en-IN" sz="1000"/>
              <a:t>Meat sales in Tons</a:t>
            </a:r>
          </a:p>
        </c:rich>
      </c:tx>
      <c:layout>
        <c:manualLayout>
          <c:xMode val="edge"/>
          <c:yMode val="edge"/>
          <c:x val="0.35563178918068933"/>
          <c:y val="1.3538002345165761E-2"/>
        </c:manualLayout>
      </c:layout>
      <c:overlay val="0"/>
      <c:spPr>
        <a:noFill/>
        <a:ln>
          <a:noFill/>
        </a:ln>
        <a:effectLst/>
      </c:spPr>
      <c:txPr>
        <a:bodyPr rot="0" spcFirstLastPara="1" vertOverflow="ellipsis" vert="horz" wrap="square" anchor="ctr" anchorCtr="1"/>
        <a:lstStyle/>
        <a:p>
          <a:pPr>
            <a:defRPr sz="10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150531400966184"/>
          <c:y val="0.22381269841269838"/>
          <c:w val="0.86475072463768121"/>
          <c:h val="0.5423634920634921"/>
        </c:manualLayout>
      </c:layout>
      <c:lineChart>
        <c:grouping val="stacked"/>
        <c:varyColors val="0"/>
        <c:ser>
          <c:idx val="0"/>
          <c:order val="0"/>
          <c:tx>
            <c:strRef>
              <c:f>Pivot!$K$5</c:f>
              <c:strCache>
                <c:ptCount val="1"/>
                <c:pt idx="0">
                  <c:v>Total</c:v>
                </c:pt>
              </c:strCache>
            </c:strRef>
          </c:tx>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Pivot!$J$6:$J$18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Pivot!$K$6:$K$18</c:f>
              <c:numCache>
                <c:formatCode>General</c:formatCode>
                <c:ptCount val="12"/>
                <c:pt idx="0">
                  <c:v>4696</c:v>
                </c:pt>
                <c:pt idx="1">
                  <c:v>3393</c:v>
                </c:pt>
                <c:pt idx="2">
                  <c:v>2131</c:v>
                </c:pt>
                <c:pt idx="3">
                  <c:v>2513</c:v>
                </c:pt>
                <c:pt idx="4">
                  <c:v>2125</c:v>
                </c:pt>
                <c:pt idx="5">
                  <c:v>2052</c:v>
                </c:pt>
                <c:pt idx="6">
                  <c:v>2471</c:v>
                </c:pt>
                <c:pt idx="7">
                  <c:v>1604</c:v>
                </c:pt>
                <c:pt idx="8">
                  <c:v>2078</c:v>
                </c:pt>
                <c:pt idx="9">
                  <c:v>2519</c:v>
                </c:pt>
                <c:pt idx="10">
                  <c:v>2016</c:v>
                </c:pt>
                <c:pt idx="11">
                  <c:v>2604</c:v>
                </c:pt>
              </c:numCache>
            </c:numRef>
          </c:val>
          <c:smooth val="0"/>
          <c:extLst>
            <c:ext xmlns:c16="http://schemas.microsoft.com/office/drawing/2014/chart" uri="{C3380CC4-5D6E-409C-BE32-E72D297353CC}">
              <c16:uniqueId val="{00000002-7F7E-4A63-8D7B-F4ADFA97E12E}"/>
            </c:ext>
          </c:extLst>
        </c:ser>
        <c:dLbls>
          <c:dLblPos val="t"/>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248365759"/>
        <c:axId val="356934847"/>
      </c:lineChart>
      <c:catAx>
        <c:axId val="248365759"/>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356934847"/>
        <c:crosses val="autoZero"/>
        <c:auto val="1"/>
        <c:lblAlgn val="ctr"/>
        <c:lblOffset val="100"/>
        <c:noMultiLvlLbl val="0"/>
      </c:catAx>
      <c:valAx>
        <c:axId val="35693484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2483657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60000"/>
        <a:lumOff val="40000"/>
      </a:schemeClr>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[Sales report S.xlsx]Pivot!PivotTable7</c:name>
    <c:fmtId val="2"/>
  </c:pivotSource>
  <c:chart>
    <c:title>
      <c:tx>
        <c:rich>
          <a:bodyPr rot="0" spcFirstLastPara="1" vertOverflow="ellipsis" vert="horz" wrap="square" anchor="ctr" anchorCtr="1"/>
          <a:lstStyle/>
          <a:p>
            <a:pPr>
              <a:defRPr sz="1000" b="1" i="0" u="none" strike="noStrike" kern="1200" cap="all" spc="100" normalizeH="0" baseline="0">
                <a:solidFill>
                  <a:schemeClr val="lt1"/>
                </a:solidFill>
                <a:latin typeface="+mn-lt"/>
                <a:ea typeface="+mn-ea"/>
                <a:cs typeface="+mn-cs"/>
              </a:defRPr>
            </a:pPr>
            <a:r>
              <a:rPr lang="en-IN" sz="1000" b="1" i="0" u="none" strike="noStrike" cap="all" normalizeH="0" baseline="0">
                <a:effectLst/>
              </a:rPr>
              <a:t>Dairy sales in litres</a:t>
            </a:r>
            <a:endParaRPr lang="en-IN"/>
          </a:p>
        </c:rich>
      </c:tx>
      <c:layout>
        <c:manualLayout>
          <c:xMode val="edge"/>
          <c:yMode val="edge"/>
          <c:x val="0.33445249757502366"/>
          <c:y val="1.3538002345165761E-2"/>
        </c:manualLayout>
      </c:layout>
      <c:overlay val="0"/>
      <c:spPr>
        <a:noFill/>
        <a:ln>
          <a:noFill/>
        </a:ln>
        <a:effectLst/>
      </c:spPr>
      <c:txPr>
        <a:bodyPr rot="0" spcFirstLastPara="1" vertOverflow="ellipsis" vert="horz" wrap="square" anchor="ctr" anchorCtr="1"/>
        <a:lstStyle/>
        <a:p>
          <a:pPr>
            <a:defRPr sz="10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150531400966184"/>
          <c:y val="0.22381269841269838"/>
          <c:w val="0.86475072463768121"/>
          <c:h val="0.5423634920634921"/>
        </c:manualLayout>
      </c:layout>
      <c:lineChart>
        <c:grouping val="stacked"/>
        <c:varyColors val="0"/>
        <c:ser>
          <c:idx val="0"/>
          <c:order val="0"/>
          <c:tx>
            <c:strRef>
              <c:f>Pivot!$N$5</c:f>
              <c:strCache>
                <c:ptCount val="1"/>
                <c:pt idx="0">
                  <c:v>Total</c:v>
                </c:pt>
              </c:strCache>
            </c:strRef>
          </c:tx>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Pivot!$M$6:$M$18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Pivot!$N$6:$N$18</c:f>
              <c:numCache>
                <c:formatCode>General</c:formatCode>
                <c:ptCount val="12"/>
                <c:pt idx="0">
                  <c:v>9400</c:v>
                </c:pt>
                <c:pt idx="1">
                  <c:v>5818</c:v>
                </c:pt>
                <c:pt idx="2">
                  <c:v>2938</c:v>
                </c:pt>
                <c:pt idx="3">
                  <c:v>4411</c:v>
                </c:pt>
                <c:pt idx="4">
                  <c:v>4346</c:v>
                </c:pt>
                <c:pt idx="5">
                  <c:v>3528</c:v>
                </c:pt>
                <c:pt idx="6">
                  <c:v>4486</c:v>
                </c:pt>
                <c:pt idx="7">
                  <c:v>3158</c:v>
                </c:pt>
                <c:pt idx="8">
                  <c:v>3629</c:v>
                </c:pt>
                <c:pt idx="9">
                  <c:v>4626</c:v>
                </c:pt>
                <c:pt idx="10">
                  <c:v>4085</c:v>
                </c:pt>
                <c:pt idx="11">
                  <c:v>4209</c:v>
                </c:pt>
              </c:numCache>
            </c:numRef>
          </c:val>
          <c:smooth val="0"/>
          <c:extLst>
            <c:ext xmlns:c16="http://schemas.microsoft.com/office/drawing/2014/chart" uri="{C3380CC4-5D6E-409C-BE32-E72D297353CC}">
              <c16:uniqueId val="{00000002-4C19-457D-9CF9-1242C5F291FE}"/>
            </c:ext>
          </c:extLst>
        </c:ser>
        <c:dLbls>
          <c:dLblPos val="t"/>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248365759"/>
        <c:axId val="356934847"/>
      </c:lineChart>
      <c:catAx>
        <c:axId val="248365759"/>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356934847"/>
        <c:crosses val="autoZero"/>
        <c:auto val="1"/>
        <c:lblAlgn val="ctr"/>
        <c:lblOffset val="100"/>
        <c:noMultiLvlLbl val="0"/>
      </c:catAx>
      <c:valAx>
        <c:axId val="35693484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248365759"/>
        <c:crosses val="autoZero"/>
        <c:crossBetween val="between"/>
      </c:valAx>
      <c:spPr>
        <a:noFill/>
        <a:ln>
          <a:noFill/>
        </a:ln>
        <a:effectLst/>
      </c:spPr>
    </c:plotArea>
    <c:plotVisOnly val="1"/>
    <c:dispBlanksAs val="gap"/>
    <c:showDLblsOverMax val="0"/>
    <c:extLst/>
  </c:chart>
  <c:spPr>
    <a:solidFill>
      <a:schemeClr val="tx2">
        <a:lumMod val="60000"/>
        <a:lumOff val="40000"/>
      </a:schemeClr>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[Sales report S.xlsx]Pivot!PivotTable8</c:name>
    <c:fmtId val="2"/>
  </c:pivotSource>
  <c:chart>
    <c:title>
      <c:tx>
        <c:rich>
          <a:bodyPr rot="0" spcFirstLastPara="1" vertOverflow="ellipsis" vert="horz" wrap="square" anchor="ctr" anchorCtr="1"/>
          <a:lstStyle/>
          <a:p>
            <a:pPr>
              <a:defRPr sz="1000" b="1" i="0" u="none" strike="noStrike" kern="1200" cap="all" spc="100" normalizeH="0" baseline="0">
                <a:solidFill>
                  <a:schemeClr val="lt1"/>
                </a:solidFill>
                <a:latin typeface="+mn-lt"/>
                <a:ea typeface="+mn-ea"/>
                <a:cs typeface="+mn-cs"/>
              </a:defRPr>
            </a:pPr>
            <a:r>
              <a:rPr lang="en-IN" sz="1000" b="1" i="0" u="none" strike="noStrike" cap="all" normalizeH="0" baseline="0">
                <a:effectLst/>
              </a:rPr>
              <a:t>Produce sales in Tons</a:t>
            </a:r>
            <a:endParaRPr lang="en-IN"/>
          </a:p>
        </c:rich>
      </c:tx>
      <c:layout>
        <c:manualLayout>
          <c:xMode val="edge"/>
          <c:yMode val="edge"/>
          <c:x val="0.32605129502774416"/>
          <c:y val="2.6803851734599655E-2"/>
        </c:manualLayout>
      </c:layout>
      <c:overlay val="0"/>
      <c:spPr>
        <a:noFill/>
        <a:ln>
          <a:noFill/>
        </a:ln>
        <a:effectLst/>
      </c:spPr>
      <c:txPr>
        <a:bodyPr rot="0" spcFirstLastPara="1" vertOverflow="ellipsis" vert="horz" wrap="square" anchor="ctr" anchorCtr="1"/>
        <a:lstStyle/>
        <a:p>
          <a:pPr>
            <a:defRPr sz="10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150531400966184"/>
          <c:y val="0.22381269841269838"/>
          <c:w val="0.86475072463768121"/>
          <c:h val="0.5423634920634921"/>
        </c:manualLayout>
      </c:layout>
      <c:lineChart>
        <c:grouping val="stacked"/>
        <c:varyColors val="0"/>
        <c:ser>
          <c:idx val="0"/>
          <c:order val="0"/>
          <c:tx>
            <c:strRef>
              <c:f>Pivot!$Q$5</c:f>
              <c:strCache>
                <c:ptCount val="1"/>
                <c:pt idx="0">
                  <c:v>Total</c:v>
                </c:pt>
              </c:strCache>
            </c:strRef>
          </c:tx>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Pivot!$P$6:$P$18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Pivot!$Q$6:$Q$18</c:f>
              <c:numCache>
                <c:formatCode>General</c:formatCode>
                <c:ptCount val="12"/>
                <c:pt idx="0">
                  <c:v>1650</c:v>
                </c:pt>
                <c:pt idx="1">
                  <c:v>1390</c:v>
                </c:pt>
                <c:pt idx="2">
                  <c:v>815</c:v>
                </c:pt>
                <c:pt idx="3">
                  <c:v>772</c:v>
                </c:pt>
                <c:pt idx="4">
                  <c:v>609</c:v>
                </c:pt>
                <c:pt idx="5">
                  <c:v>829</c:v>
                </c:pt>
                <c:pt idx="6">
                  <c:v>974</c:v>
                </c:pt>
                <c:pt idx="7">
                  <c:v>635</c:v>
                </c:pt>
                <c:pt idx="8">
                  <c:v>725</c:v>
                </c:pt>
                <c:pt idx="9">
                  <c:v>1152</c:v>
                </c:pt>
                <c:pt idx="10">
                  <c:v>624</c:v>
                </c:pt>
                <c:pt idx="11">
                  <c:v>807</c:v>
                </c:pt>
              </c:numCache>
            </c:numRef>
          </c:val>
          <c:smooth val="0"/>
          <c:extLst>
            <c:ext xmlns:c16="http://schemas.microsoft.com/office/drawing/2014/chart" uri="{C3380CC4-5D6E-409C-BE32-E72D297353CC}">
              <c16:uniqueId val="{00000002-789B-4FB5-A62C-110E4AACA08A}"/>
            </c:ext>
          </c:extLst>
        </c:ser>
        <c:dLbls>
          <c:dLblPos val="t"/>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248365759"/>
        <c:axId val="356934847"/>
      </c:lineChart>
      <c:catAx>
        <c:axId val="248365759"/>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356934847"/>
        <c:crosses val="autoZero"/>
        <c:auto val="1"/>
        <c:lblAlgn val="ctr"/>
        <c:lblOffset val="100"/>
        <c:noMultiLvlLbl val="0"/>
      </c:catAx>
      <c:valAx>
        <c:axId val="35693484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248365759"/>
        <c:crosses val="autoZero"/>
        <c:crossBetween val="between"/>
      </c:valAx>
      <c:spPr>
        <a:noFill/>
        <a:ln>
          <a:noFill/>
        </a:ln>
        <a:effectLst/>
      </c:spPr>
    </c:plotArea>
    <c:plotVisOnly val="1"/>
    <c:dispBlanksAs val="gap"/>
    <c:showDLblsOverMax val="0"/>
    <c:extLst/>
  </c:chart>
  <c:spPr>
    <a:solidFill>
      <a:schemeClr val="tx2">
        <a:lumMod val="60000"/>
        <a:lumOff val="40000"/>
      </a:schemeClr>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IN" sz="1050"/>
              <a:t>product qty split </a:t>
            </a:r>
          </a:p>
        </c:rich>
      </c:tx>
      <c:layout>
        <c:manualLayout>
          <c:xMode val="edge"/>
          <c:yMode val="edge"/>
          <c:x val="0.32373418612051347"/>
          <c:y val="2.5764895330112721E-2"/>
        </c:manualLayout>
      </c:layout>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31313086853401467"/>
          <c:y val="0.15987117552334942"/>
          <c:w val="0.5792900142652323"/>
          <c:h val="0.81436392914653788"/>
        </c:manualLayout>
      </c:layout>
      <c:pieChart>
        <c:varyColors val="1"/>
        <c:ser>
          <c:idx val="0"/>
          <c:order val="0"/>
          <c:dPt>
            <c:idx val="0"/>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63F1-467F-861E-C998959FB504}"/>
              </c:ext>
            </c:extLst>
          </c:dPt>
          <c:dPt>
            <c:idx val="1"/>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63F1-467F-861E-C998959FB504}"/>
              </c:ext>
            </c:extLst>
          </c:dPt>
          <c:dPt>
            <c:idx val="2"/>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63F1-467F-861E-C998959FB504}"/>
              </c:ext>
            </c:extLst>
          </c:dPt>
          <c:dLbls>
            <c:dLbl>
              <c:idx val="0"/>
              <c:layout>
                <c:manualLayout>
                  <c:x val="-4.9528027898378527E-2"/>
                  <c:y val="0.11262853564624219"/>
                </c:manualLayout>
              </c:layout>
              <c:dLblPos val="bestFit"/>
              <c:showLegendKey val="0"/>
              <c:showVal val="1"/>
              <c:showCatName val="0"/>
              <c:showSerName val="0"/>
              <c:showPercent val="1"/>
              <c:showBubbleSize val="0"/>
              <c:extLst>
                <c:ext xmlns:c15="http://schemas.microsoft.com/office/drawing/2012/chart" uri="{CE6537A1-D6FC-4f65-9D91-7224C49458BB}">
                  <c15:layout>
                    <c:manualLayout>
                      <c:w val="0.28351218367201925"/>
                      <c:h val="0.16900169204737733"/>
                    </c:manualLayout>
                  </c15:layout>
                </c:ext>
                <c:ext xmlns:c16="http://schemas.microsoft.com/office/drawing/2014/chart" uri="{C3380CC4-5D6E-409C-BE32-E72D297353CC}">
                  <c16:uniqueId val="{00000001-63F1-467F-861E-C998959FB504}"/>
                </c:ext>
              </c:extLst>
            </c:dLbl>
            <c:dLbl>
              <c:idx val="1"/>
              <c:layout>
                <c:manualLayout>
                  <c:x val="0.24168961827335128"/>
                  <c:y val="-0.20036825346070319"/>
                </c:manualLayout>
              </c:layout>
              <c:dLblPos val="bestFit"/>
              <c:showLegendKey val="0"/>
              <c:showVal val="1"/>
              <c:showCatName val="0"/>
              <c:showSerName val="0"/>
              <c:showPercent val="1"/>
              <c:showBubbleSize val="0"/>
              <c:extLst>
                <c:ext xmlns:c15="http://schemas.microsoft.com/office/drawing/2012/chart" uri="{CE6537A1-D6FC-4f65-9D91-7224C49458BB}">
                  <c15:layout>
                    <c:manualLayout>
                      <c:w val="0.37353627078481516"/>
                      <c:h val="0.16900169204737733"/>
                    </c:manualLayout>
                  </c15:layout>
                </c:ext>
                <c:ext xmlns:c16="http://schemas.microsoft.com/office/drawing/2014/chart" uri="{C3380CC4-5D6E-409C-BE32-E72D297353CC}">
                  <c16:uniqueId val="{00000003-63F1-467F-861E-C998959FB504}"/>
                </c:ext>
              </c:extLst>
            </c:dLbl>
            <c:dLbl>
              <c:idx val="2"/>
              <c:layout>
                <c:manualLayout>
                  <c:x val="0.10315992573709112"/>
                  <c:y val="0.14350995980574893"/>
                </c:manualLayout>
              </c:layout>
              <c:dLblPos val="bestFit"/>
              <c:showLegendKey val="0"/>
              <c:showVal val="1"/>
              <c:showCatName val="0"/>
              <c:showSerName val="0"/>
              <c:showPercent val="1"/>
              <c:showBubbleSize val="0"/>
              <c:extLst>
                <c:ext xmlns:c15="http://schemas.microsoft.com/office/drawing/2012/chart" uri="{CE6537A1-D6FC-4f65-9D91-7224C49458BB}">
                  <c15:layout>
                    <c:manualLayout>
                      <c:w val="0.27660340572773501"/>
                      <c:h val="0.16900169204737733"/>
                    </c:manualLayout>
                  </c15:layout>
                </c:ext>
                <c:ext xmlns:c16="http://schemas.microsoft.com/office/drawing/2014/chart" uri="{C3380CC4-5D6E-409C-BE32-E72D297353CC}">
                  <c16:uniqueId val="{00000005-63F1-467F-861E-C998959FB504}"/>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lumMod val="50000"/>
                      </a:schemeClr>
                    </a:solidFill>
                    <a:latin typeface="+mn-lt"/>
                    <a:ea typeface="+mn-ea"/>
                    <a:cs typeface="+mn-cs"/>
                  </a:defRPr>
                </a:pPr>
                <a:endParaRPr lang="en-US"/>
              </a:p>
            </c:txPr>
            <c:dLblPos val="inEnd"/>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Pivot!$A$1:$C$1</c:f>
              <c:strCache>
                <c:ptCount val="3"/>
                <c:pt idx="0">
                  <c:v>Meat</c:v>
                </c:pt>
                <c:pt idx="1">
                  <c:v>Dairy</c:v>
                </c:pt>
                <c:pt idx="2">
                  <c:v>Produce</c:v>
                </c:pt>
              </c:strCache>
            </c:strRef>
          </c:cat>
          <c:val>
            <c:numRef>
              <c:f>Pivot!$A$2:$C$2</c:f>
              <c:numCache>
                <c:formatCode>General</c:formatCode>
                <c:ptCount val="3"/>
                <c:pt idx="0">
                  <c:v>30202</c:v>
                </c:pt>
                <c:pt idx="1">
                  <c:v>54634</c:v>
                </c:pt>
                <c:pt idx="2">
                  <c:v>10982</c:v>
                </c:pt>
              </c:numCache>
            </c:numRef>
          </c:val>
          <c:extLst>
            <c:ext xmlns:c16="http://schemas.microsoft.com/office/drawing/2014/chart" uri="{C3380CC4-5D6E-409C-BE32-E72D297353CC}">
              <c16:uniqueId val="{00000006-63F1-467F-861E-C998959FB504}"/>
            </c:ext>
          </c:extLst>
        </c:ser>
        <c:dLbls>
          <c:dLblPos val="inEnd"/>
          <c:showLegendKey val="0"/>
          <c:showVal val="1"/>
          <c:showCatName val="0"/>
          <c:showSerName val="0"/>
          <c:showPercent val="0"/>
          <c:showBubbleSize val="0"/>
          <c:showLeaderLines val="1"/>
        </c:dLbls>
        <c:firstSliceAng val="0"/>
      </c:pieChart>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[Sales report S.xlsx]Pivot!PivotTable1</c:name>
    <c:fmtId val="24"/>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50" b="0" i="0" u="none" strike="noStrike" kern="1200" spc="0" baseline="0">
                <a:solidFill>
                  <a:srgbClr val="000000">
                    <a:lumMod val="65000"/>
                    <a:lumOff val="35000"/>
                  </a:srgbClr>
                </a:solidFill>
                <a:latin typeface="+mn-lt"/>
                <a:ea typeface="+mn-ea"/>
                <a:cs typeface="+mn-cs"/>
              </a:defRPr>
            </a:pPr>
            <a:r>
              <a:rPr lang="en-IN" sz="1200" b="1" i="0" cap="all" baseline="0">
                <a:effectLst/>
              </a:rPr>
              <a:t>Regions wise product qty split </a:t>
            </a:r>
            <a:endParaRPr lang="en-IN" sz="800">
              <a:effectLst/>
            </a:endParaRPr>
          </a:p>
        </c:rich>
      </c:tx>
      <c:layout>
        <c:manualLayout>
          <c:xMode val="edge"/>
          <c:yMode val="edge"/>
          <c:x val="0.31091307704184029"/>
          <c:y val="3.2362459546925564E-2"/>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50" b="0" i="0" u="none" strike="noStrike" kern="1200" spc="0" baseline="0">
              <a:solidFill>
                <a:srgbClr val="000000">
                  <a:lumMod val="65000"/>
                  <a:lumOff val="35000"/>
                </a:srgb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Pivot!$B$5:$B$6</c:f>
              <c:strCache>
                <c:ptCount val="1"/>
                <c:pt idx="0">
                  <c:v>Sum of Meat in Tons </c:v>
                </c:pt>
              </c:strCache>
            </c:strRef>
          </c:tx>
          <c:spPr>
            <a:solidFill>
              <a:schemeClr val="accent6"/>
            </a:solidFill>
            <a:ln>
              <a:noFill/>
            </a:ln>
            <a:effectLst/>
          </c:spPr>
          <c:invertIfNegative val="0"/>
          <c:cat>
            <c:strRef>
              <c:f>Pivot!$A$7:$A$10</c:f>
              <c:strCache>
                <c:ptCount val="3"/>
                <c:pt idx="0">
                  <c:v>Texas </c:v>
                </c:pt>
                <c:pt idx="1">
                  <c:v>Tennessee</c:v>
                </c:pt>
                <c:pt idx="2">
                  <c:v>New Jersey</c:v>
                </c:pt>
              </c:strCache>
            </c:strRef>
          </c:cat>
          <c:val>
            <c:numRef>
              <c:f>Pivot!$B$7:$B$10</c:f>
              <c:numCache>
                <c:formatCode>General</c:formatCode>
                <c:ptCount val="3"/>
                <c:pt idx="0">
                  <c:v>9876</c:v>
                </c:pt>
                <c:pt idx="1">
                  <c:v>15058</c:v>
                </c:pt>
                <c:pt idx="2">
                  <c:v>5268</c:v>
                </c:pt>
              </c:numCache>
            </c:numRef>
          </c:val>
          <c:extLst>
            <c:ext xmlns:c16="http://schemas.microsoft.com/office/drawing/2014/chart" uri="{C3380CC4-5D6E-409C-BE32-E72D297353CC}">
              <c16:uniqueId val="{00000000-D105-490E-8C6F-6C89BDE2E0BC}"/>
            </c:ext>
          </c:extLst>
        </c:ser>
        <c:ser>
          <c:idx val="2"/>
          <c:order val="2"/>
          <c:tx>
            <c:strRef>
              <c:f>Pivot!$D$5:$D$6</c:f>
              <c:strCache>
                <c:ptCount val="1"/>
                <c:pt idx="0">
                  <c:v>Sum of Produce in Tons</c:v>
                </c:pt>
              </c:strCache>
            </c:strRef>
          </c:tx>
          <c:spPr>
            <a:solidFill>
              <a:schemeClr val="accent4"/>
            </a:solidFill>
            <a:ln>
              <a:noFill/>
            </a:ln>
            <a:effectLst/>
          </c:spPr>
          <c:invertIfNegative val="0"/>
          <c:cat>
            <c:strRef>
              <c:f>Pivot!$A$7:$A$10</c:f>
              <c:strCache>
                <c:ptCount val="3"/>
                <c:pt idx="0">
                  <c:v>Texas </c:v>
                </c:pt>
                <c:pt idx="1">
                  <c:v>Tennessee</c:v>
                </c:pt>
                <c:pt idx="2">
                  <c:v>New Jersey</c:v>
                </c:pt>
              </c:strCache>
            </c:strRef>
          </c:cat>
          <c:val>
            <c:numRef>
              <c:f>Pivot!$D$7:$D$10</c:f>
              <c:numCache>
                <c:formatCode>General</c:formatCode>
                <c:ptCount val="3"/>
                <c:pt idx="0">
                  <c:v>3699</c:v>
                </c:pt>
                <c:pt idx="1">
                  <c:v>5528</c:v>
                </c:pt>
                <c:pt idx="2">
                  <c:v>1755</c:v>
                </c:pt>
              </c:numCache>
            </c:numRef>
          </c:val>
          <c:extLst>
            <c:ext xmlns:c16="http://schemas.microsoft.com/office/drawing/2014/chart" uri="{C3380CC4-5D6E-409C-BE32-E72D297353CC}">
              <c16:uniqueId val="{00000002-D105-490E-8C6F-6C89BDE2E0BC}"/>
            </c:ext>
          </c:extLst>
        </c:ser>
        <c:dLbls>
          <c:showLegendKey val="0"/>
          <c:showVal val="0"/>
          <c:showCatName val="0"/>
          <c:showSerName val="0"/>
          <c:showPercent val="0"/>
          <c:showBubbleSize val="0"/>
        </c:dLbls>
        <c:gapWidth val="219"/>
        <c:axId val="180087023"/>
        <c:axId val="247188479"/>
      </c:barChart>
      <c:barChart>
        <c:barDir val="col"/>
        <c:grouping val="clustered"/>
        <c:varyColors val="0"/>
        <c:ser>
          <c:idx val="1"/>
          <c:order val="1"/>
          <c:tx>
            <c:strRef>
              <c:f>Pivot!$C$5:$C$6</c:f>
              <c:strCache>
                <c:ptCount val="1"/>
                <c:pt idx="0">
                  <c:v>Sum of Dairy in litres</c:v>
                </c:pt>
              </c:strCache>
            </c:strRef>
          </c:tx>
          <c:spPr>
            <a:solidFill>
              <a:schemeClr val="accent5"/>
            </a:solidFill>
            <a:ln>
              <a:noFill/>
            </a:ln>
            <a:effectLst/>
          </c:spPr>
          <c:invertIfNegative val="0"/>
          <c:cat>
            <c:strRef>
              <c:f>Pivot!$A$7:$A$10</c:f>
              <c:strCache>
                <c:ptCount val="3"/>
                <c:pt idx="0">
                  <c:v>Texas </c:v>
                </c:pt>
                <c:pt idx="1">
                  <c:v>Tennessee</c:v>
                </c:pt>
                <c:pt idx="2">
                  <c:v>New Jersey</c:v>
                </c:pt>
              </c:strCache>
            </c:strRef>
          </c:cat>
          <c:val>
            <c:numRef>
              <c:f>Pivot!$C$7:$C$10</c:f>
              <c:numCache>
                <c:formatCode>General</c:formatCode>
                <c:ptCount val="3"/>
                <c:pt idx="0">
                  <c:v>20017</c:v>
                </c:pt>
                <c:pt idx="1">
                  <c:v>25139</c:v>
                </c:pt>
                <c:pt idx="2">
                  <c:v>9478</c:v>
                </c:pt>
              </c:numCache>
            </c:numRef>
          </c:val>
          <c:extLst>
            <c:ext xmlns:c16="http://schemas.microsoft.com/office/drawing/2014/chart" uri="{C3380CC4-5D6E-409C-BE32-E72D297353CC}">
              <c16:uniqueId val="{00000001-D105-490E-8C6F-6C89BDE2E0BC}"/>
            </c:ext>
          </c:extLst>
        </c:ser>
        <c:dLbls>
          <c:showLegendKey val="0"/>
          <c:showVal val="0"/>
          <c:showCatName val="0"/>
          <c:showSerName val="0"/>
          <c:showPercent val="0"/>
          <c:showBubbleSize val="0"/>
        </c:dLbls>
        <c:gapWidth val="219"/>
        <c:axId val="539356672"/>
        <c:axId val="532809280"/>
      </c:barChart>
      <c:catAx>
        <c:axId val="1800870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7188479"/>
        <c:crosses val="autoZero"/>
        <c:auto val="1"/>
        <c:lblAlgn val="ctr"/>
        <c:lblOffset val="100"/>
        <c:noMultiLvlLbl val="0"/>
      </c:catAx>
      <c:valAx>
        <c:axId val="2471884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087023"/>
        <c:crosses val="autoZero"/>
        <c:crossBetween val="between"/>
      </c:valAx>
      <c:valAx>
        <c:axId val="532809280"/>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9356672"/>
        <c:crosses val="max"/>
        <c:crossBetween val="between"/>
      </c:valAx>
      <c:catAx>
        <c:axId val="539356672"/>
        <c:scaling>
          <c:orientation val="minMax"/>
        </c:scaling>
        <c:delete val="1"/>
        <c:axPos val="b"/>
        <c:numFmt formatCode="General" sourceLinked="1"/>
        <c:majorTickMark val="out"/>
        <c:minorTickMark val="none"/>
        <c:tickLblPos val="nextTo"/>
        <c:crossAx val="532809280"/>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i="0" u="none" strike="noStrike" baseline="0">
                <a:effectLst/>
              </a:rPr>
              <a:t>Forecast of Amount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'Forecast(Amount)'!$B$1</c:f>
              <c:strCache>
                <c:ptCount val="1"/>
                <c:pt idx="0">
                  <c:v>Amount</c:v>
                </c:pt>
              </c:strCache>
            </c:strRef>
          </c:tx>
          <c:spPr>
            <a:ln w="28575" cap="rnd">
              <a:solidFill>
                <a:schemeClr val="accent1"/>
              </a:solidFill>
              <a:round/>
            </a:ln>
            <a:effectLst/>
          </c:spPr>
          <c:marker>
            <c:symbol val="none"/>
          </c:marker>
          <c:val>
            <c:numRef>
              <c:f>'Forecast(Amount)'!$B$2:$B$72</c:f>
              <c:numCache>
                <c:formatCode>General</c:formatCode>
                <c:ptCount val="71"/>
                <c:pt idx="0">
                  <c:v>321233.97385620925</c:v>
                </c:pt>
                <c:pt idx="1">
                  <c:v>114673.73333333332</c:v>
                </c:pt>
                <c:pt idx="2">
                  <c:v>259970.51764705876</c:v>
                </c:pt>
                <c:pt idx="3">
                  <c:v>147614</c:v>
                </c:pt>
                <c:pt idx="4">
                  <c:v>159315.06666666665</c:v>
                </c:pt>
                <c:pt idx="5">
                  <c:v>341824.64052287588</c:v>
                </c:pt>
                <c:pt idx="6">
                  <c:v>137580.53333333333</c:v>
                </c:pt>
                <c:pt idx="7">
                  <c:v>235964.78431372551</c:v>
                </c:pt>
                <c:pt idx="8">
                  <c:v>144871.20000000001</c:v>
                </c:pt>
                <c:pt idx="9">
                  <c:v>152471.20000000001</c:v>
                </c:pt>
                <c:pt idx="10">
                  <c:v>301775.38562091492</c:v>
                </c:pt>
                <c:pt idx="11">
                  <c:v>161632.53333333333</c:v>
                </c:pt>
                <c:pt idx="12">
                  <c:v>238485.92156862738</c:v>
                </c:pt>
                <c:pt idx="13">
                  <c:v>138863.33333333334</c:v>
                </c:pt>
                <c:pt idx="14">
                  <c:v>164648.53333333335</c:v>
                </c:pt>
                <c:pt idx="15">
                  <c:v>309578.58823529404</c:v>
                </c:pt>
                <c:pt idx="16">
                  <c:v>130954.79999999999</c:v>
                </c:pt>
                <c:pt idx="17">
                  <c:v>247446.29019607845</c:v>
                </c:pt>
                <c:pt idx="18">
                  <c:v>135960.93333333332</c:v>
                </c:pt>
                <c:pt idx="19">
                  <c:v>130420.66666666667</c:v>
                </c:pt>
                <c:pt idx="20">
                  <c:v>336242.50980392157</c:v>
                </c:pt>
                <c:pt idx="21">
                  <c:v>154027.46666666667</c:v>
                </c:pt>
                <c:pt idx="22">
                  <c:v>251962.90980392156</c:v>
                </c:pt>
                <c:pt idx="23">
                  <c:v>144028.93333333332</c:v>
                </c:pt>
                <c:pt idx="24">
                  <c:v>136794.4</c:v>
                </c:pt>
                <c:pt idx="25">
                  <c:v>301086.56209150323</c:v>
                </c:pt>
                <c:pt idx="26">
                  <c:v>151011.19999999998</c:v>
                </c:pt>
                <c:pt idx="27">
                  <c:v>228642.18039215688</c:v>
                </c:pt>
                <c:pt idx="28">
                  <c:v>143240.40000000002</c:v>
                </c:pt>
                <c:pt idx="29">
                  <c:v>149910.40000000002</c:v>
                </c:pt>
                <c:pt idx="30">
                  <c:v>296119.45098039217</c:v>
                </c:pt>
                <c:pt idx="31">
                  <c:v>121538.26666666668</c:v>
                </c:pt>
                <c:pt idx="32">
                  <c:v>254737.16078431378</c:v>
                </c:pt>
                <c:pt idx="33">
                  <c:v>130960.53333333335</c:v>
                </c:pt>
                <c:pt idx="34">
                  <c:v>153896.40000000002</c:v>
                </c:pt>
                <c:pt idx="35">
                  <c:v>308314.15686274518</c:v>
                </c:pt>
                <c:pt idx="36">
                  <c:v>148259.33333333334</c:v>
                </c:pt>
                <c:pt idx="37">
                  <c:v>265386.36862745101</c:v>
                </c:pt>
                <c:pt idx="38">
                  <c:v>126657.60000000001</c:v>
                </c:pt>
                <c:pt idx="39">
                  <c:v>149276.53333333333</c:v>
                </c:pt>
                <c:pt idx="40">
                  <c:v>320781.59477124189</c:v>
                </c:pt>
                <c:pt idx="41">
                  <c:v>129509.33333333333</c:v>
                </c:pt>
                <c:pt idx="42">
                  <c:v>226613.24705882353</c:v>
                </c:pt>
                <c:pt idx="43">
                  <c:v>159677.19999999998</c:v>
                </c:pt>
                <c:pt idx="44">
                  <c:v>168979.73333333334</c:v>
                </c:pt>
                <c:pt idx="45">
                  <c:v>261384.27450980383</c:v>
                </c:pt>
                <c:pt idx="46">
                  <c:v>143437.8666666667</c:v>
                </c:pt>
                <c:pt idx="47">
                  <c:v>241497.27843137251</c:v>
                </c:pt>
                <c:pt idx="48">
                  <c:v>139142</c:v>
                </c:pt>
                <c:pt idx="49">
                  <c:v>162298.13333333333</c:v>
                </c:pt>
                <c:pt idx="50">
                  <c:v>332518.67973856209</c:v>
                </c:pt>
                <c:pt idx="51">
                  <c:v>134538.26666666666</c:v>
                </c:pt>
                <c:pt idx="52">
                  <c:v>259873.45098039211</c:v>
                </c:pt>
                <c:pt idx="53">
                  <c:v>159382.40000000002</c:v>
                </c:pt>
                <c:pt idx="54">
                  <c:v>158256.80000000002</c:v>
                </c:pt>
                <c:pt idx="55">
                  <c:v>310641.32026143785</c:v>
                </c:pt>
                <c:pt idx="56">
                  <c:v>141103.33333333331</c:v>
                </c:pt>
                <c:pt idx="57">
                  <c:v>267715.09019607841</c:v>
                </c:pt>
                <c:pt idx="58">
                  <c:v>142595.86666666667</c:v>
                </c:pt>
                <c:pt idx="59">
                  <c:v>132887.33333333331</c:v>
                </c:pt>
              </c:numCache>
            </c:numRef>
          </c:val>
          <c:smooth val="0"/>
          <c:extLst>
            <c:ext xmlns:c16="http://schemas.microsoft.com/office/drawing/2014/chart" uri="{C3380CC4-5D6E-409C-BE32-E72D297353CC}">
              <c16:uniqueId val="{00000000-5594-4CF6-AF2E-C9C25F8EF1CB}"/>
            </c:ext>
          </c:extLst>
        </c:ser>
        <c:ser>
          <c:idx val="1"/>
          <c:order val="1"/>
          <c:tx>
            <c:strRef>
              <c:f>'Forecast(Amount)'!$C$1</c:f>
              <c:strCache>
                <c:ptCount val="1"/>
                <c:pt idx="0">
                  <c:v>Forecast(Amount)</c:v>
                </c:pt>
              </c:strCache>
            </c:strRef>
          </c:tx>
          <c:spPr>
            <a:ln w="25400" cap="rnd">
              <a:solidFill>
                <a:schemeClr val="accent2"/>
              </a:solidFill>
              <a:round/>
            </a:ln>
            <a:effectLst/>
          </c:spPr>
          <c:marker>
            <c:symbol val="none"/>
          </c:marker>
          <c:cat>
            <c:numRef>
              <c:f>'Forecast(Amount)'!$A$2:$A$72</c:f>
              <c:numCache>
                <c:formatCode>[$-C09]dd/mmm/yy;@</c:formatCode>
                <c:ptCount val="71"/>
                <c:pt idx="0">
                  <c:v>43101</c:v>
                </c:pt>
                <c:pt idx="1">
                  <c:v>43108</c:v>
                </c:pt>
                <c:pt idx="2">
                  <c:v>43115</c:v>
                </c:pt>
                <c:pt idx="3">
                  <c:v>43122</c:v>
                </c:pt>
                <c:pt idx="4">
                  <c:v>43129</c:v>
                </c:pt>
                <c:pt idx="5">
                  <c:v>43136</c:v>
                </c:pt>
                <c:pt idx="6">
                  <c:v>43143</c:v>
                </c:pt>
                <c:pt idx="7">
                  <c:v>43150</c:v>
                </c:pt>
                <c:pt idx="8">
                  <c:v>43157</c:v>
                </c:pt>
                <c:pt idx="9">
                  <c:v>43164</c:v>
                </c:pt>
                <c:pt idx="10">
                  <c:v>43171</c:v>
                </c:pt>
                <c:pt idx="11">
                  <c:v>43178</c:v>
                </c:pt>
                <c:pt idx="12">
                  <c:v>43185</c:v>
                </c:pt>
                <c:pt idx="13">
                  <c:v>43192</c:v>
                </c:pt>
                <c:pt idx="14">
                  <c:v>43199</c:v>
                </c:pt>
                <c:pt idx="15">
                  <c:v>43206</c:v>
                </c:pt>
                <c:pt idx="16">
                  <c:v>43213</c:v>
                </c:pt>
                <c:pt idx="17">
                  <c:v>43220</c:v>
                </c:pt>
                <c:pt idx="18">
                  <c:v>43227</c:v>
                </c:pt>
                <c:pt idx="19">
                  <c:v>43234</c:v>
                </c:pt>
                <c:pt idx="20">
                  <c:v>43241</c:v>
                </c:pt>
                <c:pt idx="21">
                  <c:v>43248</c:v>
                </c:pt>
                <c:pt idx="22">
                  <c:v>43255</c:v>
                </c:pt>
                <c:pt idx="23">
                  <c:v>43262</c:v>
                </c:pt>
                <c:pt idx="24">
                  <c:v>43269</c:v>
                </c:pt>
                <c:pt idx="25">
                  <c:v>43276</c:v>
                </c:pt>
                <c:pt idx="26">
                  <c:v>43283</c:v>
                </c:pt>
                <c:pt idx="27">
                  <c:v>43290</c:v>
                </c:pt>
                <c:pt idx="28">
                  <c:v>43297</c:v>
                </c:pt>
                <c:pt idx="29">
                  <c:v>43304</c:v>
                </c:pt>
                <c:pt idx="30">
                  <c:v>43311</c:v>
                </c:pt>
                <c:pt idx="31">
                  <c:v>43318</c:v>
                </c:pt>
                <c:pt idx="32">
                  <c:v>43325</c:v>
                </c:pt>
                <c:pt idx="33">
                  <c:v>43332</c:v>
                </c:pt>
                <c:pt idx="34">
                  <c:v>43339</c:v>
                </c:pt>
                <c:pt idx="35">
                  <c:v>43346</c:v>
                </c:pt>
                <c:pt idx="36">
                  <c:v>43353</c:v>
                </c:pt>
                <c:pt idx="37">
                  <c:v>43360</c:v>
                </c:pt>
                <c:pt idx="38">
                  <c:v>43367</c:v>
                </c:pt>
                <c:pt idx="39">
                  <c:v>43374</c:v>
                </c:pt>
                <c:pt idx="40">
                  <c:v>43381</c:v>
                </c:pt>
                <c:pt idx="41">
                  <c:v>43388</c:v>
                </c:pt>
                <c:pt idx="42">
                  <c:v>43395</c:v>
                </c:pt>
                <c:pt idx="43">
                  <c:v>43402</c:v>
                </c:pt>
                <c:pt idx="44">
                  <c:v>43409</c:v>
                </c:pt>
                <c:pt idx="45">
                  <c:v>43416</c:v>
                </c:pt>
                <c:pt idx="46">
                  <c:v>43423</c:v>
                </c:pt>
                <c:pt idx="47">
                  <c:v>43430</c:v>
                </c:pt>
                <c:pt idx="48">
                  <c:v>43437</c:v>
                </c:pt>
                <c:pt idx="49">
                  <c:v>43444</c:v>
                </c:pt>
                <c:pt idx="50">
                  <c:v>43451</c:v>
                </c:pt>
                <c:pt idx="51">
                  <c:v>43458</c:v>
                </c:pt>
                <c:pt idx="52">
                  <c:v>43465</c:v>
                </c:pt>
                <c:pt idx="53">
                  <c:v>43472</c:v>
                </c:pt>
                <c:pt idx="54">
                  <c:v>43479</c:v>
                </c:pt>
                <c:pt idx="55">
                  <c:v>43486</c:v>
                </c:pt>
                <c:pt idx="56">
                  <c:v>43493</c:v>
                </c:pt>
                <c:pt idx="57">
                  <c:v>43500</c:v>
                </c:pt>
                <c:pt idx="58">
                  <c:v>43507</c:v>
                </c:pt>
                <c:pt idx="59">
                  <c:v>43514</c:v>
                </c:pt>
                <c:pt idx="60">
                  <c:v>43521</c:v>
                </c:pt>
                <c:pt idx="61">
                  <c:v>43528</c:v>
                </c:pt>
                <c:pt idx="62">
                  <c:v>43535</c:v>
                </c:pt>
                <c:pt idx="63">
                  <c:v>43542</c:v>
                </c:pt>
                <c:pt idx="64">
                  <c:v>43549</c:v>
                </c:pt>
                <c:pt idx="65">
                  <c:v>43556</c:v>
                </c:pt>
                <c:pt idx="66">
                  <c:v>43563</c:v>
                </c:pt>
                <c:pt idx="67">
                  <c:v>43570</c:v>
                </c:pt>
                <c:pt idx="68">
                  <c:v>43577</c:v>
                </c:pt>
                <c:pt idx="69">
                  <c:v>43584</c:v>
                </c:pt>
                <c:pt idx="70">
                  <c:v>43585</c:v>
                </c:pt>
              </c:numCache>
            </c:numRef>
          </c:cat>
          <c:val>
            <c:numRef>
              <c:f>'Forecast(Amount)'!$C$2:$C$72</c:f>
              <c:numCache>
                <c:formatCode>General</c:formatCode>
                <c:ptCount val="71"/>
                <c:pt idx="59">
                  <c:v>132887.33333333331</c:v>
                </c:pt>
                <c:pt idx="60">
                  <c:v>308502.24974894803</c:v>
                </c:pt>
                <c:pt idx="61">
                  <c:v>136319.94292279278</c:v>
                </c:pt>
                <c:pt idx="62">
                  <c:v>246605.99445098848</c:v>
                </c:pt>
                <c:pt idx="63">
                  <c:v>141051.07013375452</c:v>
                </c:pt>
                <c:pt idx="64">
                  <c:v>150176.71901353099</c:v>
                </c:pt>
                <c:pt idx="65">
                  <c:v>308106.86636595661</c:v>
                </c:pt>
                <c:pt idx="66">
                  <c:v>135924.55953980135</c:v>
                </c:pt>
                <c:pt idx="67">
                  <c:v>246210.61106799706</c:v>
                </c:pt>
                <c:pt idx="68">
                  <c:v>140655.6867507631</c:v>
                </c:pt>
                <c:pt idx="69">
                  <c:v>149781.33563053957</c:v>
                </c:pt>
                <c:pt idx="70">
                  <c:v>172342.78525231458</c:v>
                </c:pt>
              </c:numCache>
            </c:numRef>
          </c:val>
          <c:smooth val="0"/>
          <c:extLst>
            <c:ext xmlns:c16="http://schemas.microsoft.com/office/drawing/2014/chart" uri="{C3380CC4-5D6E-409C-BE32-E72D297353CC}">
              <c16:uniqueId val="{00000001-5594-4CF6-AF2E-C9C25F8EF1CB}"/>
            </c:ext>
          </c:extLst>
        </c:ser>
        <c:ser>
          <c:idx val="2"/>
          <c:order val="2"/>
          <c:tx>
            <c:strRef>
              <c:f>'Forecast(Amount)'!$D$1</c:f>
              <c:strCache>
                <c:ptCount val="1"/>
                <c:pt idx="0">
                  <c:v>Lower Confidence (Amount)</c:v>
                </c:pt>
              </c:strCache>
            </c:strRef>
          </c:tx>
          <c:spPr>
            <a:ln w="12700" cap="rnd">
              <a:solidFill>
                <a:srgbClr val="BD582C"/>
              </a:solidFill>
              <a:prstDash val="solid"/>
              <a:round/>
            </a:ln>
            <a:effectLst/>
          </c:spPr>
          <c:marker>
            <c:symbol val="none"/>
          </c:marker>
          <c:cat>
            <c:numRef>
              <c:f>'Forecast(Amount)'!$A$2:$A$72</c:f>
              <c:numCache>
                <c:formatCode>[$-C09]dd/mmm/yy;@</c:formatCode>
                <c:ptCount val="71"/>
                <c:pt idx="0">
                  <c:v>43101</c:v>
                </c:pt>
                <c:pt idx="1">
                  <c:v>43108</c:v>
                </c:pt>
                <c:pt idx="2">
                  <c:v>43115</c:v>
                </c:pt>
                <c:pt idx="3">
                  <c:v>43122</c:v>
                </c:pt>
                <c:pt idx="4">
                  <c:v>43129</c:v>
                </c:pt>
                <c:pt idx="5">
                  <c:v>43136</c:v>
                </c:pt>
                <c:pt idx="6">
                  <c:v>43143</c:v>
                </c:pt>
                <c:pt idx="7">
                  <c:v>43150</c:v>
                </c:pt>
                <c:pt idx="8">
                  <c:v>43157</c:v>
                </c:pt>
                <c:pt idx="9">
                  <c:v>43164</c:v>
                </c:pt>
                <c:pt idx="10">
                  <c:v>43171</c:v>
                </c:pt>
                <c:pt idx="11">
                  <c:v>43178</c:v>
                </c:pt>
                <c:pt idx="12">
                  <c:v>43185</c:v>
                </c:pt>
                <c:pt idx="13">
                  <c:v>43192</c:v>
                </c:pt>
                <c:pt idx="14">
                  <c:v>43199</c:v>
                </c:pt>
                <c:pt idx="15">
                  <c:v>43206</c:v>
                </c:pt>
                <c:pt idx="16">
                  <c:v>43213</c:v>
                </c:pt>
                <c:pt idx="17">
                  <c:v>43220</c:v>
                </c:pt>
                <c:pt idx="18">
                  <c:v>43227</c:v>
                </c:pt>
                <c:pt idx="19">
                  <c:v>43234</c:v>
                </c:pt>
                <c:pt idx="20">
                  <c:v>43241</c:v>
                </c:pt>
                <c:pt idx="21">
                  <c:v>43248</c:v>
                </c:pt>
                <c:pt idx="22">
                  <c:v>43255</c:v>
                </c:pt>
                <c:pt idx="23">
                  <c:v>43262</c:v>
                </c:pt>
                <c:pt idx="24">
                  <c:v>43269</c:v>
                </c:pt>
                <c:pt idx="25">
                  <c:v>43276</c:v>
                </c:pt>
                <c:pt idx="26">
                  <c:v>43283</c:v>
                </c:pt>
                <c:pt idx="27">
                  <c:v>43290</c:v>
                </c:pt>
                <c:pt idx="28">
                  <c:v>43297</c:v>
                </c:pt>
                <c:pt idx="29">
                  <c:v>43304</c:v>
                </c:pt>
                <c:pt idx="30">
                  <c:v>43311</c:v>
                </c:pt>
                <c:pt idx="31">
                  <c:v>43318</c:v>
                </c:pt>
                <c:pt idx="32">
                  <c:v>43325</c:v>
                </c:pt>
                <c:pt idx="33">
                  <c:v>43332</c:v>
                </c:pt>
                <c:pt idx="34">
                  <c:v>43339</c:v>
                </c:pt>
                <c:pt idx="35">
                  <c:v>43346</c:v>
                </c:pt>
                <c:pt idx="36">
                  <c:v>43353</c:v>
                </c:pt>
                <c:pt idx="37">
                  <c:v>43360</c:v>
                </c:pt>
                <c:pt idx="38">
                  <c:v>43367</c:v>
                </c:pt>
                <c:pt idx="39">
                  <c:v>43374</c:v>
                </c:pt>
                <c:pt idx="40">
                  <c:v>43381</c:v>
                </c:pt>
                <c:pt idx="41">
                  <c:v>43388</c:v>
                </c:pt>
                <c:pt idx="42">
                  <c:v>43395</c:v>
                </c:pt>
                <c:pt idx="43">
                  <c:v>43402</c:v>
                </c:pt>
                <c:pt idx="44">
                  <c:v>43409</c:v>
                </c:pt>
                <c:pt idx="45">
                  <c:v>43416</c:v>
                </c:pt>
                <c:pt idx="46">
                  <c:v>43423</c:v>
                </c:pt>
                <c:pt idx="47">
                  <c:v>43430</c:v>
                </c:pt>
                <c:pt idx="48">
                  <c:v>43437</c:v>
                </c:pt>
                <c:pt idx="49">
                  <c:v>43444</c:v>
                </c:pt>
                <c:pt idx="50">
                  <c:v>43451</c:v>
                </c:pt>
                <c:pt idx="51">
                  <c:v>43458</c:v>
                </c:pt>
                <c:pt idx="52">
                  <c:v>43465</c:v>
                </c:pt>
                <c:pt idx="53">
                  <c:v>43472</c:v>
                </c:pt>
                <c:pt idx="54">
                  <c:v>43479</c:v>
                </c:pt>
                <c:pt idx="55">
                  <c:v>43486</c:v>
                </c:pt>
                <c:pt idx="56">
                  <c:v>43493</c:v>
                </c:pt>
                <c:pt idx="57">
                  <c:v>43500</c:v>
                </c:pt>
                <c:pt idx="58">
                  <c:v>43507</c:v>
                </c:pt>
                <c:pt idx="59">
                  <c:v>43514</c:v>
                </c:pt>
                <c:pt idx="60">
                  <c:v>43521</c:v>
                </c:pt>
                <c:pt idx="61">
                  <c:v>43528</c:v>
                </c:pt>
                <c:pt idx="62">
                  <c:v>43535</c:v>
                </c:pt>
                <c:pt idx="63">
                  <c:v>43542</c:v>
                </c:pt>
                <c:pt idx="64">
                  <c:v>43549</c:v>
                </c:pt>
                <c:pt idx="65">
                  <c:v>43556</c:v>
                </c:pt>
                <c:pt idx="66">
                  <c:v>43563</c:v>
                </c:pt>
                <c:pt idx="67">
                  <c:v>43570</c:v>
                </c:pt>
                <c:pt idx="68">
                  <c:v>43577</c:v>
                </c:pt>
                <c:pt idx="69">
                  <c:v>43584</c:v>
                </c:pt>
                <c:pt idx="70">
                  <c:v>43585</c:v>
                </c:pt>
              </c:numCache>
            </c:numRef>
          </c:cat>
          <c:val>
            <c:numRef>
              <c:f>'Forecast(Amount)'!$D$2:$D$72</c:f>
              <c:numCache>
                <c:formatCode>General</c:formatCode>
                <c:ptCount val="71"/>
                <c:pt idx="59" formatCode="0.00">
                  <c:v>132887.33333333331</c:v>
                </c:pt>
                <c:pt idx="60" formatCode="0.00">
                  <c:v>268737.67691496998</c:v>
                </c:pt>
                <c:pt idx="61" formatCode="0.00">
                  <c:v>96555.191148639569</c:v>
                </c:pt>
                <c:pt idx="62" formatCode="0.00">
                  <c:v>206840.92456295656</c:v>
                </c:pt>
                <c:pt idx="63" formatCode="0.00">
                  <c:v>101285.50319788171</c:v>
                </c:pt>
                <c:pt idx="64" formatCode="0.00">
                  <c:v>110410.43633968182</c:v>
                </c:pt>
                <c:pt idx="65" formatCode="0.00">
                  <c:v>267995.66547639237</c:v>
                </c:pt>
                <c:pt idx="66" formatCode="0.00">
                  <c:v>95812.097199985466</c:v>
                </c:pt>
                <c:pt idx="67" formatCode="0.00">
                  <c:v>206096.55226207949</c:v>
                </c:pt>
                <c:pt idx="68" formatCode="0.00">
                  <c:v>100539.65708667645</c:v>
                </c:pt>
                <c:pt idx="69" formatCode="0.00">
                  <c:v>109662.92135752208</c:v>
                </c:pt>
                <c:pt idx="70" formatCode="0.00">
                  <c:v>132171.56583172246</c:v>
                </c:pt>
              </c:numCache>
            </c:numRef>
          </c:val>
          <c:smooth val="0"/>
          <c:extLst>
            <c:ext xmlns:c16="http://schemas.microsoft.com/office/drawing/2014/chart" uri="{C3380CC4-5D6E-409C-BE32-E72D297353CC}">
              <c16:uniqueId val="{00000002-5594-4CF6-AF2E-C9C25F8EF1CB}"/>
            </c:ext>
          </c:extLst>
        </c:ser>
        <c:ser>
          <c:idx val="3"/>
          <c:order val="3"/>
          <c:tx>
            <c:strRef>
              <c:f>'Forecast(Amount)'!$E$1</c:f>
              <c:strCache>
                <c:ptCount val="1"/>
                <c:pt idx="0">
                  <c:v>Upper Confidence (Amount)</c:v>
                </c:pt>
              </c:strCache>
            </c:strRef>
          </c:tx>
          <c:spPr>
            <a:ln w="12700" cap="rnd">
              <a:solidFill>
                <a:srgbClr val="BD582C"/>
              </a:solidFill>
              <a:prstDash val="solid"/>
              <a:round/>
            </a:ln>
            <a:effectLst/>
          </c:spPr>
          <c:marker>
            <c:symbol val="none"/>
          </c:marker>
          <c:cat>
            <c:numRef>
              <c:f>'Forecast(Amount)'!$A$2:$A$72</c:f>
              <c:numCache>
                <c:formatCode>[$-C09]dd/mmm/yy;@</c:formatCode>
                <c:ptCount val="71"/>
                <c:pt idx="0">
                  <c:v>43101</c:v>
                </c:pt>
                <c:pt idx="1">
                  <c:v>43108</c:v>
                </c:pt>
                <c:pt idx="2">
                  <c:v>43115</c:v>
                </c:pt>
                <c:pt idx="3">
                  <c:v>43122</c:v>
                </c:pt>
                <c:pt idx="4">
                  <c:v>43129</c:v>
                </c:pt>
                <c:pt idx="5">
                  <c:v>43136</c:v>
                </c:pt>
                <c:pt idx="6">
                  <c:v>43143</c:v>
                </c:pt>
                <c:pt idx="7">
                  <c:v>43150</c:v>
                </c:pt>
                <c:pt idx="8">
                  <c:v>43157</c:v>
                </c:pt>
                <c:pt idx="9">
                  <c:v>43164</c:v>
                </c:pt>
                <c:pt idx="10">
                  <c:v>43171</c:v>
                </c:pt>
                <c:pt idx="11">
                  <c:v>43178</c:v>
                </c:pt>
                <c:pt idx="12">
                  <c:v>43185</c:v>
                </c:pt>
                <c:pt idx="13">
                  <c:v>43192</c:v>
                </c:pt>
                <c:pt idx="14">
                  <c:v>43199</c:v>
                </c:pt>
                <c:pt idx="15">
                  <c:v>43206</c:v>
                </c:pt>
                <c:pt idx="16">
                  <c:v>43213</c:v>
                </c:pt>
                <c:pt idx="17">
                  <c:v>43220</c:v>
                </c:pt>
                <c:pt idx="18">
                  <c:v>43227</c:v>
                </c:pt>
                <c:pt idx="19">
                  <c:v>43234</c:v>
                </c:pt>
                <c:pt idx="20">
                  <c:v>43241</c:v>
                </c:pt>
                <c:pt idx="21">
                  <c:v>43248</c:v>
                </c:pt>
                <c:pt idx="22">
                  <c:v>43255</c:v>
                </c:pt>
                <c:pt idx="23">
                  <c:v>43262</c:v>
                </c:pt>
                <c:pt idx="24">
                  <c:v>43269</c:v>
                </c:pt>
                <c:pt idx="25">
                  <c:v>43276</c:v>
                </c:pt>
                <c:pt idx="26">
                  <c:v>43283</c:v>
                </c:pt>
                <c:pt idx="27">
                  <c:v>43290</c:v>
                </c:pt>
                <c:pt idx="28">
                  <c:v>43297</c:v>
                </c:pt>
                <c:pt idx="29">
                  <c:v>43304</c:v>
                </c:pt>
                <c:pt idx="30">
                  <c:v>43311</c:v>
                </c:pt>
                <c:pt idx="31">
                  <c:v>43318</c:v>
                </c:pt>
                <c:pt idx="32">
                  <c:v>43325</c:v>
                </c:pt>
                <c:pt idx="33">
                  <c:v>43332</c:v>
                </c:pt>
                <c:pt idx="34">
                  <c:v>43339</c:v>
                </c:pt>
                <c:pt idx="35">
                  <c:v>43346</c:v>
                </c:pt>
                <c:pt idx="36">
                  <c:v>43353</c:v>
                </c:pt>
                <c:pt idx="37">
                  <c:v>43360</c:v>
                </c:pt>
                <c:pt idx="38">
                  <c:v>43367</c:v>
                </c:pt>
                <c:pt idx="39">
                  <c:v>43374</c:v>
                </c:pt>
                <c:pt idx="40">
                  <c:v>43381</c:v>
                </c:pt>
                <c:pt idx="41">
                  <c:v>43388</c:v>
                </c:pt>
                <c:pt idx="42">
                  <c:v>43395</c:v>
                </c:pt>
                <c:pt idx="43">
                  <c:v>43402</c:v>
                </c:pt>
                <c:pt idx="44">
                  <c:v>43409</c:v>
                </c:pt>
                <c:pt idx="45">
                  <c:v>43416</c:v>
                </c:pt>
                <c:pt idx="46">
                  <c:v>43423</c:v>
                </c:pt>
                <c:pt idx="47">
                  <c:v>43430</c:v>
                </c:pt>
                <c:pt idx="48">
                  <c:v>43437</c:v>
                </c:pt>
                <c:pt idx="49">
                  <c:v>43444</c:v>
                </c:pt>
                <c:pt idx="50">
                  <c:v>43451</c:v>
                </c:pt>
                <c:pt idx="51">
                  <c:v>43458</c:v>
                </c:pt>
                <c:pt idx="52">
                  <c:v>43465</c:v>
                </c:pt>
                <c:pt idx="53">
                  <c:v>43472</c:v>
                </c:pt>
                <c:pt idx="54">
                  <c:v>43479</c:v>
                </c:pt>
                <c:pt idx="55">
                  <c:v>43486</c:v>
                </c:pt>
                <c:pt idx="56">
                  <c:v>43493</c:v>
                </c:pt>
                <c:pt idx="57">
                  <c:v>43500</c:v>
                </c:pt>
                <c:pt idx="58">
                  <c:v>43507</c:v>
                </c:pt>
                <c:pt idx="59">
                  <c:v>43514</c:v>
                </c:pt>
                <c:pt idx="60">
                  <c:v>43521</c:v>
                </c:pt>
                <c:pt idx="61">
                  <c:v>43528</c:v>
                </c:pt>
                <c:pt idx="62">
                  <c:v>43535</c:v>
                </c:pt>
                <c:pt idx="63">
                  <c:v>43542</c:v>
                </c:pt>
                <c:pt idx="64">
                  <c:v>43549</c:v>
                </c:pt>
                <c:pt idx="65">
                  <c:v>43556</c:v>
                </c:pt>
                <c:pt idx="66">
                  <c:v>43563</c:v>
                </c:pt>
                <c:pt idx="67">
                  <c:v>43570</c:v>
                </c:pt>
                <c:pt idx="68">
                  <c:v>43577</c:v>
                </c:pt>
                <c:pt idx="69">
                  <c:v>43584</c:v>
                </c:pt>
                <c:pt idx="70">
                  <c:v>43585</c:v>
                </c:pt>
              </c:numCache>
            </c:numRef>
          </c:cat>
          <c:val>
            <c:numRef>
              <c:f>'Forecast(Amount)'!$E$2:$E$72</c:f>
              <c:numCache>
                <c:formatCode>General</c:formatCode>
                <c:ptCount val="71"/>
                <c:pt idx="59" formatCode="0.00">
                  <c:v>132887.33333333331</c:v>
                </c:pt>
                <c:pt idx="60" formatCode="0.00">
                  <c:v>348266.82258292608</c:v>
                </c:pt>
                <c:pt idx="61" formatCode="0.00">
                  <c:v>176084.69469694598</c:v>
                </c:pt>
                <c:pt idx="62" formatCode="0.00">
                  <c:v>286371.06433902041</c:v>
                </c:pt>
                <c:pt idx="63" formatCode="0.00">
                  <c:v>180816.63706962732</c:v>
                </c:pt>
                <c:pt idx="64" formatCode="0.00">
                  <c:v>189943.00168738017</c:v>
                </c:pt>
                <c:pt idx="65" formatCode="0.00">
                  <c:v>348218.06725552084</c:v>
                </c:pt>
                <c:pt idx="66" formatCode="0.00">
                  <c:v>176037.02187961724</c:v>
                </c:pt>
                <c:pt idx="67" formatCode="0.00">
                  <c:v>286324.66987391462</c:v>
                </c:pt>
                <c:pt idx="68" formatCode="0.00">
                  <c:v>180771.71641484974</c:v>
                </c:pt>
                <c:pt idx="69" formatCode="0.00">
                  <c:v>189899.74990355707</c:v>
                </c:pt>
                <c:pt idx="70" formatCode="0.00">
                  <c:v>212514.00467290671</c:v>
                </c:pt>
              </c:numCache>
            </c:numRef>
          </c:val>
          <c:smooth val="0"/>
          <c:extLst>
            <c:ext xmlns:c16="http://schemas.microsoft.com/office/drawing/2014/chart" uri="{C3380CC4-5D6E-409C-BE32-E72D297353CC}">
              <c16:uniqueId val="{00000003-5594-4CF6-AF2E-C9C25F8EF1CB}"/>
            </c:ext>
          </c:extLst>
        </c:ser>
        <c:dLbls>
          <c:showLegendKey val="0"/>
          <c:showVal val="0"/>
          <c:showCatName val="0"/>
          <c:showSerName val="0"/>
          <c:showPercent val="0"/>
          <c:showBubbleSize val="0"/>
        </c:dLbls>
        <c:smooth val="0"/>
        <c:axId val="528893552"/>
        <c:axId val="532807200"/>
      </c:lineChart>
      <c:catAx>
        <c:axId val="528893552"/>
        <c:scaling>
          <c:orientation val="minMax"/>
        </c:scaling>
        <c:delete val="0"/>
        <c:axPos val="b"/>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2807200"/>
        <c:crosses val="autoZero"/>
        <c:auto val="1"/>
        <c:lblAlgn val="ctr"/>
        <c:lblOffset val="100"/>
        <c:noMultiLvlLbl val="0"/>
      </c:catAx>
      <c:valAx>
        <c:axId val="5328072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88935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chart" Target="../charts/chart9.xml"/><Relationship Id="rId4" Type="http://schemas.openxmlformats.org/officeDocument/2006/relationships/chart" Target="../charts/chart1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6.xml"/></Relationships>
</file>

<file path=xl/drawings/drawing1.xml><?xml version="1.0" encoding="utf-8"?>
<xdr:wsDr xmlns:xdr="http://schemas.openxmlformats.org/drawingml/2006/spreadsheetDrawing" xmlns:a="http://schemas.openxmlformats.org/drawingml/2006/main">
  <xdr:twoCellAnchor>
    <xdr:from>
      <xdr:col>0</xdr:col>
      <xdr:colOff>0</xdr:colOff>
      <xdr:row>4</xdr:row>
      <xdr:rowOff>38100</xdr:rowOff>
    </xdr:from>
    <xdr:to>
      <xdr:col>6</xdr:col>
      <xdr:colOff>390525</xdr:colOff>
      <xdr:row>18</xdr:row>
      <xdr:rowOff>104775</xdr:rowOff>
    </xdr:to>
    <xdr:graphicFrame macro="">
      <xdr:nvGraphicFramePr>
        <xdr:cNvPr id="4" name="Chart 3">
          <a:extLst>
            <a:ext uri="{FF2B5EF4-FFF2-40B4-BE49-F238E27FC236}">
              <a16:creationId xmlns:a16="http://schemas.microsoft.com/office/drawing/2014/main" id="{00000000-0008-0000-02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18</xdr:row>
      <xdr:rowOff>123824</xdr:rowOff>
    </xdr:from>
    <xdr:to>
      <xdr:col>6</xdr:col>
      <xdr:colOff>390525</xdr:colOff>
      <xdr:row>28</xdr:row>
      <xdr:rowOff>95249</xdr:rowOff>
    </xdr:to>
    <xdr:graphicFrame macro="">
      <xdr:nvGraphicFramePr>
        <xdr:cNvPr id="5" name="Chart 4">
          <a:extLst>
            <a:ext uri="{FF2B5EF4-FFF2-40B4-BE49-F238E27FC236}">
              <a16:creationId xmlns:a16="http://schemas.microsoft.com/office/drawing/2014/main" id="{00000000-0008-0000-02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0</xdr:colOff>
      <xdr:row>4</xdr:row>
      <xdr:rowOff>38100</xdr:rowOff>
    </xdr:from>
    <xdr:to>
      <xdr:col>21</xdr:col>
      <xdr:colOff>9525</xdr:colOff>
      <xdr:row>18</xdr:row>
      <xdr:rowOff>95250</xdr:rowOff>
    </xdr:to>
    <xdr:graphicFrame macro="">
      <xdr:nvGraphicFramePr>
        <xdr:cNvPr id="7" name="Chart 6">
          <a:extLst>
            <a:ext uri="{FF2B5EF4-FFF2-40B4-BE49-F238E27FC236}">
              <a16:creationId xmlns:a16="http://schemas.microsoft.com/office/drawing/2014/main" id="{3FE03EA4-A709-4AA6-BCFA-3EBC6F8D99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9525</xdr:colOff>
      <xdr:row>4</xdr:row>
      <xdr:rowOff>38100</xdr:rowOff>
    </xdr:from>
    <xdr:to>
      <xdr:col>13</xdr:col>
      <xdr:colOff>491925</xdr:colOff>
      <xdr:row>8</xdr:row>
      <xdr:rowOff>176100</xdr:rowOff>
    </xdr:to>
    <xdr:graphicFrame macro="">
      <xdr:nvGraphicFramePr>
        <xdr:cNvPr id="8" name="Chart 7">
          <a:extLst>
            <a:ext uri="{FF2B5EF4-FFF2-40B4-BE49-F238E27FC236}">
              <a16:creationId xmlns:a16="http://schemas.microsoft.com/office/drawing/2014/main" id="{F9DE5C5E-8424-4D9F-8A9A-98F3A676A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14287</xdr:colOff>
      <xdr:row>9</xdr:row>
      <xdr:rowOff>0</xdr:rowOff>
    </xdr:from>
    <xdr:to>
      <xdr:col>13</xdr:col>
      <xdr:colOff>496687</xdr:colOff>
      <xdr:row>13</xdr:row>
      <xdr:rowOff>138000</xdr:rowOff>
    </xdr:to>
    <xdr:graphicFrame macro="">
      <xdr:nvGraphicFramePr>
        <xdr:cNvPr id="9" name="Chart 8">
          <a:extLst>
            <a:ext uri="{FF2B5EF4-FFF2-40B4-BE49-F238E27FC236}">
              <a16:creationId xmlns:a16="http://schemas.microsoft.com/office/drawing/2014/main" id="{26894E25-7C9E-4630-83D3-34A6D93CBA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9525</xdr:colOff>
      <xdr:row>13</xdr:row>
      <xdr:rowOff>152400</xdr:rowOff>
    </xdr:from>
    <xdr:to>
      <xdr:col>13</xdr:col>
      <xdr:colOff>491925</xdr:colOff>
      <xdr:row>18</xdr:row>
      <xdr:rowOff>99900</xdr:rowOff>
    </xdr:to>
    <xdr:graphicFrame macro="">
      <xdr:nvGraphicFramePr>
        <xdr:cNvPr id="10" name="Chart 9">
          <a:extLst>
            <a:ext uri="{FF2B5EF4-FFF2-40B4-BE49-F238E27FC236}">
              <a16:creationId xmlns:a16="http://schemas.microsoft.com/office/drawing/2014/main" id="{65D7DD9C-367B-4BFC-8636-D61E464039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19051</xdr:colOff>
      <xdr:row>18</xdr:row>
      <xdr:rowOff>152400</xdr:rowOff>
    </xdr:from>
    <xdr:to>
      <xdr:col>11</xdr:col>
      <xdr:colOff>485775</xdr:colOff>
      <xdr:row>28</xdr:row>
      <xdr:rowOff>104775</xdr:rowOff>
    </xdr:to>
    <xdr:graphicFrame macro="">
      <xdr:nvGraphicFramePr>
        <xdr:cNvPr id="11" name="Chart 10">
          <a:extLst>
            <a:ext uri="{FF2B5EF4-FFF2-40B4-BE49-F238E27FC236}">
              <a16:creationId xmlns:a16="http://schemas.microsoft.com/office/drawing/2014/main" id="{E6764599-F5FE-4C17-8337-0318AEFAF8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0</xdr:col>
      <xdr:colOff>9525</xdr:colOff>
      <xdr:row>0</xdr:row>
      <xdr:rowOff>19050</xdr:rowOff>
    </xdr:from>
    <xdr:to>
      <xdr:col>3</xdr:col>
      <xdr:colOff>600075</xdr:colOff>
      <xdr:row>4</xdr:row>
      <xdr:rowOff>10950</xdr:rowOff>
    </xdr:to>
    <mc:AlternateContent xmlns:mc="http://schemas.openxmlformats.org/markup-compatibility/2006" xmlns:a14="http://schemas.microsoft.com/office/drawing/2010/main">
      <mc:Choice Requires="a14">
        <xdr:graphicFrame macro="">
          <xdr:nvGraphicFramePr>
            <xdr:cNvPr id="2" name="Month">
              <a:extLst>
                <a:ext uri="{FF2B5EF4-FFF2-40B4-BE49-F238E27FC236}">
                  <a16:creationId xmlns:a16="http://schemas.microsoft.com/office/drawing/2014/main" id="{E9CC8B4C-70C5-436A-82D2-0EA2AED60C8C}"/>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9525" y="19050"/>
              <a:ext cx="2447925" cy="792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209550</xdr:colOff>
      <xdr:row>0</xdr:row>
      <xdr:rowOff>19050</xdr:rowOff>
    </xdr:from>
    <xdr:to>
      <xdr:col>20</xdr:col>
      <xdr:colOff>523876</xdr:colOff>
      <xdr:row>4</xdr:row>
      <xdr:rowOff>10950</xdr:rowOff>
    </xdr:to>
    <mc:AlternateContent xmlns:mc="http://schemas.openxmlformats.org/markup-compatibility/2006" xmlns:a14="http://schemas.microsoft.com/office/drawing/2010/main">
      <mc:Choice Requires="a14">
        <xdr:graphicFrame macro="">
          <xdr:nvGraphicFramePr>
            <xdr:cNvPr id="13" name="Delivery ">
              <a:extLst>
                <a:ext uri="{FF2B5EF4-FFF2-40B4-BE49-F238E27FC236}">
                  <a16:creationId xmlns:a16="http://schemas.microsoft.com/office/drawing/2014/main" id="{040315F1-6803-4114-A077-EEA08601AE80}"/>
                </a:ext>
              </a:extLst>
            </xdr:cNvPr>
            <xdr:cNvGraphicFramePr/>
          </xdr:nvGraphicFramePr>
          <xdr:xfrm>
            <a:off x="0" y="0"/>
            <a:ext cx="0" cy="0"/>
          </xdr:xfrm>
          <a:graphic>
            <a:graphicData uri="http://schemas.microsoft.com/office/drawing/2010/slicer">
              <sle:slicer xmlns:sle="http://schemas.microsoft.com/office/drawing/2010/slicer" name="Delivery "/>
            </a:graphicData>
          </a:graphic>
        </xdr:graphicFrame>
      </mc:Choice>
      <mc:Fallback xmlns="">
        <xdr:sp macro="" textlink="">
          <xdr:nvSpPr>
            <xdr:cNvPr id="0" name=""/>
            <xdr:cNvSpPr>
              <a:spLocks noTextEdit="1"/>
            </xdr:cNvSpPr>
          </xdr:nvSpPr>
          <xdr:spPr>
            <a:xfrm>
              <a:off x="11334750" y="19050"/>
              <a:ext cx="1533526" cy="792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38100</xdr:colOff>
      <xdr:row>0</xdr:row>
      <xdr:rowOff>19050</xdr:rowOff>
    </xdr:from>
    <xdr:to>
      <xdr:col>18</xdr:col>
      <xdr:colOff>180975</xdr:colOff>
      <xdr:row>4</xdr:row>
      <xdr:rowOff>10950</xdr:rowOff>
    </xdr:to>
    <mc:AlternateContent xmlns:mc="http://schemas.openxmlformats.org/markup-compatibility/2006" xmlns:a14="http://schemas.microsoft.com/office/drawing/2010/main">
      <mc:Choice Requires="a14">
        <xdr:graphicFrame macro="">
          <xdr:nvGraphicFramePr>
            <xdr:cNvPr id="14" name="Payment">
              <a:extLst>
                <a:ext uri="{FF2B5EF4-FFF2-40B4-BE49-F238E27FC236}">
                  <a16:creationId xmlns:a16="http://schemas.microsoft.com/office/drawing/2014/main" id="{D3ACC3EB-C648-4B45-BDDA-C19941B3A3EC}"/>
                </a:ext>
              </a:extLst>
            </xdr:cNvPr>
            <xdr:cNvGraphicFramePr/>
          </xdr:nvGraphicFramePr>
          <xdr:xfrm>
            <a:off x="0" y="0"/>
            <a:ext cx="0" cy="0"/>
          </xdr:xfrm>
          <a:graphic>
            <a:graphicData uri="http://schemas.microsoft.com/office/drawing/2010/slicer">
              <sle:slicer xmlns:sle="http://schemas.microsoft.com/office/drawing/2010/slicer" name="Payment"/>
            </a:graphicData>
          </a:graphic>
        </xdr:graphicFrame>
      </mc:Choice>
      <mc:Fallback xmlns="">
        <xdr:sp macro="" textlink="">
          <xdr:nvSpPr>
            <xdr:cNvPr id="0" name=""/>
            <xdr:cNvSpPr>
              <a:spLocks noTextEdit="1"/>
            </xdr:cNvSpPr>
          </xdr:nvSpPr>
          <xdr:spPr>
            <a:xfrm>
              <a:off x="9563100" y="19050"/>
              <a:ext cx="1476000" cy="792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533399</xdr:colOff>
      <xdr:row>18</xdr:row>
      <xdr:rowOff>123826</xdr:rowOff>
    </xdr:from>
    <xdr:to>
      <xdr:col>21</xdr:col>
      <xdr:colOff>38099</xdr:colOff>
      <xdr:row>28</xdr:row>
      <xdr:rowOff>85726</xdr:rowOff>
    </xdr:to>
    <xdr:graphicFrame macro="">
      <xdr:nvGraphicFramePr>
        <xdr:cNvPr id="15" name="Chart 14">
          <a:extLst>
            <a:ext uri="{FF2B5EF4-FFF2-40B4-BE49-F238E27FC236}">
              <a16:creationId xmlns:a16="http://schemas.microsoft.com/office/drawing/2014/main" id="{76999CFF-0DB1-4C3C-A56D-C868D9ACE7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9525</xdr:colOff>
      <xdr:row>0</xdr:row>
      <xdr:rowOff>9525</xdr:rowOff>
    </xdr:from>
    <xdr:to>
      <xdr:col>10</xdr:col>
      <xdr:colOff>66674</xdr:colOff>
      <xdr:row>15</xdr:row>
      <xdr:rowOff>32025</xdr:rowOff>
    </xdr:to>
    <xdr:graphicFrame macro="">
      <xdr:nvGraphicFramePr>
        <xdr:cNvPr id="2" name="Chart 1">
          <a:extLst>
            <a:ext uri="{FF2B5EF4-FFF2-40B4-BE49-F238E27FC236}">
              <a16:creationId xmlns:a16="http://schemas.microsoft.com/office/drawing/2014/main" id="{0DD2A956-EDC0-4D37-84AC-ADE3B46E05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66676</xdr:colOff>
      <xdr:row>0</xdr:row>
      <xdr:rowOff>9525</xdr:rowOff>
    </xdr:from>
    <xdr:to>
      <xdr:col>20</xdr:col>
      <xdr:colOff>352426</xdr:colOff>
      <xdr:row>15</xdr:row>
      <xdr:rowOff>32025</xdr:rowOff>
    </xdr:to>
    <xdr:graphicFrame macro="">
      <xdr:nvGraphicFramePr>
        <xdr:cNvPr id="3" name="Chart 2">
          <a:extLst>
            <a:ext uri="{FF2B5EF4-FFF2-40B4-BE49-F238E27FC236}">
              <a16:creationId xmlns:a16="http://schemas.microsoft.com/office/drawing/2014/main" id="{87C1B55A-AB82-4092-9151-9621F186A9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19050</xdr:colOff>
      <xdr:row>15</xdr:row>
      <xdr:rowOff>28575</xdr:rowOff>
    </xdr:from>
    <xdr:to>
      <xdr:col>10</xdr:col>
      <xdr:colOff>57150</xdr:colOff>
      <xdr:row>30</xdr:row>
      <xdr:rowOff>51075</xdr:rowOff>
    </xdr:to>
    <xdr:graphicFrame macro="">
      <xdr:nvGraphicFramePr>
        <xdr:cNvPr id="4" name="Chart 3">
          <a:extLst>
            <a:ext uri="{FF2B5EF4-FFF2-40B4-BE49-F238E27FC236}">
              <a16:creationId xmlns:a16="http://schemas.microsoft.com/office/drawing/2014/main" id="{E286B583-A98E-4FF5-9367-B92E0054D8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66674</xdr:colOff>
      <xdr:row>15</xdr:row>
      <xdr:rowOff>28575</xdr:rowOff>
    </xdr:from>
    <xdr:to>
      <xdr:col>20</xdr:col>
      <xdr:colOff>361949</xdr:colOff>
      <xdr:row>30</xdr:row>
      <xdr:rowOff>51075</xdr:rowOff>
    </xdr:to>
    <xdr:graphicFrame macro="">
      <xdr:nvGraphicFramePr>
        <xdr:cNvPr id="5" name="Chart 4">
          <a:extLst>
            <a:ext uri="{FF2B5EF4-FFF2-40B4-BE49-F238E27FC236}">
              <a16:creationId xmlns:a16="http://schemas.microsoft.com/office/drawing/2014/main" id="{829FCE4F-59B6-4872-8C2F-30BB105E4F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1352550</xdr:colOff>
      <xdr:row>7</xdr:row>
      <xdr:rowOff>119062</xdr:rowOff>
    </xdr:from>
    <xdr:to>
      <xdr:col>10</xdr:col>
      <xdr:colOff>142875</xdr:colOff>
      <xdr:row>23</xdr:row>
      <xdr:rowOff>4762</xdr:rowOff>
    </xdr:to>
    <xdr:graphicFrame macro="">
      <xdr:nvGraphicFramePr>
        <xdr:cNvPr id="2" name="Chart 1">
          <a:extLst>
            <a:ext uri="{FF2B5EF4-FFF2-40B4-BE49-F238E27FC236}">
              <a16:creationId xmlns:a16="http://schemas.microsoft.com/office/drawing/2014/main" id="{067FCE53-450E-4162-AA1F-B448B0EB29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1333499</xdr:colOff>
      <xdr:row>7</xdr:row>
      <xdr:rowOff>119062</xdr:rowOff>
    </xdr:from>
    <xdr:to>
      <xdr:col>10</xdr:col>
      <xdr:colOff>95249</xdr:colOff>
      <xdr:row>23</xdr:row>
      <xdr:rowOff>4762</xdr:rowOff>
    </xdr:to>
    <xdr:graphicFrame macro="">
      <xdr:nvGraphicFramePr>
        <xdr:cNvPr id="2" name="Chart 1">
          <a:extLst>
            <a:ext uri="{FF2B5EF4-FFF2-40B4-BE49-F238E27FC236}">
              <a16:creationId xmlns:a16="http://schemas.microsoft.com/office/drawing/2014/main" id="{7FAA7709-9982-4291-9C5B-6E59F611D3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1581150</xdr:colOff>
      <xdr:row>7</xdr:row>
      <xdr:rowOff>119062</xdr:rowOff>
    </xdr:from>
    <xdr:to>
      <xdr:col>13</xdr:col>
      <xdr:colOff>447675</xdr:colOff>
      <xdr:row>23</xdr:row>
      <xdr:rowOff>4762</xdr:rowOff>
    </xdr:to>
    <xdr:graphicFrame macro="">
      <xdr:nvGraphicFramePr>
        <xdr:cNvPr id="2" name="Chart 1">
          <a:extLst>
            <a:ext uri="{FF2B5EF4-FFF2-40B4-BE49-F238E27FC236}">
              <a16:creationId xmlns:a16="http://schemas.microsoft.com/office/drawing/2014/main" id="{0A20103C-145C-4428-B419-31F696DD01F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1590675</xdr:colOff>
      <xdr:row>7</xdr:row>
      <xdr:rowOff>119062</xdr:rowOff>
    </xdr:from>
    <xdr:to>
      <xdr:col>13</xdr:col>
      <xdr:colOff>466725</xdr:colOff>
      <xdr:row>23</xdr:row>
      <xdr:rowOff>4762</xdr:rowOff>
    </xdr:to>
    <xdr:graphicFrame macro="">
      <xdr:nvGraphicFramePr>
        <xdr:cNvPr id="2" name="Chart 1">
          <a:extLst>
            <a:ext uri="{FF2B5EF4-FFF2-40B4-BE49-F238E27FC236}">
              <a16:creationId xmlns:a16="http://schemas.microsoft.com/office/drawing/2014/main" id="{623641AD-679C-40BE-9DF5-8AAC14B5C91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emanth Gaddam" refreshedDate="43803.651851041664" createdVersion="6" refreshedVersion="6" minRefreshableVersion="3" recordCount="432" xr:uid="{225019F8-1DA0-4060-9090-D5DDD3CDC47B}">
  <cacheSource type="worksheet">
    <worksheetSource ref="A1:O1" sheet="Data"/>
  </cacheSource>
  <cacheFields count="15">
    <cacheField name="Date" numFmtId="165">
      <sharedItems containsSemiMixedTypes="0" containsNonDate="0" containsDate="1" containsString="0" minDate="2018-01-01T00:00:00" maxDate="2019-02-05T00:00:00"/>
    </cacheField>
    <cacheField name="Month" numFmtId="165">
      <sharedItems/>
    </cacheField>
    <cacheField name="Name" numFmtId="0">
      <sharedItems/>
    </cacheField>
    <cacheField name="ID" numFmtId="0">
      <sharedItems containsSemiMixedTypes="0" containsString="0" containsNumber="1" containsInteger="1" minValue="265676" maxValue="419299"/>
    </cacheField>
    <cacheField name="Mobile No" numFmtId="0">
      <sharedItems containsSemiMixedTypes="0" containsString="0" containsNumber="1" containsInteger="1" minValue="908480897" maxValue="983299608"/>
    </cacheField>
    <cacheField name="PO" numFmtId="0">
      <sharedItems containsSemiMixedTypes="0" containsString="0" containsNumber="1" containsInteger="1" minValue="11449" maxValue="99086"/>
    </cacheField>
    <cacheField name="Amount" numFmtId="166">
      <sharedItems containsSemiMixedTypes="0" containsString="0" containsNumber="1" minValue="3335.6862745098042" maxValue="16294"/>
    </cacheField>
    <cacheField name="Delivery " numFmtId="0">
      <sharedItems/>
    </cacheField>
    <cacheField name="Payment" numFmtId="0">
      <sharedItems/>
    </cacheField>
    <cacheField name="Meat" numFmtId="0">
      <sharedItems containsSemiMixedTypes="0" containsString="0" containsNumber="1" containsInteger="1" minValue="40" maxValue="119"/>
    </cacheField>
    <cacheField name="Dairy" numFmtId="0">
      <sharedItems containsSemiMixedTypes="0" containsString="0" containsNumber="1" containsInteger="1" minValue="8" maxValue="308"/>
    </cacheField>
    <cacheField name="Produce" numFmtId="0">
      <sharedItems containsSemiMixedTypes="0" containsString="0" containsNumber="1" containsInteger="1" minValue="10" maxValue="118"/>
    </cacheField>
    <cacheField name="Total" numFmtId="0">
      <sharedItems containsSemiMixedTypes="0" containsString="0" containsNumber="1" containsInteger="1" minValue="95" maxValue="504"/>
    </cacheField>
    <cacheField name="State" numFmtId="0">
      <sharedItems count="11">
        <s v="Minnesota"/>
        <s v="Texas "/>
        <s v="New York"/>
        <s v="Tennessee" u="1"/>
        <s v="California" u="1"/>
        <s v="Telangana" u="1"/>
        <s v="Karnataka " u="1"/>
        <s v="Kerala" u="1"/>
        <s v="Gujarat" u="1"/>
        <s v="New Jersey" u="1"/>
        <s v="Maharashtra" u="1"/>
      </sharedItems>
    </cacheField>
    <cacheField name="City" numFmtId="0">
      <sharedItems/>
    </cacheField>
  </cacheFields>
  <extLst>
    <ext xmlns:x14="http://schemas.microsoft.com/office/spreadsheetml/2009/9/main" uri="{725AE2AE-9491-48be-B2B4-4EB974FC3084}">
      <x14:pivotCacheDefinition pivotCacheId="196590264"/>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emanth Gaddam" refreshedDate="43803.732330208331" createdVersion="6" refreshedVersion="6" minRefreshableVersion="3" recordCount="360" xr:uid="{48D4DFC5-1385-4152-9C0A-84EB9A242224}">
  <cacheSource type="worksheet">
    <worksheetSource ref="A1:O217" sheet="Data"/>
  </cacheSource>
  <cacheFields count="15">
    <cacheField name="Date" numFmtId="165">
      <sharedItems containsSemiMixedTypes="0" containsNonDate="0" containsDate="1" containsString="0" minDate="2018-01-01T00:00:00" maxDate="2019-02-19T00:00:00"/>
    </cacheField>
    <cacheField name="Month" numFmtId="165">
      <sharedItems count="12">
        <s v="Jan"/>
        <s v="Feb"/>
        <s v="Mar"/>
        <s v="Apr"/>
        <s v="May"/>
        <s v="Jul"/>
        <s v="Aug"/>
        <s v="Sep"/>
        <s v="Oct"/>
        <s v="Nov"/>
        <s v="Dec"/>
        <s v="Jun"/>
      </sharedItems>
    </cacheField>
    <cacheField name="Name" numFmtId="0">
      <sharedItems count="7">
        <s v="Michael"/>
        <s v="Matthew"/>
        <s v="Jack"/>
        <s v="Anil Agarwal"/>
        <s v="Alexander"/>
        <s v="Robert" u="1"/>
        <s v="David" u="1"/>
      </sharedItems>
    </cacheField>
    <cacheField name="ID" numFmtId="0">
      <sharedItems containsSemiMixedTypes="0" containsString="0" containsNumber="1" containsInteger="1" minValue="248441" maxValue="415250"/>
    </cacheField>
    <cacheField name="Mobile No" numFmtId="0">
      <sharedItems containsSemiMixedTypes="0" containsString="0" containsNumber="1" containsInteger="1" minValue="908480897" maxValue="983299608"/>
    </cacheField>
    <cacheField name="PO" numFmtId="0">
      <sharedItems containsSemiMixedTypes="0" containsString="0" containsNumber="1" containsInteger="1" minValue="11449" maxValue="99984"/>
    </cacheField>
    <cacheField name="Amount" numFmtId="166">
      <sharedItems containsSemiMixedTypes="0" containsString="0" containsNumber="1" minValue="4725.6888888888889" maxValue="16965.2"/>
    </cacheField>
    <cacheField name="Delivery " numFmtId="0">
      <sharedItems count="2">
        <s v="Shipped"/>
        <s v="Not Shipped"/>
      </sharedItems>
    </cacheField>
    <cacheField name="Payment" numFmtId="0">
      <sharedItems count="2">
        <s v="Paid"/>
        <s v="Pending"/>
      </sharedItems>
    </cacheField>
    <cacheField name="Meat" numFmtId="0">
      <sharedItems containsSemiMixedTypes="0" containsString="0" containsNumber="1" containsInteger="1" minValue="40" maxValue="99"/>
    </cacheField>
    <cacheField name="Dairy" numFmtId="0">
      <sharedItems containsSemiMixedTypes="0" containsString="0" containsNumber="1" containsInteger="1" minValue="7" maxValue="258"/>
    </cacheField>
    <cacheField name="Produce" numFmtId="0">
      <sharedItems containsSemiMixedTypes="0" containsString="0" containsNumber="1" containsInteger="1" minValue="10" maxValue="98"/>
    </cacheField>
    <cacheField name="Total" numFmtId="0">
      <sharedItems containsSemiMixedTypes="0" containsString="0" containsNumber="1" containsInteger="1" minValue="79" maxValue="426"/>
    </cacheField>
    <cacheField name="State" numFmtId="0">
      <sharedItems count="6">
        <s v="New York"/>
        <s v="New Jersey"/>
        <s v="Tennessee" u="1"/>
        <s v="California" u="1"/>
        <s v="Texas " u="1"/>
        <s v="Minnesota" u="1"/>
      </sharedItems>
    </cacheField>
    <cacheField name="City" numFmtId="0">
      <sharedItems/>
    </cacheField>
  </cacheFields>
  <extLst>
    <ext xmlns:x14="http://schemas.microsoft.com/office/spreadsheetml/2009/9/main" uri="{725AE2AE-9491-48be-B2B4-4EB974FC3084}">
      <x14:pivotCacheDefinition pivotCacheId="123451328"/>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emanth Gaddam" refreshedDate="43803.750538541666" createdVersion="6" refreshedVersion="6" minRefreshableVersion="3" recordCount="432" xr:uid="{39161EED-716F-46FB-A256-A2489668F92E}">
  <cacheSource type="worksheet">
    <worksheetSource ref="A1:P433" sheet="Data"/>
  </cacheSource>
  <cacheFields count="16">
    <cacheField name="Date" numFmtId="165">
      <sharedItems containsSemiMixedTypes="0" containsNonDate="0" containsDate="1" containsString="0" minDate="2018-01-01T00:00:00" maxDate="2019-02-19T00:00:00"/>
    </cacheField>
    <cacheField name="Month" numFmtId="165">
      <sharedItems count="12">
        <s v="Jan"/>
        <s v="Feb"/>
        <s v="Mar"/>
        <s v="Apr"/>
        <s v="Jun"/>
        <s v="Jul"/>
        <s v="Aug"/>
        <s v="Sep"/>
        <s v="Oct"/>
        <s v="Nov"/>
        <s v="Dec"/>
        <s v="May"/>
      </sharedItems>
    </cacheField>
    <cacheField name="Name" numFmtId="0">
      <sharedItems count="7">
        <s v="Alexander"/>
        <s v="Anil Agarwal"/>
        <s v="David"/>
        <s v="Jack"/>
        <s v="Matthew"/>
        <s v="Michael"/>
        <s v="Robert" u="1"/>
      </sharedItems>
    </cacheField>
    <cacheField name="ID" numFmtId="0">
      <sharedItems containsSemiMixedTypes="0" containsString="0" containsNumber="1" containsInteger="1" minValue="248441" maxValue="639771"/>
    </cacheField>
    <cacheField name="Mobile No" numFmtId="0">
      <sharedItems containsSemiMixedTypes="0" containsString="0" containsNumber="1" containsInteger="1" minValue="908480897" maxValue="983299608"/>
    </cacheField>
    <cacheField name="PO" numFmtId="0">
      <sharedItems containsSemiMixedTypes="0" containsString="0" containsNumber="1" containsInteger="1" minValue="11449" maxValue="99984"/>
    </cacheField>
    <cacheField name="Amount" numFmtId="164">
      <sharedItems containsSemiMixedTypes="0" containsString="0" containsNumber="1" minValue="7088.5333333333328" maxValue="25447.8"/>
    </cacheField>
    <cacheField name="Delivery " numFmtId="0">
      <sharedItems count="2">
        <s v="Shipped"/>
        <s v="Not Shipped"/>
      </sharedItems>
    </cacheField>
    <cacheField name="Payment" numFmtId="0">
      <sharedItems count="2">
        <s v="Paid"/>
        <s v="Pending"/>
      </sharedItems>
    </cacheField>
    <cacheField name="Meat" numFmtId="0">
      <sharedItems containsSemiMixedTypes="0" containsString="0" containsNumber="1" containsInteger="1" minValue="40" maxValue="99"/>
    </cacheField>
    <cacheField name="Dairy" numFmtId="0">
      <sharedItems containsSemiMixedTypes="0" containsString="0" containsNumber="1" containsInteger="1" minValue="7" maxValue="258"/>
    </cacheField>
    <cacheField name="Produce" numFmtId="0">
      <sharedItems containsSemiMixedTypes="0" containsString="0" containsNumber="1" containsInteger="1" minValue="5" maxValue="49"/>
    </cacheField>
    <cacheField name="Total" numFmtId="0">
      <sharedItems containsSemiMixedTypes="0" containsString="0" containsNumber="1" containsInteger="1" minValue="99" maxValue="1119"/>
    </cacheField>
    <cacheField name="State" numFmtId="0">
      <sharedItems count="6">
        <s v="Tennessee"/>
        <s v="New Jersey"/>
        <s v="Texas "/>
        <s v="California" u="1"/>
        <s v="New York" u="1"/>
        <s v="Minnesota" u="1"/>
      </sharedItems>
    </cacheField>
    <cacheField name="City" numFmtId="0">
      <sharedItems/>
    </cacheField>
    <cacheField name="Group" numFmtId="0">
      <sharedItems/>
    </cacheField>
  </cacheFields>
  <extLst>
    <ext xmlns:x14="http://schemas.microsoft.com/office/spreadsheetml/2009/9/main" uri="{725AE2AE-9491-48be-B2B4-4EB974FC3084}">
      <x14:pivotCacheDefinition pivotCacheId="109889828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32">
  <r>
    <d v="2018-01-15T00:00:00"/>
    <s v="Jan"/>
    <s v="Robert"/>
    <n v="419299"/>
    <n v="960814524"/>
    <n v="92831"/>
    <n v="11975.294117647059"/>
    <s v="Shipped"/>
    <s v="Paid"/>
    <n v="119"/>
    <n v="280"/>
    <n v="80"/>
    <n v="479"/>
    <x v="0"/>
    <s v="Saint Paul"/>
  </r>
  <r>
    <d v="2018-02-19T00:00:00"/>
    <s v="Feb"/>
    <s v="Robert"/>
    <n v="419299"/>
    <n v="960814524"/>
    <n v="84611"/>
    <n v="6076.0784313725499"/>
    <s v="Shipped"/>
    <s v="Paid"/>
    <n v="59"/>
    <n v="166"/>
    <n v="82"/>
    <n v="307"/>
    <x v="0"/>
    <s v="Saint Paul"/>
  </r>
  <r>
    <d v="2018-03-26T00:00:00"/>
    <s v="Mar"/>
    <s v="Robert"/>
    <n v="419299"/>
    <n v="960814524"/>
    <n v="39115"/>
    <n v="7271.7647058823532"/>
    <s v="Shipped"/>
    <s v="Paid"/>
    <n v="71"/>
    <n v="294"/>
    <n v="84"/>
    <n v="449"/>
    <x v="0"/>
    <s v="Saint Paul"/>
  </r>
  <r>
    <d v="2018-04-30T00:00:00"/>
    <s v="Apr"/>
    <s v="Robert"/>
    <n v="419299"/>
    <n v="960814524"/>
    <n v="93943"/>
    <n v="7977.254901960785"/>
    <s v="Shipped"/>
    <s v="Paid"/>
    <n v="78"/>
    <n v="295"/>
    <n v="58"/>
    <n v="431"/>
    <x v="0"/>
    <s v="Saint Paul"/>
  </r>
  <r>
    <d v="2018-06-04T00:00:00"/>
    <s v="Jun"/>
    <s v="Robert"/>
    <n v="419299"/>
    <n v="960814524"/>
    <n v="11778"/>
    <n v="11834.901960784313"/>
    <s v="Shipped"/>
    <s v="Pending"/>
    <n v="118"/>
    <n v="125"/>
    <n v="104"/>
    <n v="347"/>
    <x v="0"/>
    <s v="Saint Paul"/>
  </r>
  <r>
    <d v="2018-07-09T00:00:00"/>
    <s v="Jul"/>
    <s v="Robert"/>
    <n v="419299"/>
    <n v="960814524"/>
    <n v="80299"/>
    <n v="8294.5098039215682"/>
    <s v="Shipped"/>
    <s v="Paid"/>
    <n v="82"/>
    <n v="58"/>
    <n v="62"/>
    <n v="202"/>
    <x v="0"/>
    <s v="Saint Paul"/>
  </r>
  <r>
    <d v="2018-08-13T00:00:00"/>
    <s v="Aug"/>
    <s v="Robert"/>
    <n v="419299"/>
    <n v="960814524"/>
    <n v="98175"/>
    <n v="7374.1176470588234"/>
    <s v="Not Shipped"/>
    <s v="Pending"/>
    <n v="72"/>
    <n v="203"/>
    <n v="12"/>
    <n v="287"/>
    <x v="0"/>
    <s v="Saint Paul"/>
  </r>
  <r>
    <d v="2018-09-17T00:00:00"/>
    <s v="Sep"/>
    <s v="Robert"/>
    <n v="419299"/>
    <n v="960814524"/>
    <n v="17141"/>
    <n v="9118.8235294117658"/>
    <s v="Shipped"/>
    <s v="Paid"/>
    <n v="90"/>
    <n v="65"/>
    <n v="46"/>
    <n v="201"/>
    <x v="0"/>
    <s v="Saint Paul"/>
  </r>
  <r>
    <d v="2018-10-22T00:00:00"/>
    <s v="Oct"/>
    <s v="Robert"/>
    <n v="419299"/>
    <n v="960814524"/>
    <n v="35606"/>
    <n v="9966.2745098039231"/>
    <s v="Shipped"/>
    <s v="Paid"/>
    <n v="98"/>
    <n v="223"/>
    <n v="58"/>
    <n v="379"/>
    <x v="0"/>
    <s v="Saint Paul"/>
  </r>
  <r>
    <d v="2018-11-26T00:00:00"/>
    <s v="Nov"/>
    <s v="Robert"/>
    <n v="419299"/>
    <n v="960814524"/>
    <n v="98629"/>
    <n v="7117.6470588235297"/>
    <s v="Shipped"/>
    <s v="Paid"/>
    <n v="70"/>
    <n v="54"/>
    <n v="72"/>
    <n v="196"/>
    <x v="0"/>
    <s v="Saint Paul"/>
  </r>
  <r>
    <d v="2018-12-31T00:00:00"/>
    <s v="Dec"/>
    <s v="Robert"/>
    <n v="419299"/>
    <n v="960814524"/>
    <n v="35197"/>
    <n v="7843.1372549019616"/>
    <s v="Shipped"/>
    <s v="Paid"/>
    <n v="77"/>
    <n v="191"/>
    <n v="24"/>
    <n v="292"/>
    <x v="0"/>
    <s v="Saint Paul"/>
  </r>
  <r>
    <d v="2019-02-04T00:00:00"/>
    <s v="Feb"/>
    <s v="Robert"/>
    <n v="419299"/>
    <n v="960814524"/>
    <n v="58518"/>
    <n v="10557.254901960783"/>
    <s v="Shipped"/>
    <s v="Paid"/>
    <n v="104"/>
    <n v="235"/>
    <n v="100"/>
    <n v="439"/>
    <x v="0"/>
    <s v="Saint Paul"/>
  </r>
  <r>
    <d v="2018-01-15T00:00:00"/>
    <s v="Jan"/>
    <s v="Robert"/>
    <n v="419299"/>
    <n v="960814524"/>
    <n v="97927"/>
    <n v="10557.64705882353"/>
    <s v="Shipped"/>
    <s v="Paid"/>
    <n v="104"/>
    <n v="236"/>
    <n v="108"/>
    <n v="448"/>
    <x v="0"/>
    <s v="Saint Paul"/>
  </r>
  <r>
    <d v="2018-02-19T00:00:00"/>
    <s v="Feb"/>
    <s v="Robert"/>
    <n v="419299"/>
    <n v="960814524"/>
    <n v="45570"/>
    <n v="7615.2941176470595"/>
    <s v="Shipped"/>
    <s v="Paid"/>
    <n v="74"/>
    <n v="234"/>
    <n v="68"/>
    <n v="376"/>
    <x v="0"/>
    <s v="Saint Paul"/>
  </r>
  <r>
    <d v="2018-03-26T00:00:00"/>
    <s v="Mar"/>
    <s v="Robert"/>
    <n v="419299"/>
    <n v="960814524"/>
    <n v="75239"/>
    <n v="7585.0980392156862"/>
    <s v="Shipped"/>
    <s v="Paid"/>
    <n v="74"/>
    <n v="32"/>
    <n v="82"/>
    <n v="188"/>
    <x v="0"/>
    <s v="Saint Paul"/>
  </r>
  <r>
    <d v="2018-04-30T00:00:00"/>
    <s v="Apr"/>
    <s v="Robert"/>
    <n v="419299"/>
    <n v="960814524"/>
    <n v="50307"/>
    <n v="7009.4117647058829"/>
    <s v="Shipped"/>
    <s v="Paid"/>
    <n v="68"/>
    <n v="114"/>
    <n v="74"/>
    <n v="256"/>
    <x v="0"/>
    <s v="Saint Paul"/>
  </r>
  <r>
    <d v="2018-06-04T00:00:00"/>
    <s v="Jun"/>
    <s v="Robert"/>
    <n v="419299"/>
    <n v="960814524"/>
    <n v="62177"/>
    <n v="6670.1960784313733"/>
    <s v="Shipped"/>
    <s v="Pending"/>
    <n v="65"/>
    <n v="208"/>
    <n v="56"/>
    <n v="329"/>
    <x v="0"/>
    <s v="Saint Paul"/>
  </r>
  <r>
    <d v="2018-07-09T00:00:00"/>
    <s v="Jul"/>
    <s v="Robert"/>
    <n v="419299"/>
    <n v="960814524"/>
    <n v="33498"/>
    <n v="5139.2156862745096"/>
    <s v="Shipped"/>
    <s v="Paid"/>
    <n v="49"/>
    <n v="204"/>
    <n v="14"/>
    <n v="267"/>
    <x v="0"/>
    <s v="Saint Paul"/>
  </r>
  <r>
    <d v="2018-08-13T00:00:00"/>
    <s v="Aug"/>
    <s v="Robert"/>
    <n v="419299"/>
    <n v="960814524"/>
    <n v="34928"/>
    <n v="8890.1960784313724"/>
    <s v="Shipped"/>
    <s v="Pending"/>
    <n v="88"/>
    <n v="109"/>
    <n v="40"/>
    <n v="237"/>
    <x v="0"/>
    <s v="Saint Paul"/>
  </r>
  <r>
    <d v="2018-09-17T00:00:00"/>
    <s v="Sep"/>
    <s v="Robert"/>
    <n v="419299"/>
    <n v="960814524"/>
    <n v="77434"/>
    <n v="8683.1372549019616"/>
    <s v="Shipped"/>
    <s v="Paid"/>
    <n v="85"/>
    <n v="296"/>
    <n v="50"/>
    <n v="431"/>
    <x v="0"/>
    <s v="Saint Paul"/>
  </r>
  <r>
    <d v="2018-10-22T00:00:00"/>
    <s v="Oct"/>
    <s v="Robert"/>
    <n v="419299"/>
    <n v="960814524"/>
    <n v="30871"/>
    <n v="4996.8627450980393"/>
    <s v="Shipped"/>
    <s v="Paid"/>
    <n v="48"/>
    <n v="38"/>
    <n v="22"/>
    <n v="108"/>
    <x v="0"/>
    <s v="Saint Paul"/>
  </r>
  <r>
    <d v="2018-11-26T00:00:00"/>
    <s v="Nov"/>
    <s v="Robert"/>
    <n v="419299"/>
    <n v="960814524"/>
    <n v="83292"/>
    <n v="9243.9215686274511"/>
    <s v="Shipped"/>
    <s v="Paid"/>
    <n v="91"/>
    <n v="110"/>
    <n v="72"/>
    <n v="273"/>
    <x v="0"/>
    <s v="Saint Paul"/>
  </r>
  <r>
    <d v="2018-12-31T00:00:00"/>
    <s v="Dec"/>
    <s v="Robert"/>
    <n v="419299"/>
    <n v="960814524"/>
    <n v="76010"/>
    <n v="7262.7450980392159"/>
    <s v="Shipped"/>
    <s v="Paid"/>
    <n v="71"/>
    <n v="236"/>
    <n v="74"/>
    <n v="381"/>
    <x v="0"/>
    <s v="Saint Paul"/>
  </r>
  <r>
    <d v="2019-02-04T00:00:00"/>
    <s v="Feb"/>
    <s v="Robert"/>
    <n v="419299"/>
    <n v="960814524"/>
    <n v="64843"/>
    <n v="10441.568627450981"/>
    <s v="Shipped"/>
    <s v="Paid"/>
    <n v="103"/>
    <n v="258"/>
    <n v="22"/>
    <n v="383"/>
    <x v="0"/>
    <s v="Saint Paul"/>
  </r>
  <r>
    <d v="2018-01-15T00:00:00"/>
    <s v="Jan"/>
    <s v="Robert"/>
    <n v="419299"/>
    <n v="960814524"/>
    <n v="42626"/>
    <n v="6210.9803921568628"/>
    <s v="Shipped"/>
    <s v="Paid"/>
    <n v="60"/>
    <n v="288"/>
    <n v="36"/>
    <n v="384"/>
    <x v="0"/>
    <s v="Saint Paul"/>
  </r>
  <r>
    <d v="2018-02-19T00:00:00"/>
    <s v="Feb"/>
    <s v="Robert"/>
    <n v="419299"/>
    <n v="960814524"/>
    <n v="28692"/>
    <n v="8094.1176470588234"/>
    <s v="Shipped"/>
    <s v="Paid"/>
    <n v="79"/>
    <n v="290"/>
    <n v="56"/>
    <n v="425"/>
    <x v="0"/>
    <s v="Saint Paul"/>
  </r>
  <r>
    <d v="2018-03-26T00:00:00"/>
    <s v="Mar"/>
    <s v="Robert"/>
    <n v="419299"/>
    <n v="960814524"/>
    <n v="46125"/>
    <n v="10528.235294117647"/>
    <s v="Shipped"/>
    <s v="Paid"/>
    <n v="104"/>
    <n v="50"/>
    <n v="36"/>
    <n v="190"/>
    <x v="0"/>
    <s v="Saint Paul"/>
  </r>
  <r>
    <d v="2018-04-30T00:00:00"/>
    <s v="Apr"/>
    <s v="Robert"/>
    <n v="419299"/>
    <n v="960814524"/>
    <n v="94972"/>
    <n v="9736.4705882352937"/>
    <s v="Shipped"/>
    <s v="Paid"/>
    <n v="96"/>
    <n v="257"/>
    <n v="70"/>
    <n v="423"/>
    <x v="0"/>
    <s v="Saint Paul"/>
  </r>
  <r>
    <d v="2018-06-04T00:00:00"/>
    <s v="Jun"/>
    <s v="Robert"/>
    <n v="419299"/>
    <n v="960814524"/>
    <n v="18388"/>
    <n v="8316.4705882352937"/>
    <s v="Shipped"/>
    <s v="Pending"/>
    <n v="82"/>
    <n v="198"/>
    <n v="94"/>
    <n v="374"/>
    <x v="0"/>
    <s v="Saint Paul"/>
  </r>
  <r>
    <d v="2018-07-09T00:00:00"/>
    <s v="Jul"/>
    <s v="Robert"/>
    <n v="419299"/>
    <n v="960814524"/>
    <n v="62130"/>
    <n v="6793.7254901960787"/>
    <s v="Shipped"/>
    <s v="Paid"/>
    <n v="66"/>
    <n v="245"/>
    <n v="72"/>
    <n v="383"/>
    <x v="0"/>
    <s v="Saint Paul"/>
  </r>
  <r>
    <d v="2018-08-13T00:00:00"/>
    <s v="Aug"/>
    <s v="Robert"/>
    <n v="419299"/>
    <n v="960814524"/>
    <n v="95152"/>
    <n v="10910.588235294117"/>
    <s v="Not Shipped"/>
    <s v="Pending"/>
    <n v="108"/>
    <n v="236"/>
    <n v="108"/>
    <n v="452"/>
    <x v="0"/>
    <s v="Saint Paul"/>
  </r>
  <r>
    <d v="2018-09-17T00:00:00"/>
    <s v="Sep"/>
    <s v="Robert"/>
    <n v="419299"/>
    <n v="960814524"/>
    <n v="21097"/>
    <n v="8418.0392156862745"/>
    <s v="Shipped"/>
    <s v="Paid"/>
    <n v="83"/>
    <n v="102"/>
    <n v="16"/>
    <n v="201"/>
    <x v="0"/>
    <s v="Saint Paul"/>
  </r>
  <r>
    <d v="2018-10-22T00:00:00"/>
    <s v="Oct"/>
    <s v="Robert"/>
    <n v="419299"/>
    <n v="960814524"/>
    <n v="44346"/>
    <n v="8408.6274509803916"/>
    <s v="Shipped"/>
    <s v="Paid"/>
    <n v="83"/>
    <n v="26"/>
    <n v="116"/>
    <n v="225"/>
    <x v="0"/>
    <s v="Saint Paul"/>
  </r>
  <r>
    <d v="2018-11-26T00:00:00"/>
    <s v="Nov"/>
    <s v="Robert"/>
    <n v="419299"/>
    <n v="960814524"/>
    <n v="26762"/>
    <n v="10659.215686274511"/>
    <s v="Shipped"/>
    <s v="Paid"/>
    <n v="106"/>
    <n v="138"/>
    <n v="56"/>
    <n v="300"/>
    <x v="0"/>
    <s v="Saint Paul"/>
  </r>
  <r>
    <d v="2018-12-31T00:00:00"/>
    <s v="Dec"/>
    <s v="Robert"/>
    <n v="419299"/>
    <n v="960814524"/>
    <n v="14993"/>
    <n v="5233.333333333333"/>
    <s v="Shipped"/>
    <s v="Paid"/>
    <n v="50"/>
    <n v="43"/>
    <n v="40"/>
    <n v="133"/>
    <x v="0"/>
    <s v="Saint Paul"/>
  </r>
  <r>
    <d v="2019-02-04T00:00:00"/>
    <s v="Feb"/>
    <s v="Robert"/>
    <n v="419299"/>
    <n v="960814524"/>
    <n v="70207"/>
    <n v="6060.3921568627447"/>
    <s v="Shipped"/>
    <s v="Paid"/>
    <n v="59"/>
    <n v="59"/>
    <n v="104"/>
    <n v="222"/>
    <x v="0"/>
    <s v="Saint Paul"/>
  </r>
  <r>
    <d v="2018-01-15T00:00:00"/>
    <s v="Jan"/>
    <s v="Robert"/>
    <n v="419299"/>
    <n v="960814524"/>
    <n v="75375"/>
    <n v="7837.254901960785"/>
    <s v="Shipped"/>
    <s v="Paid"/>
    <n v="77"/>
    <n v="149"/>
    <n v="28"/>
    <n v="254"/>
    <x v="0"/>
    <s v="Saint Paul"/>
  </r>
  <r>
    <d v="2018-02-19T00:00:00"/>
    <s v="Feb"/>
    <s v="Robert"/>
    <n v="419299"/>
    <n v="960814524"/>
    <n v="48185"/>
    <n v="8893.3333333333339"/>
    <s v="Shipped"/>
    <s v="Paid"/>
    <n v="88"/>
    <n v="122"/>
    <n v="106"/>
    <n v="316"/>
    <x v="0"/>
    <s v="Saint Paul"/>
  </r>
  <r>
    <d v="2018-03-26T00:00:00"/>
    <s v="Mar"/>
    <s v="Robert"/>
    <n v="419299"/>
    <n v="960814524"/>
    <n v="18753"/>
    <n v="9821.5686274509808"/>
    <s v="Shipped"/>
    <s v="Paid"/>
    <n v="97"/>
    <n v="42"/>
    <n v="62"/>
    <n v="201"/>
    <x v="0"/>
    <s v="Saint Paul"/>
  </r>
  <r>
    <d v="2018-04-30T00:00:00"/>
    <s v="Apr"/>
    <s v="Robert"/>
    <n v="419299"/>
    <n v="960814524"/>
    <n v="92065"/>
    <n v="9601.176470588236"/>
    <s v="Shipped"/>
    <s v="Paid"/>
    <n v="95"/>
    <n v="142"/>
    <n v="46"/>
    <n v="283"/>
    <x v="0"/>
    <s v="Saint Paul"/>
  </r>
  <r>
    <d v="2018-06-04T00:00:00"/>
    <s v="Jun"/>
    <s v="Robert"/>
    <n v="419299"/>
    <n v="960814524"/>
    <n v="44464"/>
    <n v="11615.686274509804"/>
    <s v="Not Shipped"/>
    <s v="Pending"/>
    <n v="115"/>
    <n v="241"/>
    <n v="24"/>
    <n v="380"/>
    <x v="0"/>
    <s v="Saint Paul"/>
  </r>
  <r>
    <d v="2018-07-09T00:00:00"/>
    <s v="Jul"/>
    <s v="Robert"/>
    <n v="419299"/>
    <n v="960814524"/>
    <n v="84324"/>
    <n v="5712.1568627450979"/>
    <s v="Shipped"/>
    <s v="Paid"/>
    <n v="55"/>
    <n v="95"/>
    <n v="70"/>
    <n v="220"/>
    <x v="0"/>
    <s v="Saint Paul"/>
  </r>
  <r>
    <d v="2018-08-13T00:00:00"/>
    <s v="Aug"/>
    <s v="Robert"/>
    <n v="419299"/>
    <n v="960814524"/>
    <n v="99086"/>
    <n v="6662.3529411764712"/>
    <s v="Shipped"/>
    <s v="Pending"/>
    <n v="65"/>
    <n v="156"/>
    <n v="64"/>
    <n v="285"/>
    <x v="0"/>
    <s v="Saint Paul"/>
  </r>
  <r>
    <d v="2018-09-17T00:00:00"/>
    <s v="Sep"/>
    <s v="Robert"/>
    <n v="419299"/>
    <n v="960814524"/>
    <n v="11579"/>
    <n v="11017.254901960783"/>
    <s v="Shipped"/>
    <s v="Paid"/>
    <n v="109"/>
    <n v="172"/>
    <n v="48"/>
    <n v="329"/>
    <x v="0"/>
    <s v="Saint Paul"/>
  </r>
  <r>
    <d v="2018-10-22T00:00:00"/>
    <s v="Oct"/>
    <s v="Robert"/>
    <n v="419299"/>
    <n v="960814524"/>
    <n v="43993"/>
    <n v="10329.411764705883"/>
    <s v="Shipped"/>
    <s v="Paid"/>
    <n v="102"/>
    <n v="287"/>
    <n v="86"/>
    <n v="475"/>
    <x v="0"/>
    <s v="Saint Paul"/>
  </r>
  <r>
    <d v="2018-11-26T00:00:00"/>
    <s v="Nov"/>
    <s v="Robert"/>
    <n v="419299"/>
    <n v="960814524"/>
    <n v="61433"/>
    <n v="6909.4117647058829"/>
    <s v="Shipped"/>
    <s v="Paid"/>
    <n v="67"/>
    <n v="235"/>
    <n v="68"/>
    <n v="370"/>
    <x v="0"/>
    <s v="Saint Paul"/>
  </r>
  <r>
    <d v="2018-12-31T00:00:00"/>
    <s v="Dec"/>
    <s v="Robert"/>
    <n v="419299"/>
    <n v="960814524"/>
    <n v="32660"/>
    <n v="11032.1568627451"/>
    <s v="Shipped"/>
    <s v="Paid"/>
    <n v="109"/>
    <n v="266"/>
    <n v="70"/>
    <n v="445"/>
    <x v="0"/>
    <s v="Saint Paul"/>
  </r>
  <r>
    <d v="2019-02-04T00:00:00"/>
    <s v="Feb"/>
    <s v="Robert"/>
    <n v="419299"/>
    <n v="960814524"/>
    <n v="41214"/>
    <n v="10678.431372549019"/>
    <s v="Shipped"/>
    <s v="Paid"/>
    <n v="106"/>
    <n v="257"/>
    <n v="110"/>
    <n v="473"/>
    <x v="0"/>
    <s v="Saint Paul"/>
  </r>
  <r>
    <d v="2018-01-15T00:00:00"/>
    <s v="Jan"/>
    <s v="Robert"/>
    <n v="419299"/>
    <n v="960814524"/>
    <n v="35647"/>
    <n v="9838.4313725490192"/>
    <s v="Shipped"/>
    <s v="Paid"/>
    <n v="97"/>
    <n v="152"/>
    <n v="62"/>
    <n v="311"/>
    <x v="0"/>
    <s v="Saint Paul"/>
  </r>
  <r>
    <d v="2018-02-19T00:00:00"/>
    <s v="Feb"/>
    <s v="Robert"/>
    <n v="419299"/>
    <n v="960814524"/>
    <n v="36428"/>
    <n v="6531.3725490196084"/>
    <s v="Shipped"/>
    <s v="Paid"/>
    <n v="64"/>
    <n v="72"/>
    <n v="32"/>
    <n v="168"/>
    <x v="0"/>
    <s v="Saint Paul"/>
  </r>
  <r>
    <d v="2018-03-26T00:00:00"/>
    <s v="Mar"/>
    <s v="Robert"/>
    <n v="419299"/>
    <n v="960814524"/>
    <n v="65008"/>
    <n v="9009.0196078431381"/>
    <s v="Shipped"/>
    <s v="Paid"/>
    <n v="89"/>
    <n v="109"/>
    <n v="108"/>
    <n v="306"/>
    <x v="0"/>
    <s v="Saint Paul"/>
  </r>
  <r>
    <d v="2018-04-30T00:00:00"/>
    <s v="Apr"/>
    <s v="Robert"/>
    <n v="419299"/>
    <n v="960814524"/>
    <n v="54298"/>
    <n v="8187.0588235294117"/>
    <s v="Shipped"/>
    <s v="Paid"/>
    <n v="80"/>
    <n v="121"/>
    <n v="92"/>
    <n v="293"/>
    <x v="0"/>
    <s v="Saint Paul"/>
  </r>
  <r>
    <d v="2018-06-04T00:00:00"/>
    <s v="Jun"/>
    <s v="Robert"/>
    <n v="419299"/>
    <n v="960814524"/>
    <n v="48308"/>
    <n v="7505.8823529411766"/>
    <s v="Not Shipped"/>
    <s v="Pending"/>
    <n v="73"/>
    <n v="288"/>
    <n v="64"/>
    <n v="425"/>
    <x v="0"/>
    <s v="Saint Paul"/>
  </r>
  <r>
    <d v="2018-07-09T00:00:00"/>
    <s v="Jul"/>
    <s v="Robert"/>
    <n v="419299"/>
    <n v="960814524"/>
    <n v="61546"/>
    <n v="9392.1568627450979"/>
    <s v="Shipped"/>
    <s v="Paid"/>
    <n v="92"/>
    <n v="308"/>
    <n v="104"/>
    <n v="504"/>
    <x v="0"/>
    <s v="Saint Paul"/>
  </r>
  <r>
    <d v="2018-08-13T00:00:00"/>
    <s v="Aug"/>
    <s v="Robert"/>
    <n v="419299"/>
    <n v="960814524"/>
    <n v="60086"/>
    <n v="10095.686274509804"/>
    <s v="Not Shipped"/>
    <s v="Pending"/>
    <n v="100"/>
    <n v="294"/>
    <n v="106"/>
    <n v="500"/>
    <x v="0"/>
    <s v="Saint Paul"/>
  </r>
  <r>
    <d v="2018-09-17T00:00:00"/>
    <s v="Sep"/>
    <s v="Robert"/>
    <n v="419299"/>
    <n v="960814524"/>
    <n v="34465"/>
    <n v="11594.50980392157"/>
    <s v="Shipped"/>
    <s v="Paid"/>
    <n v="115"/>
    <n v="94"/>
    <n v="76"/>
    <n v="285"/>
    <x v="0"/>
    <s v="Saint Paul"/>
  </r>
  <r>
    <d v="2018-10-22T00:00:00"/>
    <s v="Oct"/>
    <s v="Robert"/>
    <n v="419299"/>
    <n v="960814524"/>
    <n v="47059"/>
    <n v="7002.3529411764712"/>
    <s v="Shipped"/>
    <s v="Paid"/>
    <n v="68"/>
    <n v="71"/>
    <n v="60"/>
    <n v="199"/>
    <x v="0"/>
    <s v="Saint Paul"/>
  </r>
  <r>
    <d v="2018-11-26T00:00:00"/>
    <s v="Nov"/>
    <s v="Robert"/>
    <n v="419299"/>
    <n v="960814524"/>
    <n v="61237"/>
    <n v="10530.196078431372"/>
    <s v="Shipped"/>
    <s v="Paid"/>
    <n v="104"/>
    <n v="59"/>
    <n v="74"/>
    <n v="237"/>
    <x v="0"/>
    <s v="Saint Paul"/>
  </r>
  <r>
    <d v="2018-12-31T00:00:00"/>
    <s v="Dec"/>
    <s v="Robert"/>
    <n v="419299"/>
    <n v="960814524"/>
    <n v="65035"/>
    <n v="11242.35294117647"/>
    <s v="Shipped"/>
    <s v="Paid"/>
    <n v="112"/>
    <n v="97"/>
    <n v="100"/>
    <n v="309"/>
    <x v="0"/>
    <s v="Saint Paul"/>
  </r>
  <r>
    <d v="2019-02-04T00:00:00"/>
    <s v="Feb"/>
    <s v="Robert"/>
    <n v="419299"/>
    <n v="960814524"/>
    <n v="67777"/>
    <n v="6770.1960784313733"/>
    <s v="Shipped"/>
    <s v="Paid"/>
    <n v="66"/>
    <n v="94"/>
    <n v="38"/>
    <n v="198"/>
    <x v="0"/>
    <s v="Saint Paul"/>
  </r>
  <r>
    <d v="2018-01-15T00:00:00"/>
    <s v="Jan"/>
    <s v="Robert"/>
    <n v="419299"/>
    <n v="960814524"/>
    <n v="87152"/>
    <n v="7367.4509803921565"/>
    <s v="Shipped"/>
    <s v="Paid"/>
    <n v="72"/>
    <n v="149"/>
    <n v="86"/>
    <n v="307"/>
    <x v="0"/>
    <s v="Saint Paul"/>
  </r>
  <r>
    <d v="2018-02-19T00:00:00"/>
    <s v="Feb"/>
    <s v="Robert"/>
    <n v="419299"/>
    <n v="960814524"/>
    <n v="55067"/>
    <n v="11610.196078431372"/>
    <s v="Shipped"/>
    <s v="Paid"/>
    <n v="115"/>
    <n v="200"/>
    <n v="68"/>
    <n v="383"/>
    <x v="0"/>
    <s v="Saint Paul"/>
  </r>
  <r>
    <d v="2018-03-26T00:00:00"/>
    <s v="Mar"/>
    <s v="Robert"/>
    <n v="419299"/>
    <n v="960814524"/>
    <n v="53161"/>
    <n v="5126.2745098039213"/>
    <s v="Shipped"/>
    <s v="Paid"/>
    <n v="49"/>
    <n v="116"/>
    <n v="22"/>
    <n v="187"/>
    <x v="0"/>
    <s v="Saint Paul"/>
  </r>
  <r>
    <d v="2018-04-30T00:00:00"/>
    <s v="Apr"/>
    <s v="Robert"/>
    <n v="419299"/>
    <n v="960814524"/>
    <n v="31971"/>
    <n v="8684.7058823529405"/>
    <s v="Shipped"/>
    <s v="Paid"/>
    <n v="85"/>
    <n v="302"/>
    <n v="76"/>
    <n v="463"/>
    <x v="0"/>
    <s v="Saint Paul"/>
  </r>
  <r>
    <d v="2018-06-04T00:00:00"/>
    <s v="Jun"/>
    <s v="Robert"/>
    <n v="419299"/>
    <n v="960814524"/>
    <n v="54024"/>
    <n v="6187.4509803921565"/>
    <s v="Not Shipped"/>
    <s v="Pending"/>
    <n v="60"/>
    <n v="127"/>
    <n v="68"/>
    <n v="255"/>
    <x v="0"/>
    <s v="Saint Paul"/>
  </r>
  <r>
    <d v="2018-07-09T00:00:00"/>
    <s v="Jul"/>
    <s v="Robert"/>
    <n v="419299"/>
    <n v="960814524"/>
    <n v="65682"/>
    <n v="11973.725490196079"/>
    <s v="Shipped"/>
    <s v="Paid"/>
    <n v="119"/>
    <n v="269"/>
    <n v="68"/>
    <n v="456"/>
    <x v="0"/>
    <s v="Saint Paul"/>
  </r>
  <r>
    <d v="2018-08-13T00:00:00"/>
    <s v="Aug"/>
    <s v="Robert"/>
    <n v="419299"/>
    <n v="960814524"/>
    <n v="91452"/>
    <n v="8771.3725490196084"/>
    <s v="Shipped"/>
    <s v="Pending"/>
    <n v="86"/>
    <n v="100"/>
    <n v="50"/>
    <n v="236"/>
    <x v="0"/>
    <s v="Saint Paul"/>
  </r>
  <r>
    <d v="2018-09-17T00:00:00"/>
    <s v="Sep"/>
    <s v="Robert"/>
    <n v="419299"/>
    <n v="960814524"/>
    <n v="87743"/>
    <n v="6075.6862745098033"/>
    <s v="Shipped"/>
    <s v="Paid"/>
    <n v="59"/>
    <n v="166"/>
    <n v="74"/>
    <n v="299"/>
    <x v="0"/>
    <s v="Saint Paul"/>
  </r>
  <r>
    <d v="2018-10-22T00:00:00"/>
    <s v="Oct"/>
    <s v="Robert"/>
    <n v="419299"/>
    <n v="960814524"/>
    <n v="86731"/>
    <n v="6181.9607843137264"/>
    <s v="Shipped"/>
    <s v="Paid"/>
    <n v="60"/>
    <n v="90"/>
    <n v="64"/>
    <n v="214"/>
    <x v="0"/>
    <s v="Saint Paul"/>
  </r>
  <r>
    <d v="2018-11-26T00:00:00"/>
    <s v="Nov"/>
    <s v="Robert"/>
    <n v="419299"/>
    <n v="960814524"/>
    <n v="79252"/>
    <n v="5504.3137254901967"/>
    <s v="Shipped"/>
    <s v="Paid"/>
    <n v="53"/>
    <n v="277"/>
    <n v="72"/>
    <n v="402"/>
    <x v="0"/>
    <s v="Saint Paul"/>
  </r>
  <r>
    <d v="2018-12-31T00:00:00"/>
    <s v="Dec"/>
    <s v="Robert"/>
    <n v="419299"/>
    <n v="960814524"/>
    <n v="81911"/>
    <n v="11153.333333333334"/>
    <s v="Shipped"/>
    <s v="Paid"/>
    <n v="110"/>
    <n v="296"/>
    <n v="22"/>
    <n v="428"/>
    <x v="0"/>
    <s v="Saint Paul"/>
  </r>
  <r>
    <d v="2019-02-04T00:00:00"/>
    <s v="Feb"/>
    <s v="Robert"/>
    <n v="419299"/>
    <n v="960814524"/>
    <n v="77481"/>
    <n v="10881.568627450981"/>
    <s v="Shipped"/>
    <s v="Paid"/>
    <n v="108"/>
    <n v="42"/>
    <n v="118"/>
    <n v="268"/>
    <x v="0"/>
    <s v="Saint Paul"/>
  </r>
  <r>
    <d v="2018-01-01T00:00:00"/>
    <s v="Jan"/>
    <s v="Robert"/>
    <n v="419299"/>
    <n v="908480897"/>
    <n v="61222"/>
    <n v="7576.4705882352946"/>
    <s v="Shipped"/>
    <s v="Paid"/>
    <n v="113"/>
    <n v="73"/>
    <n v="24"/>
    <n v="210"/>
    <x v="0"/>
    <s v="Saint Paul"/>
  </r>
  <r>
    <d v="2018-02-05T00:00:00"/>
    <s v="Feb"/>
    <s v="Robert"/>
    <n v="419299"/>
    <n v="908480897"/>
    <n v="80503"/>
    <n v="3899.2156862745101"/>
    <s v="Not Shipped"/>
    <s v="Pending"/>
    <n v="56"/>
    <n v="116"/>
    <n v="62"/>
    <n v="234"/>
    <x v="0"/>
    <s v="Saint Paul"/>
  </r>
  <r>
    <d v="2018-03-12T00:00:00"/>
    <s v="Mar"/>
    <s v="Robert"/>
    <n v="419299"/>
    <n v="908480897"/>
    <n v="43004"/>
    <n v="5934.9019607843138"/>
    <s v="Shipped"/>
    <s v="Paid"/>
    <n v="88"/>
    <n v="98"/>
    <n v="58"/>
    <n v="244"/>
    <x v="0"/>
    <s v="Saint Paul"/>
  </r>
  <r>
    <d v="2018-04-16T00:00:00"/>
    <s v="Apr"/>
    <s v="Robert"/>
    <n v="419299"/>
    <n v="908480897"/>
    <n v="18561"/>
    <n v="6392.1568627450979"/>
    <s v="Shipped"/>
    <s v="Paid"/>
    <n v="95"/>
    <n v="31"/>
    <n v="32"/>
    <n v="158"/>
    <x v="0"/>
    <s v="Saint Paul"/>
  </r>
  <r>
    <d v="2018-05-21T00:00:00"/>
    <s v="May"/>
    <s v="Robert"/>
    <n v="419299"/>
    <n v="908480897"/>
    <n v="45695"/>
    <n v="4583.9215686274511"/>
    <s v="Shipped"/>
    <s v="Paid"/>
    <n v="67"/>
    <n v="8"/>
    <n v="20"/>
    <n v="95"/>
    <x v="0"/>
    <s v="Saint Paul"/>
  </r>
  <r>
    <d v="2018-06-25T00:00:00"/>
    <s v="Jun"/>
    <s v="Robert"/>
    <n v="419299"/>
    <n v="908480897"/>
    <n v="37256"/>
    <n v="3342.3529411764707"/>
    <s v="Shipped"/>
    <s v="Paid"/>
    <n v="48"/>
    <n v="73"/>
    <n v="106"/>
    <n v="227"/>
    <x v="0"/>
    <s v="Saint Paul"/>
  </r>
  <r>
    <d v="2018-07-30T00:00:00"/>
    <s v="Jul"/>
    <s v="Robert"/>
    <n v="419299"/>
    <n v="908480897"/>
    <n v="65844"/>
    <n v="6164.3137254901967"/>
    <s v="Shipped"/>
    <s v="Paid"/>
    <n v="91"/>
    <n v="67"/>
    <n v="76"/>
    <n v="234"/>
    <x v="0"/>
    <s v="Saint Paul"/>
  </r>
  <r>
    <d v="2018-09-03T00:00:00"/>
    <s v="Sep"/>
    <s v="Robert"/>
    <n v="419299"/>
    <n v="908480897"/>
    <n v="69997"/>
    <n v="5475.6862745098033"/>
    <s v="Shipped"/>
    <s v="Paid"/>
    <n v="80"/>
    <n v="160"/>
    <n v="68"/>
    <n v="308"/>
    <x v="0"/>
    <s v="Saint Paul"/>
  </r>
  <r>
    <d v="2018-10-08T00:00:00"/>
    <s v="Oct"/>
    <s v="Robert"/>
    <n v="419299"/>
    <n v="908480897"/>
    <n v="27574"/>
    <n v="4143.5294117647063"/>
    <s v="Shipped"/>
    <s v="Pending"/>
    <n v="60"/>
    <n v="162"/>
    <n v="104"/>
    <n v="326"/>
    <x v="0"/>
    <s v="Saint Paul"/>
  </r>
  <r>
    <d v="2018-11-12T00:00:00"/>
    <s v="Nov"/>
    <s v="Robert"/>
    <n v="419299"/>
    <n v="908480897"/>
    <n v="57512"/>
    <n v="4446.2745098039222"/>
    <s v="Shipped"/>
    <s v="Paid"/>
    <n v="65"/>
    <n v="110"/>
    <n v="14"/>
    <n v="189"/>
    <x v="0"/>
    <s v="Saint Paul"/>
  </r>
  <r>
    <d v="2018-12-17T00:00:00"/>
    <s v="Dec"/>
    <s v="Robert"/>
    <n v="419299"/>
    <n v="908480897"/>
    <n v="81880"/>
    <n v="6634.9019607843138"/>
    <s v="Not Shipped"/>
    <s v="Pending"/>
    <n v="98"/>
    <n v="70"/>
    <n v="24"/>
    <n v="192"/>
    <x v="0"/>
    <s v="Saint Paul"/>
  </r>
  <r>
    <d v="2019-01-21T00:00:00"/>
    <s v="Jan"/>
    <s v="Robert"/>
    <n v="419299"/>
    <n v="908480897"/>
    <n v="48707"/>
    <n v="6565.8823529411766"/>
    <s v="Shipped"/>
    <s v="Paid"/>
    <n v="97"/>
    <n v="114"/>
    <n v="92"/>
    <n v="303"/>
    <x v="0"/>
    <s v="Saint Paul"/>
  </r>
  <r>
    <d v="2018-01-01T00:00:00"/>
    <s v="Jan"/>
    <s v="Robert"/>
    <n v="419299"/>
    <n v="908480897"/>
    <n v="27861"/>
    <n v="7357.254901960785"/>
    <s v="Shipped"/>
    <s v="Paid"/>
    <n v="109"/>
    <n v="158"/>
    <n v="14"/>
    <n v="281"/>
    <x v="0"/>
    <s v="Saint Paul"/>
  </r>
  <r>
    <d v="2018-02-05T00:00:00"/>
    <s v="Feb"/>
    <s v="Robert"/>
    <n v="419299"/>
    <n v="908480897"/>
    <n v="18465"/>
    <n v="7801.5686274509799"/>
    <s v="Shipped"/>
    <s v="Pending"/>
    <n v="116"/>
    <n v="20"/>
    <n v="16"/>
    <n v="152"/>
    <x v="0"/>
    <s v="Saint Paul"/>
  </r>
  <r>
    <d v="2018-03-12T00:00:00"/>
    <s v="Mar"/>
    <s v="Robert"/>
    <n v="419299"/>
    <n v="908480897"/>
    <n v="98024"/>
    <n v="4669.0196078431372"/>
    <s v="Shipped"/>
    <s v="Paid"/>
    <n v="68"/>
    <n v="38"/>
    <n v="112"/>
    <n v="218"/>
    <x v="0"/>
    <s v="Saint Paul"/>
  </r>
  <r>
    <d v="2018-04-16T00:00:00"/>
    <s v="Apr"/>
    <s v="Robert"/>
    <n v="419299"/>
    <n v="908480897"/>
    <n v="13202"/>
    <n v="5943.9215686274511"/>
    <s v="Shipped"/>
    <s v="Paid"/>
    <n v="88"/>
    <n v="148"/>
    <n v="36"/>
    <n v="272"/>
    <x v="0"/>
    <s v="Saint Paul"/>
  </r>
  <r>
    <d v="2018-05-21T00:00:00"/>
    <s v="May"/>
    <s v="Robert"/>
    <n v="419299"/>
    <n v="908480897"/>
    <n v="88218"/>
    <n v="5705.4901960784318"/>
    <s v="Shipped"/>
    <s v="Paid"/>
    <n v="84"/>
    <n v="132"/>
    <n v="36"/>
    <n v="252"/>
    <x v="0"/>
    <s v="Saint Paul"/>
  </r>
  <r>
    <d v="2018-06-25T00:00:00"/>
    <s v="Jun"/>
    <s v="Robert"/>
    <n v="419299"/>
    <n v="908480897"/>
    <n v="47168"/>
    <n v="7200"/>
    <s v="Shipped"/>
    <s v="Paid"/>
    <n v="107"/>
    <n v="151"/>
    <n v="88"/>
    <n v="346"/>
    <x v="0"/>
    <s v="Saint Paul"/>
  </r>
  <r>
    <d v="2018-07-30T00:00:00"/>
    <s v="Jul"/>
    <s v="Robert"/>
    <n v="419299"/>
    <n v="908480897"/>
    <n v="62738"/>
    <n v="5229.0196078431381"/>
    <s v="Shipped"/>
    <s v="Paid"/>
    <n v="77"/>
    <n v="95"/>
    <n v="108"/>
    <n v="280"/>
    <x v="0"/>
    <s v="Saint Paul"/>
  </r>
  <r>
    <d v="2018-09-03T00:00:00"/>
    <s v="Sep"/>
    <s v="Robert"/>
    <n v="419299"/>
    <n v="908480897"/>
    <n v="70135"/>
    <n v="4593.7254901960787"/>
    <s v="Shipped"/>
    <s v="Paid"/>
    <n v="67"/>
    <n v="59"/>
    <n v="50"/>
    <n v="176"/>
    <x v="0"/>
    <s v="Saint Paul"/>
  </r>
  <r>
    <d v="2018-10-08T00:00:00"/>
    <s v="Oct"/>
    <s v="Robert"/>
    <n v="419299"/>
    <n v="908480897"/>
    <n v="83321"/>
    <n v="7274.5098039215682"/>
    <s v="Shipped"/>
    <s v="Pending"/>
    <n v="108"/>
    <n v="131"/>
    <n v="60"/>
    <n v="299"/>
    <x v="0"/>
    <s v="Saint Paul"/>
  </r>
  <r>
    <d v="2018-11-12T00:00:00"/>
    <s v="Nov"/>
    <s v="Robert"/>
    <n v="419299"/>
    <n v="908480897"/>
    <n v="56773"/>
    <n v="5927.8431372549021"/>
    <s v="Shipped"/>
    <s v="Paid"/>
    <n v="88"/>
    <n v="65"/>
    <n v="22"/>
    <n v="175"/>
    <x v="0"/>
    <s v="Saint Paul"/>
  </r>
  <r>
    <d v="2018-12-17T00:00:00"/>
    <s v="Dec"/>
    <s v="Robert"/>
    <n v="419299"/>
    <n v="908480897"/>
    <n v="47444"/>
    <n v="7175.6862745098042"/>
    <s v="Shipped"/>
    <s v="Pending"/>
    <n v="107"/>
    <n v="23"/>
    <n v="104"/>
    <n v="234"/>
    <x v="0"/>
    <s v="Saint Paul"/>
  </r>
  <r>
    <d v="2019-01-21T00:00:00"/>
    <s v="Jan"/>
    <s v="Robert"/>
    <n v="419299"/>
    <n v="908480897"/>
    <n v="88916"/>
    <n v="7587.0588235294117"/>
    <s v="Shipped"/>
    <s v="Paid"/>
    <n v="113"/>
    <n v="125"/>
    <n v="72"/>
    <n v="310"/>
    <x v="0"/>
    <s v="Saint Paul"/>
  </r>
  <r>
    <d v="2018-01-01T00:00:00"/>
    <s v="Jan"/>
    <s v="Robert"/>
    <n v="419299"/>
    <n v="908480897"/>
    <n v="97687"/>
    <n v="3897.6470588235297"/>
    <s v="Shipped"/>
    <s v="Paid"/>
    <n v="56"/>
    <n v="112"/>
    <n v="12"/>
    <n v="180"/>
    <x v="0"/>
    <s v="Saint Paul"/>
  </r>
  <r>
    <d v="2018-02-05T00:00:00"/>
    <s v="Feb"/>
    <s v="Robert"/>
    <n v="419299"/>
    <n v="908480897"/>
    <n v="47934"/>
    <n v="6331.3725490196084"/>
    <s v="Not Shipped"/>
    <s v="Pending"/>
    <n v="94"/>
    <n v="121"/>
    <n v="76"/>
    <n v="291"/>
    <x v="0"/>
    <s v="Saint Paul"/>
  </r>
  <r>
    <d v="2018-03-12T00:00:00"/>
    <s v="Mar"/>
    <s v="Robert"/>
    <n v="419299"/>
    <n v="908480897"/>
    <n v="41356"/>
    <n v="4360.3921568627457"/>
    <s v="Shipped"/>
    <s v="Paid"/>
    <n v="64"/>
    <n v="71"/>
    <n v="28"/>
    <n v="163"/>
    <x v="0"/>
    <s v="Saint Paul"/>
  </r>
  <r>
    <d v="2018-04-16T00:00:00"/>
    <s v="Apr"/>
    <s v="Robert"/>
    <n v="419299"/>
    <n v="908480897"/>
    <n v="82813"/>
    <n v="3335.6862745098042"/>
    <s v="Shipped"/>
    <s v="Paid"/>
    <n v="48"/>
    <n v="41"/>
    <n v="70"/>
    <n v="159"/>
    <x v="0"/>
    <s v="Saint Paul"/>
  </r>
  <r>
    <d v="2018-05-21T00:00:00"/>
    <s v="May"/>
    <s v="Robert"/>
    <n v="419299"/>
    <n v="908480897"/>
    <n v="58816"/>
    <n v="7042.3529411764712"/>
    <s v="Shipped"/>
    <s v="Paid"/>
    <n v="104"/>
    <n v="151"/>
    <n v="38"/>
    <n v="293"/>
    <x v="0"/>
    <s v="Saint Paul"/>
  </r>
  <r>
    <d v="2018-06-25T00:00:00"/>
    <s v="Jun"/>
    <s v="Robert"/>
    <n v="419299"/>
    <n v="908480897"/>
    <n v="90427"/>
    <n v="3886.2745098039218"/>
    <s v="Shipped"/>
    <s v="Paid"/>
    <n v="56"/>
    <n v="46"/>
    <n v="118"/>
    <n v="220"/>
    <x v="0"/>
    <s v="Saint Paul"/>
  </r>
  <r>
    <d v="2018-07-30T00:00:00"/>
    <s v="Jul"/>
    <s v="Robert"/>
    <n v="419299"/>
    <n v="908480897"/>
    <n v="40050"/>
    <n v="4143.5294117647063"/>
    <s v="Shipped"/>
    <s v="Paid"/>
    <n v="60"/>
    <n v="162"/>
    <n v="108"/>
    <n v="330"/>
    <x v="0"/>
    <s v="Saint Paul"/>
  </r>
  <r>
    <d v="2018-09-03T00:00:00"/>
    <s v="Sep"/>
    <s v="Robert"/>
    <n v="419299"/>
    <n v="908480897"/>
    <n v="53561"/>
    <n v="6473.7254901960787"/>
    <s v="Shipped"/>
    <s v="Paid"/>
    <n v="96"/>
    <n v="47"/>
    <n v="36"/>
    <n v="179"/>
    <x v="0"/>
    <s v="Saint Paul"/>
  </r>
  <r>
    <d v="2018-10-08T00:00:00"/>
    <s v="Oct"/>
    <s v="Robert"/>
    <n v="419299"/>
    <n v="908480897"/>
    <n v="56888"/>
    <n v="6170.588235294118"/>
    <s v="Shipped"/>
    <s v="Pending"/>
    <n v="91"/>
    <n v="100"/>
    <n v="84"/>
    <n v="275"/>
    <x v="0"/>
    <s v="Saint Paul"/>
  </r>
  <r>
    <d v="2018-11-12T00:00:00"/>
    <s v="Nov"/>
    <s v="Robert"/>
    <n v="419299"/>
    <n v="908480897"/>
    <n v="95595"/>
    <n v="6175.6862745098033"/>
    <s v="Shipped"/>
    <s v="Paid"/>
    <n v="91"/>
    <n v="127"/>
    <n v="52"/>
    <n v="270"/>
    <x v="0"/>
    <s v="Saint Paul"/>
  </r>
  <r>
    <d v="2018-12-17T00:00:00"/>
    <s v="Dec"/>
    <s v="Robert"/>
    <n v="419299"/>
    <n v="908480897"/>
    <n v="90021"/>
    <n v="4039.2156862745101"/>
    <s v="Not Shipped"/>
    <s v="Pending"/>
    <n v="59"/>
    <n v="32"/>
    <n v="22"/>
    <n v="113"/>
    <x v="0"/>
    <s v="Saint Paul"/>
  </r>
  <r>
    <d v="2019-01-21T00:00:00"/>
    <s v="Jan"/>
    <s v="Robert"/>
    <n v="419299"/>
    <n v="908480897"/>
    <n v="92276"/>
    <n v="4209.4117647058829"/>
    <s v="Shipped"/>
    <s v="Paid"/>
    <n v="61"/>
    <n v="102"/>
    <n v="20"/>
    <n v="183"/>
    <x v="0"/>
    <s v="Saint Paul"/>
  </r>
  <r>
    <d v="2018-01-01T00:00:00"/>
    <s v="Jan"/>
    <s v="Robert"/>
    <n v="419299"/>
    <n v="908480897"/>
    <n v="33300"/>
    <n v="4287.0588235294117"/>
    <s v="Shipped"/>
    <s v="Paid"/>
    <n v="62"/>
    <n v="97"/>
    <n v="22"/>
    <n v="181"/>
    <x v="0"/>
    <s v="Saint Paul"/>
  </r>
  <r>
    <d v="2018-02-05T00:00:00"/>
    <s v="Feb"/>
    <s v="Robert"/>
    <n v="419299"/>
    <n v="908480897"/>
    <n v="21146"/>
    <n v="7496.4705882352946"/>
    <s v="Shipped"/>
    <s v="Pending"/>
    <n v="112"/>
    <n v="59"/>
    <n v="112"/>
    <n v="283"/>
    <x v="0"/>
    <s v="Saint Paul"/>
  </r>
  <r>
    <d v="2018-03-12T00:00:00"/>
    <s v="Mar"/>
    <s v="Robert"/>
    <n v="419299"/>
    <n v="908480897"/>
    <n v="95512"/>
    <n v="7739.6078431372553"/>
    <s v="Shipped"/>
    <s v="Paid"/>
    <n v="115"/>
    <n v="104"/>
    <n v="32"/>
    <n v="251"/>
    <x v="0"/>
    <s v="Saint Paul"/>
  </r>
  <r>
    <d v="2018-04-16T00:00:00"/>
    <s v="Apr"/>
    <s v="Robert"/>
    <n v="419299"/>
    <n v="908480897"/>
    <n v="97682"/>
    <n v="6487.0588235294117"/>
    <s v="Shipped"/>
    <s v="Paid"/>
    <n v="96"/>
    <n v="114"/>
    <n v="70"/>
    <n v="280"/>
    <x v="0"/>
    <s v="Saint Paul"/>
  </r>
  <r>
    <d v="2018-05-21T00:00:00"/>
    <s v="May"/>
    <s v="Robert"/>
    <n v="419299"/>
    <n v="908480897"/>
    <n v="56579"/>
    <n v="6647.8431372549021"/>
    <s v="Shipped"/>
    <s v="Paid"/>
    <n v="98"/>
    <n v="134"/>
    <n v="96"/>
    <n v="328"/>
    <x v="0"/>
    <s v="Saint Paul"/>
  </r>
  <r>
    <d v="2018-06-25T00:00:00"/>
    <s v="Jun"/>
    <s v="Robert"/>
    <n v="419299"/>
    <n v="908480897"/>
    <n v="20514"/>
    <n v="5763.1372549019616"/>
    <s v="Shipped"/>
    <s v="Paid"/>
    <n v="85"/>
    <n v="24"/>
    <n v="14"/>
    <n v="123"/>
    <x v="0"/>
    <s v="Saint Paul"/>
  </r>
  <r>
    <d v="2018-07-30T00:00:00"/>
    <s v="Jul"/>
    <s v="Robert"/>
    <n v="419299"/>
    <n v="908480897"/>
    <n v="11916"/>
    <n v="4670.1960784313724"/>
    <s v="Shipped"/>
    <s v="Paid"/>
    <n v="68"/>
    <n v="52"/>
    <n v="14"/>
    <n v="134"/>
    <x v="0"/>
    <s v="Saint Paul"/>
  </r>
  <r>
    <d v="2018-09-03T00:00:00"/>
    <s v="Sep"/>
    <s v="Robert"/>
    <n v="419299"/>
    <n v="908480897"/>
    <n v="91460"/>
    <n v="7175.6862745098042"/>
    <s v="Shipped"/>
    <s v="Paid"/>
    <n v="107"/>
    <n v="29"/>
    <n v="12"/>
    <n v="148"/>
    <x v="0"/>
    <s v="Saint Paul"/>
  </r>
  <r>
    <d v="2018-10-08T00:00:00"/>
    <s v="Oct"/>
    <s v="Robert"/>
    <n v="419299"/>
    <n v="908480897"/>
    <n v="63836"/>
    <n v="6079.6078431372553"/>
    <s v="Not Shipped"/>
    <s v="Pending"/>
    <n v="90"/>
    <n v="32"/>
    <n v="92"/>
    <n v="214"/>
    <x v="0"/>
    <s v="Saint Paul"/>
  </r>
  <r>
    <d v="2018-11-12T00:00:00"/>
    <s v="Nov"/>
    <s v="Robert"/>
    <n v="419299"/>
    <n v="908480897"/>
    <n v="89825"/>
    <n v="4364.3137254901958"/>
    <s v="Shipped"/>
    <s v="Paid"/>
    <n v="64"/>
    <n v="90"/>
    <n v="28"/>
    <n v="182"/>
    <x v="0"/>
    <s v="Saint Paul"/>
  </r>
  <r>
    <d v="2018-12-17T00:00:00"/>
    <s v="Dec"/>
    <s v="Robert"/>
    <n v="419299"/>
    <n v="908480897"/>
    <n v="73265"/>
    <n v="6724.7058823529414"/>
    <s v="Shipped"/>
    <s v="Pending"/>
    <n v="100"/>
    <n v="130"/>
    <n v="26"/>
    <n v="256"/>
    <x v="0"/>
    <s v="Saint Paul"/>
  </r>
  <r>
    <d v="2019-01-21T00:00:00"/>
    <s v="Jan"/>
    <s v="Robert"/>
    <n v="419299"/>
    <n v="908480897"/>
    <n v="40808"/>
    <n v="7107.4509803921565"/>
    <s v="Shipped"/>
    <s v="Paid"/>
    <n v="106"/>
    <n v="76"/>
    <n v="112"/>
    <n v="294"/>
    <x v="0"/>
    <s v="Saint Paul"/>
  </r>
  <r>
    <d v="2018-01-01T00:00:00"/>
    <s v="Jan"/>
    <s v="Robert"/>
    <n v="419299"/>
    <n v="908480897"/>
    <n v="22797"/>
    <n v="6404.3137254901967"/>
    <s v="Shipped"/>
    <s v="Paid"/>
    <n v="95"/>
    <n v="92"/>
    <n v="72"/>
    <n v="259"/>
    <x v="0"/>
    <s v="Saint Paul"/>
  </r>
  <r>
    <d v="2018-02-05T00:00:00"/>
    <s v="Feb"/>
    <s v="Robert"/>
    <n v="419299"/>
    <n v="908480897"/>
    <n v="37471"/>
    <n v="4510.9803921568628"/>
    <s v="Not Shipped"/>
    <s v="Pending"/>
    <n v="66"/>
    <n v="32"/>
    <n v="92"/>
    <n v="190"/>
    <x v="0"/>
    <s v="Saint Paul"/>
  </r>
  <r>
    <d v="2018-03-12T00:00:00"/>
    <s v="Mar"/>
    <s v="Robert"/>
    <n v="419299"/>
    <n v="908480897"/>
    <n v="75396"/>
    <n v="6624.3137254901967"/>
    <s v="Shipped"/>
    <s v="Paid"/>
    <n v="98"/>
    <n v="13"/>
    <n v="44"/>
    <n v="155"/>
    <x v="0"/>
    <s v="Saint Paul"/>
  </r>
  <r>
    <d v="2018-04-16T00:00:00"/>
    <s v="Apr"/>
    <s v="Robert"/>
    <n v="419299"/>
    <n v="908480897"/>
    <n v="78792"/>
    <n v="6160.7843137254904"/>
    <s v="Shipped"/>
    <s v="Paid"/>
    <n v="91"/>
    <n v="53"/>
    <n v="16"/>
    <n v="160"/>
    <x v="0"/>
    <s v="Saint Paul"/>
  </r>
  <r>
    <d v="2018-05-21T00:00:00"/>
    <s v="May"/>
    <s v="Robert"/>
    <n v="419299"/>
    <n v="908480897"/>
    <n v="49379"/>
    <n v="7889.8039215686276"/>
    <s v="Shipped"/>
    <s v="Paid"/>
    <n v="118"/>
    <n v="71"/>
    <n v="20"/>
    <n v="209"/>
    <x v="0"/>
    <s v="Saint Paul"/>
  </r>
  <r>
    <d v="2018-06-25T00:00:00"/>
    <s v="Jun"/>
    <s v="Robert"/>
    <n v="419299"/>
    <n v="908480897"/>
    <n v="36171"/>
    <n v="6408.2352941176468"/>
    <s v="Shipped"/>
    <s v="Paid"/>
    <n v="95"/>
    <n v="114"/>
    <n v="48"/>
    <n v="257"/>
    <x v="0"/>
    <s v="Saint Paul"/>
  </r>
  <r>
    <d v="2018-07-30T00:00:00"/>
    <s v="Jul"/>
    <s v="Robert"/>
    <n v="419299"/>
    <n v="908480897"/>
    <n v="37502"/>
    <n v="5063.1372549019616"/>
    <s v="Shipped"/>
    <s v="Paid"/>
    <n v="74"/>
    <n v="49"/>
    <n v="86"/>
    <n v="209"/>
    <x v="0"/>
    <s v="Saint Paul"/>
  </r>
  <r>
    <d v="2018-09-03T00:00:00"/>
    <s v="Sep"/>
    <s v="Robert"/>
    <n v="419299"/>
    <n v="908480897"/>
    <n v="97735"/>
    <n v="4994.1176470588234"/>
    <s v="Shipped"/>
    <s v="Paid"/>
    <n v="73"/>
    <n v="97"/>
    <n v="112"/>
    <n v="282"/>
    <x v="0"/>
    <s v="Saint Paul"/>
  </r>
  <r>
    <d v="2018-10-08T00:00:00"/>
    <s v="Oct"/>
    <s v="Robert"/>
    <n v="419299"/>
    <n v="908480897"/>
    <n v="23419"/>
    <n v="5396.8627450980393"/>
    <s v="Not Shipped"/>
    <s v="Pending"/>
    <n v="79"/>
    <n v="152"/>
    <n v="112"/>
    <n v="343"/>
    <x v="0"/>
    <s v="Saint Paul"/>
  </r>
  <r>
    <d v="2018-11-12T00:00:00"/>
    <s v="Nov"/>
    <s v="Robert"/>
    <n v="419299"/>
    <n v="908480897"/>
    <n v="54295"/>
    <n v="3494.9019607843138"/>
    <s v="Shipped"/>
    <s v="Paid"/>
    <n v="50"/>
    <n v="55"/>
    <n v="14"/>
    <n v="119"/>
    <x v="0"/>
    <s v="Saint Paul"/>
  </r>
  <r>
    <d v="2018-12-17T00:00:00"/>
    <s v="Dec"/>
    <s v="Robert"/>
    <n v="419299"/>
    <n v="908480897"/>
    <n v="46115"/>
    <n v="4364.7058823529414"/>
    <s v="Not Shipped"/>
    <s v="Pending"/>
    <n v="64"/>
    <n v="91"/>
    <n v="50"/>
    <n v="205"/>
    <x v="0"/>
    <s v="Saint Paul"/>
  </r>
  <r>
    <d v="2019-01-21T00:00:00"/>
    <s v="Jan"/>
    <s v="Robert"/>
    <n v="419299"/>
    <n v="908480897"/>
    <n v="97069"/>
    <n v="4197.2549019607841"/>
    <s v="Shipped"/>
    <s v="Paid"/>
    <n v="61"/>
    <n v="34"/>
    <n v="58"/>
    <n v="153"/>
    <x v="0"/>
    <s v="Saint Paul"/>
  </r>
  <r>
    <d v="2018-01-01T00:00:00"/>
    <s v="Jan"/>
    <s v="Robert"/>
    <n v="419299"/>
    <n v="908480897"/>
    <n v="59563"/>
    <n v="5842.3529411764712"/>
    <s v="Shipped"/>
    <s v="Paid"/>
    <n v="86"/>
    <n v="24"/>
    <n v="76"/>
    <n v="186"/>
    <x v="0"/>
    <s v="Saint Paul"/>
  </r>
  <r>
    <d v="2018-02-05T00:00:00"/>
    <s v="Feb"/>
    <s v="Robert"/>
    <n v="419299"/>
    <n v="908480897"/>
    <n v="52803"/>
    <n v="7592.1568627450979"/>
    <s v="Shipped"/>
    <s v="Pending"/>
    <n v="113"/>
    <n v="149"/>
    <n v="116"/>
    <n v="378"/>
    <x v="0"/>
    <s v="Saint Paul"/>
  </r>
  <r>
    <d v="2018-03-12T00:00:00"/>
    <s v="Mar"/>
    <s v="Robert"/>
    <n v="419299"/>
    <n v="908480897"/>
    <n v="84585"/>
    <n v="3894.9019607843138"/>
    <s v="Shipped"/>
    <s v="Paid"/>
    <n v="56"/>
    <n v="91"/>
    <n v="108"/>
    <n v="255"/>
    <x v="0"/>
    <s v="Saint Paul"/>
  </r>
  <r>
    <d v="2018-04-16T00:00:00"/>
    <s v="Apr"/>
    <s v="Robert"/>
    <n v="419299"/>
    <n v="908480897"/>
    <n v="89835"/>
    <n v="5762.3529411764712"/>
    <s v="Shipped"/>
    <s v="Paid"/>
    <n v="85"/>
    <n v="17"/>
    <n v="60"/>
    <n v="162"/>
    <x v="0"/>
    <s v="Saint Paul"/>
  </r>
  <r>
    <d v="2018-05-21T00:00:00"/>
    <s v="May"/>
    <s v="Robert"/>
    <n v="419299"/>
    <n v="908480897"/>
    <n v="77839"/>
    <n v="5147.8431372549021"/>
    <s v="Shipped"/>
    <s v="Paid"/>
    <n v="76"/>
    <n v="88"/>
    <n v="20"/>
    <n v="184"/>
    <x v="0"/>
    <s v="Saint Paul"/>
  </r>
  <r>
    <d v="2018-06-25T00:00:00"/>
    <s v="Jun"/>
    <s v="Robert"/>
    <n v="419299"/>
    <n v="908480897"/>
    <n v="50078"/>
    <n v="6547.0588235294117"/>
    <s v="Shipped"/>
    <s v="Paid"/>
    <n v="97"/>
    <n v="19"/>
    <n v="52"/>
    <n v="168"/>
    <x v="0"/>
    <s v="Saint Paul"/>
  </r>
  <r>
    <d v="2018-07-30T00:00:00"/>
    <s v="Jul"/>
    <s v="Robert"/>
    <n v="419299"/>
    <n v="908480897"/>
    <n v="27045"/>
    <n v="7330.1960784313733"/>
    <s v="Shipped"/>
    <s v="Paid"/>
    <n v="109"/>
    <n v="11"/>
    <n v="82"/>
    <n v="202"/>
    <x v="0"/>
    <s v="Saint Paul"/>
  </r>
  <r>
    <d v="2018-09-03T00:00:00"/>
    <s v="Sep"/>
    <s v="Robert"/>
    <n v="419299"/>
    <n v="908480897"/>
    <n v="57227"/>
    <n v="5229.8039215686276"/>
    <s v="Shipped"/>
    <s v="Paid"/>
    <n v="77"/>
    <n v="100"/>
    <n v="112"/>
    <n v="289"/>
    <x v="0"/>
    <s v="Saint Paul"/>
  </r>
  <r>
    <d v="2018-10-08T00:00:00"/>
    <s v="Oct"/>
    <s v="Robert"/>
    <n v="419299"/>
    <n v="908480897"/>
    <n v="52252"/>
    <n v="6250.588235294118"/>
    <s v="Not Shipped"/>
    <s v="Pending"/>
    <n v="92"/>
    <n v="104"/>
    <n v="116"/>
    <n v="312"/>
    <x v="0"/>
    <s v="Saint Paul"/>
  </r>
  <r>
    <d v="2018-11-12T00:00:00"/>
    <s v="Nov"/>
    <s v="Robert"/>
    <n v="419299"/>
    <n v="908480897"/>
    <n v="91396"/>
    <n v="4367.4509803921574"/>
    <s v="Shipped"/>
    <s v="Paid"/>
    <n v="64"/>
    <n v="109"/>
    <n v="12"/>
    <n v="185"/>
    <x v="0"/>
    <s v="Saint Paul"/>
  </r>
  <r>
    <d v="2018-12-17T00:00:00"/>
    <s v="Dec"/>
    <s v="Robert"/>
    <n v="419299"/>
    <n v="908480897"/>
    <n v="83729"/>
    <n v="7668.2352941176468"/>
    <s v="Shipped"/>
    <s v="Pending"/>
    <n v="114"/>
    <n v="139"/>
    <n v="68"/>
    <n v="321"/>
    <x v="0"/>
    <s v="Saint Paul"/>
  </r>
  <r>
    <d v="2019-01-21T00:00:00"/>
    <s v="Jan"/>
    <s v="Robert"/>
    <n v="419299"/>
    <n v="908480897"/>
    <n v="33351"/>
    <n v="4532.1568627450979"/>
    <s v="Shipped"/>
    <s v="Paid"/>
    <n v="66"/>
    <n v="145"/>
    <n v="82"/>
    <n v="293"/>
    <x v="0"/>
    <s v="Saint Paul"/>
  </r>
  <r>
    <d v="2018-01-15T00:00:00"/>
    <s v="Jan"/>
    <s v="Robert"/>
    <n v="419299"/>
    <n v="960814524"/>
    <n v="92831"/>
    <n v="11975.294117647059"/>
    <s v="Shipped"/>
    <s v="Paid"/>
    <n v="119"/>
    <n v="280"/>
    <n v="80"/>
    <n v="479"/>
    <x v="0"/>
    <s v="St. Cloud"/>
  </r>
  <r>
    <d v="2018-02-19T00:00:00"/>
    <s v="Feb"/>
    <s v="Robert"/>
    <n v="419299"/>
    <n v="960814524"/>
    <n v="84611"/>
    <n v="6076.0784313725499"/>
    <s v="Shipped"/>
    <s v="Paid"/>
    <n v="59"/>
    <n v="166"/>
    <n v="82"/>
    <n v="307"/>
    <x v="0"/>
    <s v="St. Cloud"/>
  </r>
  <r>
    <d v="2018-03-26T00:00:00"/>
    <s v="Mar"/>
    <s v="Robert"/>
    <n v="419299"/>
    <n v="960814524"/>
    <n v="39115"/>
    <n v="7271.7647058823532"/>
    <s v="Shipped"/>
    <s v="Paid"/>
    <n v="71"/>
    <n v="294"/>
    <n v="84"/>
    <n v="449"/>
    <x v="0"/>
    <s v="St. Cloud"/>
  </r>
  <r>
    <d v="2018-04-30T00:00:00"/>
    <s v="Apr"/>
    <s v="Robert"/>
    <n v="419299"/>
    <n v="960814524"/>
    <n v="93943"/>
    <n v="7977.254901960785"/>
    <s v="Shipped"/>
    <s v="Paid"/>
    <n v="78"/>
    <n v="295"/>
    <n v="58"/>
    <n v="431"/>
    <x v="0"/>
    <s v="St. Cloud"/>
  </r>
  <r>
    <d v="2018-06-04T00:00:00"/>
    <s v="Jun"/>
    <s v="Robert"/>
    <n v="419299"/>
    <n v="960814524"/>
    <n v="11778"/>
    <n v="11834.901960784313"/>
    <s v="Shipped"/>
    <s v="Pending"/>
    <n v="118"/>
    <n v="125"/>
    <n v="104"/>
    <n v="347"/>
    <x v="0"/>
    <s v="St. Cloud"/>
  </r>
  <r>
    <d v="2018-07-09T00:00:00"/>
    <s v="Jul"/>
    <s v="Robert"/>
    <n v="419299"/>
    <n v="960814524"/>
    <n v="80299"/>
    <n v="8294.5098039215682"/>
    <s v="Shipped"/>
    <s v="Paid"/>
    <n v="82"/>
    <n v="58"/>
    <n v="62"/>
    <n v="202"/>
    <x v="0"/>
    <s v="St. Cloud"/>
  </r>
  <r>
    <d v="2018-08-13T00:00:00"/>
    <s v="Aug"/>
    <s v="Robert"/>
    <n v="419299"/>
    <n v="960814524"/>
    <n v="98175"/>
    <n v="7374.1176470588234"/>
    <s v="Not Shipped"/>
    <s v="Pending"/>
    <n v="72"/>
    <n v="203"/>
    <n v="12"/>
    <n v="287"/>
    <x v="0"/>
    <s v="St. Cloud"/>
  </r>
  <r>
    <d v="2018-09-17T00:00:00"/>
    <s v="Sep"/>
    <s v="Robert"/>
    <n v="419299"/>
    <n v="960814524"/>
    <n v="17141"/>
    <n v="9118.8235294117658"/>
    <s v="Shipped"/>
    <s v="Paid"/>
    <n v="90"/>
    <n v="65"/>
    <n v="46"/>
    <n v="201"/>
    <x v="0"/>
    <s v="St. Cloud"/>
  </r>
  <r>
    <d v="2018-10-22T00:00:00"/>
    <s v="Oct"/>
    <s v="Robert"/>
    <n v="419299"/>
    <n v="960814524"/>
    <n v="35606"/>
    <n v="9966.2745098039231"/>
    <s v="Shipped"/>
    <s v="Paid"/>
    <n v="98"/>
    <n v="223"/>
    <n v="58"/>
    <n v="379"/>
    <x v="0"/>
    <s v="St. Cloud"/>
  </r>
  <r>
    <d v="2018-11-26T00:00:00"/>
    <s v="Nov"/>
    <s v="Robert"/>
    <n v="419299"/>
    <n v="960814524"/>
    <n v="98629"/>
    <n v="7117.6470588235297"/>
    <s v="Shipped"/>
    <s v="Paid"/>
    <n v="70"/>
    <n v="54"/>
    <n v="72"/>
    <n v="196"/>
    <x v="0"/>
    <s v="St. Cloud"/>
  </r>
  <r>
    <d v="2018-12-31T00:00:00"/>
    <s v="Dec"/>
    <s v="Robert"/>
    <n v="419299"/>
    <n v="960814524"/>
    <n v="35197"/>
    <n v="7843.1372549019616"/>
    <s v="Shipped"/>
    <s v="Paid"/>
    <n v="77"/>
    <n v="191"/>
    <n v="24"/>
    <n v="292"/>
    <x v="0"/>
    <s v="St. Cloud"/>
  </r>
  <r>
    <d v="2019-02-04T00:00:00"/>
    <s v="Feb"/>
    <s v="Robert"/>
    <n v="419299"/>
    <n v="960814524"/>
    <n v="58518"/>
    <n v="10557.254901960783"/>
    <s v="Shipped"/>
    <s v="Paid"/>
    <n v="104"/>
    <n v="235"/>
    <n v="100"/>
    <n v="439"/>
    <x v="0"/>
    <s v="St. Cloud"/>
  </r>
  <r>
    <d v="2018-01-15T00:00:00"/>
    <s v="Jan"/>
    <s v="Robert"/>
    <n v="419299"/>
    <n v="960814524"/>
    <n v="97927"/>
    <n v="10557.64705882353"/>
    <s v="Shipped"/>
    <s v="Paid"/>
    <n v="104"/>
    <n v="236"/>
    <n v="108"/>
    <n v="448"/>
    <x v="0"/>
    <s v="St. Cloud"/>
  </r>
  <r>
    <d v="2018-02-19T00:00:00"/>
    <s v="Feb"/>
    <s v="Robert"/>
    <n v="419299"/>
    <n v="960814524"/>
    <n v="45570"/>
    <n v="7615.2941176470595"/>
    <s v="Shipped"/>
    <s v="Paid"/>
    <n v="74"/>
    <n v="234"/>
    <n v="68"/>
    <n v="376"/>
    <x v="0"/>
    <s v="St. Cloud"/>
  </r>
  <r>
    <d v="2018-03-26T00:00:00"/>
    <s v="Mar"/>
    <s v="Robert"/>
    <n v="419299"/>
    <n v="960814524"/>
    <n v="75239"/>
    <n v="7585.0980392156862"/>
    <s v="Shipped"/>
    <s v="Paid"/>
    <n v="74"/>
    <n v="32"/>
    <n v="82"/>
    <n v="188"/>
    <x v="0"/>
    <s v="St. Cloud"/>
  </r>
  <r>
    <d v="2018-04-30T00:00:00"/>
    <s v="Apr"/>
    <s v="Robert"/>
    <n v="419299"/>
    <n v="960814524"/>
    <n v="50307"/>
    <n v="7009.4117647058829"/>
    <s v="Shipped"/>
    <s v="Paid"/>
    <n v="68"/>
    <n v="114"/>
    <n v="74"/>
    <n v="256"/>
    <x v="0"/>
    <s v="St. Cloud"/>
  </r>
  <r>
    <d v="2018-06-04T00:00:00"/>
    <s v="Jun"/>
    <s v="Robert"/>
    <n v="419299"/>
    <n v="960814524"/>
    <n v="62177"/>
    <n v="6670.1960784313733"/>
    <s v="Shipped"/>
    <s v="Pending"/>
    <n v="65"/>
    <n v="208"/>
    <n v="56"/>
    <n v="329"/>
    <x v="0"/>
    <s v="St. Cloud"/>
  </r>
  <r>
    <d v="2018-07-09T00:00:00"/>
    <s v="Jul"/>
    <s v="Robert"/>
    <n v="419299"/>
    <n v="960814524"/>
    <n v="33498"/>
    <n v="5139.2156862745096"/>
    <s v="Shipped"/>
    <s v="Paid"/>
    <n v="49"/>
    <n v="204"/>
    <n v="14"/>
    <n v="267"/>
    <x v="0"/>
    <s v="St. Cloud"/>
  </r>
  <r>
    <d v="2018-08-13T00:00:00"/>
    <s v="Aug"/>
    <s v="Robert"/>
    <n v="419299"/>
    <n v="960814524"/>
    <n v="34928"/>
    <n v="8890.1960784313724"/>
    <s v="Shipped"/>
    <s v="Pending"/>
    <n v="88"/>
    <n v="109"/>
    <n v="40"/>
    <n v="237"/>
    <x v="0"/>
    <s v="St. Cloud"/>
  </r>
  <r>
    <d v="2018-09-17T00:00:00"/>
    <s v="Sep"/>
    <s v="Robert"/>
    <n v="419299"/>
    <n v="960814524"/>
    <n v="77434"/>
    <n v="8683.1372549019616"/>
    <s v="Shipped"/>
    <s v="Paid"/>
    <n v="85"/>
    <n v="296"/>
    <n v="50"/>
    <n v="431"/>
    <x v="0"/>
    <s v="St. Cloud"/>
  </r>
  <r>
    <d v="2018-10-22T00:00:00"/>
    <s v="Oct"/>
    <s v="Robert"/>
    <n v="419299"/>
    <n v="960814524"/>
    <n v="30871"/>
    <n v="4996.8627450980393"/>
    <s v="Shipped"/>
    <s v="Paid"/>
    <n v="48"/>
    <n v="38"/>
    <n v="22"/>
    <n v="108"/>
    <x v="0"/>
    <s v="St. Cloud"/>
  </r>
  <r>
    <d v="2018-11-26T00:00:00"/>
    <s v="Nov"/>
    <s v="Robert"/>
    <n v="419299"/>
    <n v="960814524"/>
    <n v="83292"/>
    <n v="9243.9215686274511"/>
    <s v="Shipped"/>
    <s v="Paid"/>
    <n v="91"/>
    <n v="110"/>
    <n v="72"/>
    <n v="273"/>
    <x v="0"/>
    <s v="St. Cloud"/>
  </r>
  <r>
    <d v="2018-12-31T00:00:00"/>
    <s v="Dec"/>
    <s v="Robert"/>
    <n v="419299"/>
    <n v="960814524"/>
    <n v="76010"/>
    <n v="7262.7450980392159"/>
    <s v="Shipped"/>
    <s v="Paid"/>
    <n v="71"/>
    <n v="236"/>
    <n v="74"/>
    <n v="381"/>
    <x v="0"/>
    <s v="St. Cloud"/>
  </r>
  <r>
    <d v="2019-02-04T00:00:00"/>
    <s v="Feb"/>
    <s v="Robert"/>
    <n v="419299"/>
    <n v="960814524"/>
    <n v="64843"/>
    <n v="10441.568627450981"/>
    <s v="Shipped"/>
    <s v="Paid"/>
    <n v="103"/>
    <n v="258"/>
    <n v="22"/>
    <n v="383"/>
    <x v="0"/>
    <s v="St. Cloud"/>
  </r>
  <r>
    <d v="2018-01-15T00:00:00"/>
    <s v="Jan"/>
    <s v="Robert"/>
    <n v="419299"/>
    <n v="960814524"/>
    <n v="42626"/>
    <n v="6210.9803921568628"/>
    <s v="Shipped"/>
    <s v="Paid"/>
    <n v="60"/>
    <n v="288"/>
    <n v="36"/>
    <n v="384"/>
    <x v="0"/>
    <s v="St. Cloud"/>
  </r>
  <r>
    <d v="2018-02-19T00:00:00"/>
    <s v="Feb"/>
    <s v="Robert"/>
    <n v="419299"/>
    <n v="960814524"/>
    <n v="28692"/>
    <n v="8094.1176470588234"/>
    <s v="Shipped"/>
    <s v="Paid"/>
    <n v="79"/>
    <n v="290"/>
    <n v="56"/>
    <n v="425"/>
    <x v="0"/>
    <s v="St. Cloud"/>
  </r>
  <r>
    <d v="2018-03-26T00:00:00"/>
    <s v="Mar"/>
    <s v="Robert"/>
    <n v="419299"/>
    <n v="960814524"/>
    <n v="46125"/>
    <n v="10528.235294117647"/>
    <s v="Shipped"/>
    <s v="Paid"/>
    <n v="104"/>
    <n v="50"/>
    <n v="36"/>
    <n v="190"/>
    <x v="0"/>
    <s v="St. Cloud"/>
  </r>
  <r>
    <d v="2018-04-30T00:00:00"/>
    <s v="Apr"/>
    <s v="Robert"/>
    <n v="419299"/>
    <n v="960814524"/>
    <n v="94972"/>
    <n v="9736.4705882352937"/>
    <s v="Shipped"/>
    <s v="Paid"/>
    <n v="96"/>
    <n v="257"/>
    <n v="70"/>
    <n v="423"/>
    <x v="0"/>
    <s v="St. Cloud"/>
  </r>
  <r>
    <d v="2018-06-04T00:00:00"/>
    <s v="Jun"/>
    <s v="Robert"/>
    <n v="419299"/>
    <n v="960814524"/>
    <n v="18388"/>
    <n v="8316.4705882352937"/>
    <s v="Shipped"/>
    <s v="Pending"/>
    <n v="82"/>
    <n v="198"/>
    <n v="94"/>
    <n v="374"/>
    <x v="0"/>
    <s v="St. Cloud"/>
  </r>
  <r>
    <d v="2018-07-09T00:00:00"/>
    <s v="Jul"/>
    <s v="Robert"/>
    <n v="419299"/>
    <n v="960814524"/>
    <n v="62130"/>
    <n v="6793.7254901960787"/>
    <s v="Shipped"/>
    <s v="Paid"/>
    <n v="66"/>
    <n v="245"/>
    <n v="72"/>
    <n v="383"/>
    <x v="0"/>
    <s v="St. Cloud"/>
  </r>
  <r>
    <d v="2018-08-13T00:00:00"/>
    <s v="Aug"/>
    <s v="Robert"/>
    <n v="419299"/>
    <n v="960814524"/>
    <n v="95152"/>
    <n v="10910.588235294117"/>
    <s v="Not Shipped"/>
    <s v="Pending"/>
    <n v="108"/>
    <n v="236"/>
    <n v="108"/>
    <n v="452"/>
    <x v="0"/>
    <s v="St. Cloud"/>
  </r>
  <r>
    <d v="2018-09-17T00:00:00"/>
    <s v="Sep"/>
    <s v="Robert"/>
    <n v="419299"/>
    <n v="960814524"/>
    <n v="21097"/>
    <n v="8418.0392156862745"/>
    <s v="Shipped"/>
    <s v="Paid"/>
    <n v="83"/>
    <n v="102"/>
    <n v="16"/>
    <n v="201"/>
    <x v="0"/>
    <s v="St. Cloud"/>
  </r>
  <r>
    <d v="2018-10-22T00:00:00"/>
    <s v="Oct"/>
    <s v="Robert"/>
    <n v="419299"/>
    <n v="960814524"/>
    <n v="44346"/>
    <n v="8408.6274509803916"/>
    <s v="Shipped"/>
    <s v="Paid"/>
    <n v="83"/>
    <n v="26"/>
    <n v="116"/>
    <n v="225"/>
    <x v="0"/>
    <s v="St. Cloud"/>
  </r>
  <r>
    <d v="2018-11-26T00:00:00"/>
    <s v="Nov"/>
    <s v="Robert"/>
    <n v="419299"/>
    <n v="960814524"/>
    <n v="26762"/>
    <n v="10659.215686274511"/>
    <s v="Shipped"/>
    <s v="Paid"/>
    <n v="106"/>
    <n v="138"/>
    <n v="56"/>
    <n v="300"/>
    <x v="0"/>
    <s v="St. Cloud"/>
  </r>
  <r>
    <d v="2018-12-31T00:00:00"/>
    <s v="Dec"/>
    <s v="Robert"/>
    <n v="419299"/>
    <n v="960814524"/>
    <n v="14993"/>
    <n v="5233.333333333333"/>
    <s v="Shipped"/>
    <s v="Paid"/>
    <n v="50"/>
    <n v="43"/>
    <n v="40"/>
    <n v="133"/>
    <x v="0"/>
    <s v="St. Cloud"/>
  </r>
  <r>
    <d v="2019-02-04T00:00:00"/>
    <s v="Feb"/>
    <s v="Robert"/>
    <n v="419299"/>
    <n v="960814524"/>
    <n v="70207"/>
    <n v="6060.3921568627447"/>
    <s v="Shipped"/>
    <s v="Paid"/>
    <n v="59"/>
    <n v="59"/>
    <n v="104"/>
    <n v="222"/>
    <x v="0"/>
    <s v="St. Cloud"/>
  </r>
  <r>
    <d v="2018-01-15T00:00:00"/>
    <s v="Jan"/>
    <s v="Robert"/>
    <n v="419299"/>
    <n v="960814524"/>
    <n v="75375"/>
    <n v="7837.254901960785"/>
    <s v="Shipped"/>
    <s v="Paid"/>
    <n v="77"/>
    <n v="149"/>
    <n v="28"/>
    <n v="254"/>
    <x v="0"/>
    <s v="St. Cloud"/>
  </r>
  <r>
    <d v="2018-02-19T00:00:00"/>
    <s v="Feb"/>
    <s v="Robert"/>
    <n v="419299"/>
    <n v="960814524"/>
    <n v="48185"/>
    <n v="8893.3333333333339"/>
    <s v="Shipped"/>
    <s v="Paid"/>
    <n v="88"/>
    <n v="122"/>
    <n v="106"/>
    <n v="316"/>
    <x v="0"/>
    <s v="St. Cloud"/>
  </r>
  <r>
    <d v="2018-03-26T00:00:00"/>
    <s v="Mar"/>
    <s v="Robert"/>
    <n v="419299"/>
    <n v="960814524"/>
    <n v="18753"/>
    <n v="9821.5686274509808"/>
    <s v="Shipped"/>
    <s v="Paid"/>
    <n v="97"/>
    <n v="42"/>
    <n v="62"/>
    <n v="201"/>
    <x v="0"/>
    <s v="St. Cloud"/>
  </r>
  <r>
    <d v="2018-04-30T00:00:00"/>
    <s v="Apr"/>
    <s v="Robert"/>
    <n v="419299"/>
    <n v="960814524"/>
    <n v="92065"/>
    <n v="9601.176470588236"/>
    <s v="Shipped"/>
    <s v="Paid"/>
    <n v="95"/>
    <n v="142"/>
    <n v="46"/>
    <n v="283"/>
    <x v="0"/>
    <s v="St. Cloud"/>
  </r>
  <r>
    <d v="2018-06-04T00:00:00"/>
    <s v="Jun"/>
    <s v="Robert"/>
    <n v="419299"/>
    <n v="960814524"/>
    <n v="44464"/>
    <n v="11615.686274509804"/>
    <s v="Not Shipped"/>
    <s v="Pending"/>
    <n v="115"/>
    <n v="241"/>
    <n v="24"/>
    <n v="380"/>
    <x v="0"/>
    <s v="St. Cloud"/>
  </r>
  <r>
    <d v="2018-07-09T00:00:00"/>
    <s v="Jul"/>
    <s v="Robert"/>
    <n v="419299"/>
    <n v="960814524"/>
    <n v="84324"/>
    <n v="5712.1568627450979"/>
    <s v="Shipped"/>
    <s v="Paid"/>
    <n v="55"/>
    <n v="95"/>
    <n v="70"/>
    <n v="220"/>
    <x v="0"/>
    <s v="St. Cloud"/>
  </r>
  <r>
    <d v="2018-08-13T00:00:00"/>
    <s v="Aug"/>
    <s v="Robert"/>
    <n v="419299"/>
    <n v="960814524"/>
    <n v="99086"/>
    <n v="6662.3529411764712"/>
    <s v="Shipped"/>
    <s v="Pending"/>
    <n v="65"/>
    <n v="156"/>
    <n v="64"/>
    <n v="285"/>
    <x v="0"/>
    <s v="St. Cloud"/>
  </r>
  <r>
    <d v="2018-09-17T00:00:00"/>
    <s v="Sep"/>
    <s v="Robert"/>
    <n v="419299"/>
    <n v="960814524"/>
    <n v="11579"/>
    <n v="11017.254901960783"/>
    <s v="Shipped"/>
    <s v="Paid"/>
    <n v="109"/>
    <n v="172"/>
    <n v="48"/>
    <n v="329"/>
    <x v="0"/>
    <s v="St. Cloud"/>
  </r>
  <r>
    <d v="2018-10-22T00:00:00"/>
    <s v="Oct"/>
    <s v="Robert"/>
    <n v="419299"/>
    <n v="960814524"/>
    <n v="43993"/>
    <n v="10329.411764705883"/>
    <s v="Shipped"/>
    <s v="Paid"/>
    <n v="102"/>
    <n v="287"/>
    <n v="86"/>
    <n v="475"/>
    <x v="0"/>
    <s v="St. Cloud"/>
  </r>
  <r>
    <d v="2018-11-26T00:00:00"/>
    <s v="Nov"/>
    <s v="Robert"/>
    <n v="419299"/>
    <n v="960814524"/>
    <n v="61433"/>
    <n v="6909.4117647058829"/>
    <s v="Shipped"/>
    <s v="Paid"/>
    <n v="67"/>
    <n v="235"/>
    <n v="68"/>
    <n v="370"/>
    <x v="0"/>
    <s v="St. Cloud"/>
  </r>
  <r>
    <d v="2018-12-31T00:00:00"/>
    <s v="Dec"/>
    <s v="Robert"/>
    <n v="419299"/>
    <n v="960814524"/>
    <n v="32660"/>
    <n v="11032.1568627451"/>
    <s v="Shipped"/>
    <s v="Paid"/>
    <n v="109"/>
    <n v="266"/>
    <n v="70"/>
    <n v="445"/>
    <x v="0"/>
    <s v="St. Cloud"/>
  </r>
  <r>
    <d v="2019-02-04T00:00:00"/>
    <s v="Feb"/>
    <s v="Robert"/>
    <n v="419299"/>
    <n v="960814524"/>
    <n v="41214"/>
    <n v="10678.431372549019"/>
    <s v="Shipped"/>
    <s v="Paid"/>
    <n v="106"/>
    <n v="257"/>
    <n v="110"/>
    <n v="473"/>
    <x v="0"/>
    <s v="St. Cloud"/>
  </r>
  <r>
    <d v="2018-01-15T00:00:00"/>
    <s v="Jan"/>
    <s v="Robert"/>
    <n v="419299"/>
    <n v="960814524"/>
    <n v="35647"/>
    <n v="9838.4313725490192"/>
    <s v="Shipped"/>
    <s v="Paid"/>
    <n v="97"/>
    <n v="152"/>
    <n v="62"/>
    <n v="311"/>
    <x v="0"/>
    <s v="St. Cloud"/>
  </r>
  <r>
    <d v="2018-02-19T00:00:00"/>
    <s v="Feb"/>
    <s v="Robert"/>
    <n v="419299"/>
    <n v="960814524"/>
    <n v="36428"/>
    <n v="6531.3725490196084"/>
    <s v="Shipped"/>
    <s v="Paid"/>
    <n v="64"/>
    <n v="72"/>
    <n v="32"/>
    <n v="168"/>
    <x v="0"/>
    <s v="St. Cloud"/>
  </r>
  <r>
    <d v="2018-03-26T00:00:00"/>
    <s v="Mar"/>
    <s v="Robert"/>
    <n v="419299"/>
    <n v="960814524"/>
    <n v="65008"/>
    <n v="9009.0196078431381"/>
    <s v="Shipped"/>
    <s v="Paid"/>
    <n v="89"/>
    <n v="109"/>
    <n v="108"/>
    <n v="306"/>
    <x v="0"/>
    <s v="St. Cloud"/>
  </r>
  <r>
    <d v="2018-04-30T00:00:00"/>
    <s v="Apr"/>
    <s v="Robert"/>
    <n v="419299"/>
    <n v="960814524"/>
    <n v="54298"/>
    <n v="8187.0588235294117"/>
    <s v="Shipped"/>
    <s v="Paid"/>
    <n v="80"/>
    <n v="121"/>
    <n v="92"/>
    <n v="293"/>
    <x v="0"/>
    <s v="St. Cloud"/>
  </r>
  <r>
    <d v="2018-06-04T00:00:00"/>
    <s v="Jun"/>
    <s v="Robert"/>
    <n v="419299"/>
    <n v="960814524"/>
    <n v="48308"/>
    <n v="7505.8823529411766"/>
    <s v="Not Shipped"/>
    <s v="Pending"/>
    <n v="73"/>
    <n v="288"/>
    <n v="64"/>
    <n v="425"/>
    <x v="0"/>
    <s v="St. Cloud"/>
  </r>
  <r>
    <d v="2018-07-09T00:00:00"/>
    <s v="Jul"/>
    <s v="Robert"/>
    <n v="419299"/>
    <n v="960814524"/>
    <n v="61546"/>
    <n v="9392.1568627450979"/>
    <s v="Shipped"/>
    <s v="Paid"/>
    <n v="92"/>
    <n v="308"/>
    <n v="104"/>
    <n v="504"/>
    <x v="0"/>
    <s v="St. Cloud"/>
  </r>
  <r>
    <d v="2018-08-13T00:00:00"/>
    <s v="Aug"/>
    <s v="Robert"/>
    <n v="419299"/>
    <n v="960814524"/>
    <n v="60086"/>
    <n v="10095.686274509804"/>
    <s v="Not Shipped"/>
    <s v="Pending"/>
    <n v="100"/>
    <n v="294"/>
    <n v="106"/>
    <n v="500"/>
    <x v="0"/>
    <s v="St. Cloud"/>
  </r>
  <r>
    <d v="2018-09-17T00:00:00"/>
    <s v="Sep"/>
    <s v="Robert"/>
    <n v="419299"/>
    <n v="960814524"/>
    <n v="34465"/>
    <n v="11594.50980392157"/>
    <s v="Shipped"/>
    <s v="Paid"/>
    <n v="115"/>
    <n v="94"/>
    <n v="76"/>
    <n v="285"/>
    <x v="0"/>
    <s v="St. Cloud"/>
  </r>
  <r>
    <d v="2018-10-22T00:00:00"/>
    <s v="Oct"/>
    <s v="Robert"/>
    <n v="419299"/>
    <n v="960814524"/>
    <n v="47059"/>
    <n v="7002.3529411764712"/>
    <s v="Shipped"/>
    <s v="Paid"/>
    <n v="68"/>
    <n v="71"/>
    <n v="60"/>
    <n v="199"/>
    <x v="0"/>
    <s v="St. Cloud"/>
  </r>
  <r>
    <d v="2018-11-26T00:00:00"/>
    <s v="Nov"/>
    <s v="Robert"/>
    <n v="419299"/>
    <n v="960814524"/>
    <n v="61237"/>
    <n v="10530.196078431372"/>
    <s v="Shipped"/>
    <s v="Paid"/>
    <n v="104"/>
    <n v="59"/>
    <n v="74"/>
    <n v="237"/>
    <x v="0"/>
    <s v="St. Cloud"/>
  </r>
  <r>
    <d v="2018-12-31T00:00:00"/>
    <s v="Dec"/>
    <s v="Robert"/>
    <n v="419299"/>
    <n v="960814524"/>
    <n v="65035"/>
    <n v="11242.35294117647"/>
    <s v="Shipped"/>
    <s v="Paid"/>
    <n v="112"/>
    <n v="97"/>
    <n v="100"/>
    <n v="309"/>
    <x v="0"/>
    <s v="St. Cloud"/>
  </r>
  <r>
    <d v="2019-02-04T00:00:00"/>
    <s v="Feb"/>
    <s v="Robert"/>
    <n v="419299"/>
    <n v="960814524"/>
    <n v="67777"/>
    <n v="6770.1960784313733"/>
    <s v="Shipped"/>
    <s v="Paid"/>
    <n v="66"/>
    <n v="94"/>
    <n v="38"/>
    <n v="198"/>
    <x v="0"/>
    <s v="St. Cloud"/>
  </r>
  <r>
    <d v="2018-01-15T00:00:00"/>
    <s v="Jan"/>
    <s v="Robert"/>
    <n v="419299"/>
    <n v="960814524"/>
    <n v="87152"/>
    <n v="7367.4509803921565"/>
    <s v="Shipped"/>
    <s v="Paid"/>
    <n v="72"/>
    <n v="149"/>
    <n v="86"/>
    <n v="307"/>
    <x v="0"/>
    <s v="St. Cloud"/>
  </r>
  <r>
    <d v="2018-02-19T00:00:00"/>
    <s v="Feb"/>
    <s v="Robert"/>
    <n v="419299"/>
    <n v="960814524"/>
    <n v="55067"/>
    <n v="11610.196078431372"/>
    <s v="Shipped"/>
    <s v="Paid"/>
    <n v="115"/>
    <n v="200"/>
    <n v="68"/>
    <n v="383"/>
    <x v="0"/>
    <s v="St. Cloud"/>
  </r>
  <r>
    <d v="2018-03-26T00:00:00"/>
    <s v="Mar"/>
    <s v="Robert"/>
    <n v="419299"/>
    <n v="960814524"/>
    <n v="53161"/>
    <n v="5126.2745098039213"/>
    <s v="Shipped"/>
    <s v="Paid"/>
    <n v="49"/>
    <n v="116"/>
    <n v="22"/>
    <n v="187"/>
    <x v="0"/>
    <s v="St. Cloud"/>
  </r>
  <r>
    <d v="2018-04-30T00:00:00"/>
    <s v="Apr"/>
    <s v="Robert"/>
    <n v="419299"/>
    <n v="960814524"/>
    <n v="31971"/>
    <n v="8684.7058823529405"/>
    <s v="Shipped"/>
    <s v="Paid"/>
    <n v="85"/>
    <n v="302"/>
    <n v="76"/>
    <n v="463"/>
    <x v="0"/>
    <s v="St. Cloud"/>
  </r>
  <r>
    <d v="2018-06-04T00:00:00"/>
    <s v="Jun"/>
    <s v="Robert"/>
    <n v="419299"/>
    <n v="960814524"/>
    <n v="54024"/>
    <n v="6187.4509803921565"/>
    <s v="Not Shipped"/>
    <s v="Pending"/>
    <n v="60"/>
    <n v="127"/>
    <n v="68"/>
    <n v="255"/>
    <x v="0"/>
    <s v="St. Cloud"/>
  </r>
  <r>
    <d v="2018-07-09T00:00:00"/>
    <s v="Jul"/>
    <s v="Robert"/>
    <n v="419299"/>
    <n v="960814524"/>
    <n v="65682"/>
    <n v="11973.725490196079"/>
    <s v="Shipped"/>
    <s v="Paid"/>
    <n v="119"/>
    <n v="269"/>
    <n v="68"/>
    <n v="456"/>
    <x v="0"/>
    <s v="St. Cloud"/>
  </r>
  <r>
    <d v="2018-08-13T00:00:00"/>
    <s v="Aug"/>
    <s v="Robert"/>
    <n v="419299"/>
    <n v="960814524"/>
    <n v="91452"/>
    <n v="8771.3725490196084"/>
    <s v="Shipped"/>
    <s v="Pending"/>
    <n v="86"/>
    <n v="100"/>
    <n v="50"/>
    <n v="236"/>
    <x v="0"/>
    <s v="St. Cloud"/>
  </r>
  <r>
    <d v="2018-09-17T00:00:00"/>
    <s v="Sep"/>
    <s v="Robert"/>
    <n v="419299"/>
    <n v="960814524"/>
    <n v="87743"/>
    <n v="6075.6862745098033"/>
    <s v="Shipped"/>
    <s v="Paid"/>
    <n v="59"/>
    <n v="166"/>
    <n v="74"/>
    <n v="299"/>
    <x v="0"/>
    <s v="St. Cloud"/>
  </r>
  <r>
    <d v="2018-10-22T00:00:00"/>
    <s v="Oct"/>
    <s v="Robert"/>
    <n v="419299"/>
    <n v="960814524"/>
    <n v="86731"/>
    <n v="6181.9607843137264"/>
    <s v="Shipped"/>
    <s v="Paid"/>
    <n v="60"/>
    <n v="90"/>
    <n v="64"/>
    <n v="214"/>
    <x v="0"/>
    <s v="St. Cloud"/>
  </r>
  <r>
    <d v="2018-11-26T00:00:00"/>
    <s v="Nov"/>
    <s v="Robert"/>
    <n v="419299"/>
    <n v="960814524"/>
    <n v="79252"/>
    <n v="5504.3137254901967"/>
    <s v="Shipped"/>
    <s v="Paid"/>
    <n v="53"/>
    <n v="277"/>
    <n v="72"/>
    <n v="402"/>
    <x v="0"/>
    <s v="St. Cloud"/>
  </r>
  <r>
    <d v="2018-12-31T00:00:00"/>
    <s v="Dec"/>
    <s v="Robert"/>
    <n v="419299"/>
    <n v="960814524"/>
    <n v="81911"/>
    <n v="11153.333333333334"/>
    <s v="Shipped"/>
    <s v="Paid"/>
    <n v="110"/>
    <n v="296"/>
    <n v="22"/>
    <n v="428"/>
    <x v="0"/>
    <s v="St. Cloud"/>
  </r>
  <r>
    <d v="2019-02-04T00:00:00"/>
    <s v="Feb"/>
    <s v="Robert"/>
    <n v="419299"/>
    <n v="960814524"/>
    <n v="77481"/>
    <n v="10881.568627450981"/>
    <s v="Shipped"/>
    <s v="Paid"/>
    <n v="108"/>
    <n v="42"/>
    <n v="118"/>
    <n v="268"/>
    <x v="0"/>
    <s v="St. Cloud"/>
  </r>
  <r>
    <d v="2018-01-01T00:00:00"/>
    <s v="Jan"/>
    <s v="Robert"/>
    <n v="419299"/>
    <n v="908480897"/>
    <n v="61222"/>
    <n v="7576.4705882352946"/>
    <s v="Shipped"/>
    <s v="Paid"/>
    <n v="113"/>
    <n v="73"/>
    <n v="24"/>
    <n v="210"/>
    <x v="0"/>
    <s v="St. Cloud"/>
  </r>
  <r>
    <d v="2018-02-05T00:00:00"/>
    <s v="Feb"/>
    <s v="Robert"/>
    <n v="419299"/>
    <n v="908480897"/>
    <n v="80503"/>
    <n v="3899.2156862745101"/>
    <s v="Not Shipped"/>
    <s v="Pending"/>
    <n v="56"/>
    <n v="116"/>
    <n v="62"/>
    <n v="234"/>
    <x v="0"/>
    <s v="St. Cloud"/>
  </r>
  <r>
    <d v="2018-03-12T00:00:00"/>
    <s v="Mar"/>
    <s v="Robert"/>
    <n v="419299"/>
    <n v="908480897"/>
    <n v="43004"/>
    <n v="5934.9019607843138"/>
    <s v="Shipped"/>
    <s v="Paid"/>
    <n v="88"/>
    <n v="98"/>
    <n v="58"/>
    <n v="244"/>
    <x v="0"/>
    <s v="St. Cloud"/>
  </r>
  <r>
    <d v="2018-04-16T00:00:00"/>
    <s v="Apr"/>
    <s v="Robert"/>
    <n v="419299"/>
    <n v="908480897"/>
    <n v="18561"/>
    <n v="6392.1568627450979"/>
    <s v="Shipped"/>
    <s v="Paid"/>
    <n v="95"/>
    <n v="31"/>
    <n v="32"/>
    <n v="158"/>
    <x v="0"/>
    <s v="St. Cloud"/>
  </r>
  <r>
    <d v="2018-05-21T00:00:00"/>
    <s v="May"/>
    <s v="Robert"/>
    <n v="419299"/>
    <n v="908480897"/>
    <n v="45695"/>
    <n v="4583.9215686274511"/>
    <s v="Shipped"/>
    <s v="Paid"/>
    <n v="67"/>
    <n v="8"/>
    <n v="20"/>
    <n v="95"/>
    <x v="0"/>
    <s v="St. Cloud"/>
  </r>
  <r>
    <d v="2018-06-25T00:00:00"/>
    <s v="Jun"/>
    <s v="Robert"/>
    <n v="419299"/>
    <n v="908480897"/>
    <n v="37256"/>
    <n v="3342.3529411764707"/>
    <s v="Shipped"/>
    <s v="Paid"/>
    <n v="48"/>
    <n v="73"/>
    <n v="106"/>
    <n v="227"/>
    <x v="0"/>
    <s v="St. Cloud"/>
  </r>
  <r>
    <d v="2018-07-30T00:00:00"/>
    <s v="Jul"/>
    <s v="Robert"/>
    <n v="419299"/>
    <n v="908480897"/>
    <n v="65844"/>
    <n v="6164.3137254901967"/>
    <s v="Shipped"/>
    <s v="Paid"/>
    <n v="91"/>
    <n v="67"/>
    <n v="76"/>
    <n v="234"/>
    <x v="0"/>
    <s v="St. Cloud"/>
  </r>
  <r>
    <d v="2018-09-03T00:00:00"/>
    <s v="Sep"/>
    <s v="Robert"/>
    <n v="419299"/>
    <n v="908480897"/>
    <n v="69997"/>
    <n v="5475.6862745098033"/>
    <s v="Shipped"/>
    <s v="Paid"/>
    <n v="80"/>
    <n v="160"/>
    <n v="68"/>
    <n v="308"/>
    <x v="0"/>
    <s v="St. Cloud"/>
  </r>
  <r>
    <d v="2018-10-08T00:00:00"/>
    <s v="Oct"/>
    <s v="Robert"/>
    <n v="419299"/>
    <n v="908480897"/>
    <n v="27574"/>
    <n v="4143.5294117647063"/>
    <s v="Shipped"/>
    <s v="Pending"/>
    <n v="60"/>
    <n v="162"/>
    <n v="104"/>
    <n v="326"/>
    <x v="0"/>
    <s v="St. Cloud"/>
  </r>
  <r>
    <d v="2018-11-12T00:00:00"/>
    <s v="Nov"/>
    <s v="Robert"/>
    <n v="419299"/>
    <n v="908480897"/>
    <n v="57512"/>
    <n v="4446.2745098039222"/>
    <s v="Shipped"/>
    <s v="Paid"/>
    <n v="65"/>
    <n v="110"/>
    <n v="14"/>
    <n v="189"/>
    <x v="0"/>
    <s v="St. Cloud"/>
  </r>
  <r>
    <d v="2018-12-17T00:00:00"/>
    <s v="Dec"/>
    <s v="Robert"/>
    <n v="419299"/>
    <n v="908480897"/>
    <n v="81880"/>
    <n v="6634.9019607843138"/>
    <s v="Not Shipped"/>
    <s v="Pending"/>
    <n v="98"/>
    <n v="70"/>
    <n v="24"/>
    <n v="192"/>
    <x v="0"/>
    <s v="St. Cloud"/>
  </r>
  <r>
    <d v="2019-01-21T00:00:00"/>
    <s v="Jan"/>
    <s v="Robert"/>
    <n v="419299"/>
    <n v="908480897"/>
    <n v="48707"/>
    <n v="6565.8823529411766"/>
    <s v="Shipped"/>
    <s v="Paid"/>
    <n v="97"/>
    <n v="114"/>
    <n v="92"/>
    <n v="303"/>
    <x v="0"/>
    <s v="St. Cloud"/>
  </r>
  <r>
    <d v="2018-01-01T00:00:00"/>
    <s v="Jan"/>
    <s v="Robert"/>
    <n v="419299"/>
    <n v="908480897"/>
    <n v="27861"/>
    <n v="7357.254901960785"/>
    <s v="Shipped"/>
    <s v="Paid"/>
    <n v="109"/>
    <n v="158"/>
    <n v="14"/>
    <n v="281"/>
    <x v="0"/>
    <s v="St. Cloud"/>
  </r>
  <r>
    <d v="2018-02-05T00:00:00"/>
    <s v="Feb"/>
    <s v="Robert"/>
    <n v="419299"/>
    <n v="908480897"/>
    <n v="18465"/>
    <n v="7801.5686274509799"/>
    <s v="Shipped"/>
    <s v="Pending"/>
    <n v="116"/>
    <n v="20"/>
    <n v="16"/>
    <n v="152"/>
    <x v="0"/>
    <s v="St. Cloud"/>
  </r>
  <r>
    <d v="2018-03-12T00:00:00"/>
    <s v="Mar"/>
    <s v="Robert"/>
    <n v="419299"/>
    <n v="908480897"/>
    <n v="98024"/>
    <n v="4669.0196078431372"/>
    <s v="Shipped"/>
    <s v="Paid"/>
    <n v="68"/>
    <n v="38"/>
    <n v="112"/>
    <n v="218"/>
    <x v="0"/>
    <s v="St. Cloud"/>
  </r>
  <r>
    <d v="2018-04-16T00:00:00"/>
    <s v="Apr"/>
    <s v="Robert"/>
    <n v="419299"/>
    <n v="908480897"/>
    <n v="13202"/>
    <n v="5943.9215686274511"/>
    <s v="Shipped"/>
    <s v="Paid"/>
    <n v="88"/>
    <n v="148"/>
    <n v="36"/>
    <n v="272"/>
    <x v="0"/>
    <s v="St. Cloud"/>
  </r>
  <r>
    <d v="2018-05-21T00:00:00"/>
    <s v="May"/>
    <s v="Robert"/>
    <n v="419299"/>
    <n v="908480897"/>
    <n v="88218"/>
    <n v="5705.4901960784318"/>
    <s v="Shipped"/>
    <s v="Paid"/>
    <n v="84"/>
    <n v="132"/>
    <n v="36"/>
    <n v="252"/>
    <x v="0"/>
    <s v="St. Cloud"/>
  </r>
  <r>
    <d v="2018-06-25T00:00:00"/>
    <s v="Jun"/>
    <s v="Robert"/>
    <n v="419299"/>
    <n v="908480897"/>
    <n v="47168"/>
    <n v="7200"/>
    <s v="Shipped"/>
    <s v="Paid"/>
    <n v="107"/>
    <n v="151"/>
    <n v="88"/>
    <n v="346"/>
    <x v="0"/>
    <s v="St. Cloud"/>
  </r>
  <r>
    <d v="2018-07-30T00:00:00"/>
    <s v="Jul"/>
    <s v="Robert"/>
    <n v="419299"/>
    <n v="908480897"/>
    <n v="62738"/>
    <n v="5229.0196078431381"/>
    <s v="Shipped"/>
    <s v="Paid"/>
    <n v="77"/>
    <n v="95"/>
    <n v="108"/>
    <n v="280"/>
    <x v="0"/>
    <s v="St. Cloud"/>
  </r>
  <r>
    <d v="2018-09-03T00:00:00"/>
    <s v="Sep"/>
    <s v="Robert"/>
    <n v="419299"/>
    <n v="908480897"/>
    <n v="70135"/>
    <n v="4593.7254901960787"/>
    <s v="Shipped"/>
    <s v="Paid"/>
    <n v="67"/>
    <n v="59"/>
    <n v="50"/>
    <n v="176"/>
    <x v="0"/>
    <s v="St. Cloud"/>
  </r>
  <r>
    <d v="2018-10-08T00:00:00"/>
    <s v="Oct"/>
    <s v="Robert"/>
    <n v="419299"/>
    <n v="908480897"/>
    <n v="83321"/>
    <n v="7274.5098039215682"/>
    <s v="Shipped"/>
    <s v="Pending"/>
    <n v="108"/>
    <n v="131"/>
    <n v="60"/>
    <n v="299"/>
    <x v="0"/>
    <s v="St. Cloud"/>
  </r>
  <r>
    <d v="2018-11-12T00:00:00"/>
    <s v="Nov"/>
    <s v="Robert"/>
    <n v="419299"/>
    <n v="908480897"/>
    <n v="56773"/>
    <n v="5927.8431372549021"/>
    <s v="Shipped"/>
    <s v="Paid"/>
    <n v="88"/>
    <n v="65"/>
    <n v="22"/>
    <n v="175"/>
    <x v="0"/>
    <s v="St. Cloud"/>
  </r>
  <r>
    <d v="2018-12-17T00:00:00"/>
    <s v="Dec"/>
    <s v="Robert"/>
    <n v="419299"/>
    <n v="908480897"/>
    <n v="47444"/>
    <n v="7175.6862745098042"/>
    <s v="Shipped"/>
    <s v="Pending"/>
    <n v="107"/>
    <n v="23"/>
    <n v="104"/>
    <n v="234"/>
    <x v="0"/>
    <s v="St. Cloud"/>
  </r>
  <r>
    <d v="2019-01-21T00:00:00"/>
    <s v="Jan"/>
    <s v="Robert"/>
    <n v="419299"/>
    <n v="908480897"/>
    <n v="88916"/>
    <n v="7587.0588235294117"/>
    <s v="Shipped"/>
    <s v="Paid"/>
    <n v="113"/>
    <n v="125"/>
    <n v="72"/>
    <n v="310"/>
    <x v="0"/>
    <s v="St. Cloud"/>
  </r>
  <r>
    <d v="2018-01-01T00:00:00"/>
    <s v="Jan"/>
    <s v="Robert"/>
    <n v="419299"/>
    <n v="908480897"/>
    <n v="97687"/>
    <n v="3897.6470588235297"/>
    <s v="Shipped"/>
    <s v="Paid"/>
    <n v="56"/>
    <n v="112"/>
    <n v="12"/>
    <n v="180"/>
    <x v="0"/>
    <s v="St. Cloud"/>
  </r>
  <r>
    <d v="2018-02-05T00:00:00"/>
    <s v="Feb"/>
    <s v="Robert"/>
    <n v="419299"/>
    <n v="908480897"/>
    <n v="47934"/>
    <n v="6331.3725490196084"/>
    <s v="Not Shipped"/>
    <s v="Pending"/>
    <n v="94"/>
    <n v="121"/>
    <n v="76"/>
    <n v="291"/>
    <x v="0"/>
    <s v="St. Cloud"/>
  </r>
  <r>
    <d v="2018-03-12T00:00:00"/>
    <s v="Mar"/>
    <s v="Robert"/>
    <n v="419299"/>
    <n v="908480897"/>
    <n v="41356"/>
    <n v="4360.3921568627457"/>
    <s v="Shipped"/>
    <s v="Paid"/>
    <n v="64"/>
    <n v="71"/>
    <n v="28"/>
    <n v="163"/>
    <x v="0"/>
    <s v="St. Cloud"/>
  </r>
  <r>
    <d v="2018-04-16T00:00:00"/>
    <s v="Apr"/>
    <s v="Robert"/>
    <n v="419299"/>
    <n v="908480897"/>
    <n v="82813"/>
    <n v="3335.6862745098042"/>
    <s v="Shipped"/>
    <s v="Paid"/>
    <n v="48"/>
    <n v="41"/>
    <n v="70"/>
    <n v="159"/>
    <x v="0"/>
    <s v="St. Cloud"/>
  </r>
  <r>
    <d v="2018-05-21T00:00:00"/>
    <s v="May"/>
    <s v="Robert"/>
    <n v="419299"/>
    <n v="908480897"/>
    <n v="58816"/>
    <n v="7042.3529411764712"/>
    <s v="Shipped"/>
    <s v="Paid"/>
    <n v="104"/>
    <n v="151"/>
    <n v="38"/>
    <n v="293"/>
    <x v="0"/>
    <s v="St. Cloud"/>
  </r>
  <r>
    <d v="2018-06-25T00:00:00"/>
    <s v="Jun"/>
    <s v="Robert"/>
    <n v="419299"/>
    <n v="908480897"/>
    <n v="90427"/>
    <n v="3886.2745098039218"/>
    <s v="Shipped"/>
    <s v="Paid"/>
    <n v="56"/>
    <n v="46"/>
    <n v="118"/>
    <n v="220"/>
    <x v="0"/>
    <s v="St. Cloud"/>
  </r>
  <r>
    <d v="2018-07-30T00:00:00"/>
    <s v="Jul"/>
    <s v="Robert"/>
    <n v="419299"/>
    <n v="908480897"/>
    <n v="40050"/>
    <n v="4143.5294117647063"/>
    <s v="Shipped"/>
    <s v="Paid"/>
    <n v="60"/>
    <n v="162"/>
    <n v="108"/>
    <n v="330"/>
    <x v="0"/>
    <s v="St. Cloud"/>
  </r>
  <r>
    <d v="2018-09-03T00:00:00"/>
    <s v="Sep"/>
    <s v="Robert"/>
    <n v="419299"/>
    <n v="908480897"/>
    <n v="53561"/>
    <n v="6473.7254901960787"/>
    <s v="Shipped"/>
    <s v="Paid"/>
    <n v="96"/>
    <n v="47"/>
    <n v="36"/>
    <n v="179"/>
    <x v="0"/>
    <s v="St. Cloud"/>
  </r>
  <r>
    <d v="2018-10-08T00:00:00"/>
    <s v="Oct"/>
    <s v="Robert"/>
    <n v="419299"/>
    <n v="908480897"/>
    <n v="56888"/>
    <n v="6170.588235294118"/>
    <s v="Shipped"/>
    <s v="Pending"/>
    <n v="91"/>
    <n v="100"/>
    <n v="84"/>
    <n v="275"/>
    <x v="0"/>
    <s v="St. Cloud"/>
  </r>
  <r>
    <d v="2018-11-12T00:00:00"/>
    <s v="Nov"/>
    <s v="Robert"/>
    <n v="419299"/>
    <n v="908480897"/>
    <n v="95595"/>
    <n v="6175.6862745098033"/>
    <s v="Shipped"/>
    <s v="Paid"/>
    <n v="91"/>
    <n v="127"/>
    <n v="52"/>
    <n v="270"/>
    <x v="0"/>
    <s v="St. Cloud"/>
  </r>
  <r>
    <d v="2018-12-17T00:00:00"/>
    <s v="Dec"/>
    <s v="Robert"/>
    <n v="419299"/>
    <n v="908480897"/>
    <n v="90021"/>
    <n v="4039.2156862745101"/>
    <s v="Not Shipped"/>
    <s v="Pending"/>
    <n v="59"/>
    <n v="32"/>
    <n v="22"/>
    <n v="113"/>
    <x v="0"/>
    <s v="St. Cloud"/>
  </r>
  <r>
    <d v="2019-01-21T00:00:00"/>
    <s v="Jan"/>
    <s v="Robert"/>
    <n v="419299"/>
    <n v="908480897"/>
    <n v="92276"/>
    <n v="4209.4117647058829"/>
    <s v="Shipped"/>
    <s v="Paid"/>
    <n v="61"/>
    <n v="102"/>
    <n v="20"/>
    <n v="183"/>
    <x v="0"/>
    <s v="St. Cloud"/>
  </r>
  <r>
    <d v="2018-01-01T00:00:00"/>
    <s v="Jan"/>
    <s v="Robert"/>
    <n v="419299"/>
    <n v="908480897"/>
    <n v="33300"/>
    <n v="4287.0588235294117"/>
    <s v="Shipped"/>
    <s v="Paid"/>
    <n v="62"/>
    <n v="97"/>
    <n v="22"/>
    <n v="181"/>
    <x v="0"/>
    <s v="St. Cloud"/>
  </r>
  <r>
    <d v="2018-02-05T00:00:00"/>
    <s v="Feb"/>
    <s v="Robert"/>
    <n v="419299"/>
    <n v="908480897"/>
    <n v="21146"/>
    <n v="7496.4705882352946"/>
    <s v="Shipped"/>
    <s v="Pending"/>
    <n v="112"/>
    <n v="59"/>
    <n v="112"/>
    <n v="283"/>
    <x v="0"/>
    <s v="St. Cloud"/>
  </r>
  <r>
    <d v="2018-03-12T00:00:00"/>
    <s v="Mar"/>
    <s v="Robert"/>
    <n v="419299"/>
    <n v="908480897"/>
    <n v="95512"/>
    <n v="7739.6078431372553"/>
    <s v="Shipped"/>
    <s v="Paid"/>
    <n v="115"/>
    <n v="104"/>
    <n v="32"/>
    <n v="251"/>
    <x v="0"/>
    <s v="St. Cloud"/>
  </r>
  <r>
    <d v="2018-04-16T00:00:00"/>
    <s v="Apr"/>
    <s v="Robert"/>
    <n v="419299"/>
    <n v="908480897"/>
    <n v="97682"/>
    <n v="6487.0588235294117"/>
    <s v="Shipped"/>
    <s v="Paid"/>
    <n v="96"/>
    <n v="114"/>
    <n v="70"/>
    <n v="280"/>
    <x v="0"/>
    <s v="St. Cloud"/>
  </r>
  <r>
    <d v="2018-05-21T00:00:00"/>
    <s v="May"/>
    <s v="Robert"/>
    <n v="419299"/>
    <n v="908480897"/>
    <n v="56579"/>
    <n v="6647.8431372549021"/>
    <s v="Shipped"/>
    <s v="Paid"/>
    <n v="98"/>
    <n v="134"/>
    <n v="96"/>
    <n v="328"/>
    <x v="0"/>
    <s v="St. Cloud"/>
  </r>
  <r>
    <d v="2018-06-25T00:00:00"/>
    <s v="Jun"/>
    <s v="Robert"/>
    <n v="419299"/>
    <n v="908480897"/>
    <n v="20514"/>
    <n v="5763.1372549019616"/>
    <s v="Shipped"/>
    <s v="Paid"/>
    <n v="85"/>
    <n v="24"/>
    <n v="14"/>
    <n v="123"/>
    <x v="0"/>
    <s v="St. Cloud"/>
  </r>
  <r>
    <d v="2018-07-30T00:00:00"/>
    <s v="Jul"/>
    <s v="Robert"/>
    <n v="419299"/>
    <n v="908480897"/>
    <n v="11916"/>
    <n v="4670.1960784313724"/>
    <s v="Shipped"/>
    <s v="Paid"/>
    <n v="68"/>
    <n v="52"/>
    <n v="14"/>
    <n v="134"/>
    <x v="0"/>
    <s v="St. Cloud"/>
  </r>
  <r>
    <d v="2018-09-03T00:00:00"/>
    <s v="Sep"/>
    <s v="Robert"/>
    <n v="419299"/>
    <n v="908480897"/>
    <n v="91460"/>
    <n v="7175.6862745098042"/>
    <s v="Shipped"/>
    <s v="Paid"/>
    <n v="107"/>
    <n v="29"/>
    <n v="12"/>
    <n v="148"/>
    <x v="0"/>
    <s v="St. Cloud"/>
  </r>
  <r>
    <d v="2018-10-08T00:00:00"/>
    <s v="Oct"/>
    <s v="Robert"/>
    <n v="419299"/>
    <n v="908480897"/>
    <n v="63836"/>
    <n v="6079.6078431372553"/>
    <s v="Not Shipped"/>
    <s v="Pending"/>
    <n v="90"/>
    <n v="32"/>
    <n v="92"/>
    <n v="214"/>
    <x v="0"/>
    <s v="St. Cloud"/>
  </r>
  <r>
    <d v="2018-11-12T00:00:00"/>
    <s v="Nov"/>
    <s v="Robert"/>
    <n v="419299"/>
    <n v="908480897"/>
    <n v="89825"/>
    <n v="4364.3137254901958"/>
    <s v="Shipped"/>
    <s v="Paid"/>
    <n v="64"/>
    <n v="90"/>
    <n v="28"/>
    <n v="182"/>
    <x v="0"/>
    <s v="St. Cloud"/>
  </r>
  <r>
    <d v="2018-12-17T00:00:00"/>
    <s v="Dec"/>
    <s v="Robert"/>
    <n v="419299"/>
    <n v="908480897"/>
    <n v="73265"/>
    <n v="6724.7058823529414"/>
    <s v="Shipped"/>
    <s v="Pending"/>
    <n v="100"/>
    <n v="130"/>
    <n v="26"/>
    <n v="256"/>
    <x v="0"/>
    <s v="St. Cloud"/>
  </r>
  <r>
    <d v="2019-01-21T00:00:00"/>
    <s v="Jan"/>
    <s v="Robert"/>
    <n v="419299"/>
    <n v="908480897"/>
    <n v="40808"/>
    <n v="7107.4509803921565"/>
    <s v="Shipped"/>
    <s v="Paid"/>
    <n v="106"/>
    <n v="76"/>
    <n v="112"/>
    <n v="294"/>
    <x v="0"/>
    <s v="St. Cloud"/>
  </r>
  <r>
    <d v="2018-01-01T00:00:00"/>
    <s v="Jan"/>
    <s v="Robert"/>
    <n v="419299"/>
    <n v="908480897"/>
    <n v="22797"/>
    <n v="6404.3137254901967"/>
    <s v="Shipped"/>
    <s v="Paid"/>
    <n v="95"/>
    <n v="92"/>
    <n v="72"/>
    <n v="259"/>
    <x v="0"/>
    <s v="St. Cloud"/>
  </r>
  <r>
    <d v="2018-02-05T00:00:00"/>
    <s v="Feb"/>
    <s v="Robert"/>
    <n v="419299"/>
    <n v="908480897"/>
    <n v="37471"/>
    <n v="4510.9803921568628"/>
    <s v="Not Shipped"/>
    <s v="Pending"/>
    <n v="66"/>
    <n v="32"/>
    <n v="92"/>
    <n v="190"/>
    <x v="0"/>
    <s v="St. Cloud"/>
  </r>
  <r>
    <d v="2018-03-12T00:00:00"/>
    <s v="Mar"/>
    <s v="Robert"/>
    <n v="419299"/>
    <n v="908480897"/>
    <n v="75396"/>
    <n v="6624.3137254901967"/>
    <s v="Shipped"/>
    <s v="Paid"/>
    <n v="98"/>
    <n v="13"/>
    <n v="44"/>
    <n v="155"/>
    <x v="0"/>
    <s v="St. Cloud"/>
  </r>
  <r>
    <d v="2018-04-16T00:00:00"/>
    <s v="Apr"/>
    <s v="Robert"/>
    <n v="419299"/>
    <n v="908480897"/>
    <n v="78792"/>
    <n v="6160.7843137254904"/>
    <s v="Shipped"/>
    <s v="Paid"/>
    <n v="91"/>
    <n v="53"/>
    <n v="16"/>
    <n v="160"/>
    <x v="0"/>
    <s v="St. Cloud"/>
  </r>
  <r>
    <d v="2018-05-21T00:00:00"/>
    <s v="May"/>
    <s v="Robert"/>
    <n v="419299"/>
    <n v="908480897"/>
    <n v="49379"/>
    <n v="7889.8039215686276"/>
    <s v="Shipped"/>
    <s v="Paid"/>
    <n v="118"/>
    <n v="71"/>
    <n v="20"/>
    <n v="209"/>
    <x v="0"/>
    <s v="St. Cloud"/>
  </r>
  <r>
    <d v="2018-06-25T00:00:00"/>
    <s v="Jun"/>
    <s v="Robert"/>
    <n v="419299"/>
    <n v="908480897"/>
    <n v="36171"/>
    <n v="6408.2352941176468"/>
    <s v="Shipped"/>
    <s v="Paid"/>
    <n v="95"/>
    <n v="114"/>
    <n v="48"/>
    <n v="257"/>
    <x v="0"/>
    <s v="St. Cloud"/>
  </r>
  <r>
    <d v="2018-07-30T00:00:00"/>
    <s v="Jul"/>
    <s v="Robert"/>
    <n v="419299"/>
    <n v="908480897"/>
    <n v="37502"/>
    <n v="5063.1372549019616"/>
    <s v="Shipped"/>
    <s v="Paid"/>
    <n v="74"/>
    <n v="49"/>
    <n v="86"/>
    <n v="209"/>
    <x v="0"/>
    <s v="St. Cloud"/>
  </r>
  <r>
    <d v="2018-09-03T00:00:00"/>
    <s v="Sep"/>
    <s v="Robert"/>
    <n v="419299"/>
    <n v="908480897"/>
    <n v="97735"/>
    <n v="4994.1176470588234"/>
    <s v="Shipped"/>
    <s v="Paid"/>
    <n v="73"/>
    <n v="97"/>
    <n v="112"/>
    <n v="282"/>
    <x v="0"/>
    <s v="St. Cloud"/>
  </r>
  <r>
    <d v="2018-10-08T00:00:00"/>
    <s v="Oct"/>
    <s v="Robert"/>
    <n v="419299"/>
    <n v="908480897"/>
    <n v="23419"/>
    <n v="5396.8627450980393"/>
    <s v="Not Shipped"/>
    <s v="Pending"/>
    <n v="79"/>
    <n v="152"/>
    <n v="112"/>
    <n v="343"/>
    <x v="0"/>
    <s v="St. Cloud"/>
  </r>
  <r>
    <d v="2018-11-12T00:00:00"/>
    <s v="Nov"/>
    <s v="Robert"/>
    <n v="419299"/>
    <n v="908480897"/>
    <n v="54295"/>
    <n v="3494.9019607843138"/>
    <s v="Shipped"/>
    <s v="Paid"/>
    <n v="50"/>
    <n v="55"/>
    <n v="14"/>
    <n v="119"/>
    <x v="0"/>
    <s v="St. Cloud"/>
  </r>
  <r>
    <d v="2018-12-17T00:00:00"/>
    <s v="Dec"/>
    <s v="Robert"/>
    <n v="419299"/>
    <n v="908480897"/>
    <n v="46115"/>
    <n v="4364.7058823529414"/>
    <s v="Not Shipped"/>
    <s v="Pending"/>
    <n v="64"/>
    <n v="91"/>
    <n v="50"/>
    <n v="205"/>
    <x v="0"/>
    <s v="St. Cloud"/>
  </r>
  <r>
    <d v="2019-01-21T00:00:00"/>
    <s v="Jan"/>
    <s v="Robert"/>
    <n v="419299"/>
    <n v="908480897"/>
    <n v="97069"/>
    <n v="4197.2549019607841"/>
    <s v="Shipped"/>
    <s v="Paid"/>
    <n v="61"/>
    <n v="34"/>
    <n v="58"/>
    <n v="153"/>
    <x v="0"/>
    <s v="St. Cloud"/>
  </r>
  <r>
    <d v="2018-01-01T00:00:00"/>
    <s v="Jan"/>
    <s v="Robert"/>
    <n v="419299"/>
    <n v="908480897"/>
    <n v="59563"/>
    <n v="5842.3529411764712"/>
    <s v="Shipped"/>
    <s v="Paid"/>
    <n v="86"/>
    <n v="24"/>
    <n v="76"/>
    <n v="186"/>
    <x v="0"/>
    <s v="St. Cloud"/>
  </r>
  <r>
    <d v="2018-02-05T00:00:00"/>
    <s v="Feb"/>
    <s v="Robert"/>
    <n v="419299"/>
    <n v="908480897"/>
    <n v="52803"/>
    <n v="7592.1568627450979"/>
    <s v="Shipped"/>
    <s v="Pending"/>
    <n v="113"/>
    <n v="149"/>
    <n v="116"/>
    <n v="378"/>
    <x v="0"/>
    <s v="St. Cloud"/>
  </r>
  <r>
    <d v="2018-03-12T00:00:00"/>
    <s v="Mar"/>
    <s v="Robert"/>
    <n v="419299"/>
    <n v="908480897"/>
    <n v="84585"/>
    <n v="3894.9019607843138"/>
    <s v="Shipped"/>
    <s v="Paid"/>
    <n v="56"/>
    <n v="91"/>
    <n v="108"/>
    <n v="255"/>
    <x v="0"/>
    <s v="St. Cloud"/>
  </r>
  <r>
    <d v="2018-04-16T00:00:00"/>
    <s v="Apr"/>
    <s v="Robert"/>
    <n v="419299"/>
    <n v="908480897"/>
    <n v="89835"/>
    <n v="5762.3529411764712"/>
    <s v="Shipped"/>
    <s v="Paid"/>
    <n v="85"/>
    <n v="17"/>
    <n v="60"/>
    <n v="162"/>
    <x v="0"/>
    <s v="St. Cloud"/>
  </r>
  <r>
    <d v="2018-05-21T00:00:00"/>
    <s v="May"/>
    <s v="Robert"/>
    <n v="419299"/>
    <n v="908480897"/>
    <n v="77839"/>
    <n v="5147.8431372549021"/>
    <s v="Shipped"/>
    <s v="Paid"/>
    <n v="76"/>
    <n v="88"/>
    <n v="20"/>
    <n v="184"/>
    <x v="0"/>
    <s v="St. Cloud"/>
  </r>
  <r>
    <d v="2018-06-25T00:00:00"/>
    <s v="Jun"/>
    <s v="Robert"/>
    <n v="419299"/>
    <n v="908480897"/>
    <n v="50078"/>
    <n v="6547.0588235294117"/>
    <s v="Shipped"/>
    <s v="Paid"/>
    <n v="97"/>
    <n v="19"/>
    <n v="52"/>
    <n v="168"/>
    <x v="0"/>
    <s v="St. Cloud"/>
  </r>
  <r>
    <d v="2018-07-30T00:00:00"/>
    <s v="Jul"/>
    <s v="Robert"/>
    <n v="419299"/>
    <n v="908480897"/>
    <n v="27045"/>
    <n v="7330.1960784313733"/>
    <s v="Shipped"/>
    <s v="Paid"/>
    <n v="109"/>
    <n v="11"/>
    <n v="82"/>
    <n v="202"/>
    <x v="0"/>
    <s v="St. Cloud"/>
  </r>
  <r>
    <d v="2018-09-03T00:00:00"/>
    <s v="Sep"/>
    <s v="Robert"/>
    <n v="419299"/>
    <n v="908480897"/>
    <n v="57227"/>
    <n v="5229.8039215686276"/>
    <s v="Shipped"/>
    <s v="Paid"/>
    <n v="77"/>
    <n v="100"/>
    <n v="112"/>
    <n v="289"/>
    <x v="0"/>
    <s v="St. Cloud"/>
  </r>
  <r>
    <d v="2018-10-08T00:00:00"/>
    <s v="Oct"/>
    <s v="Robert"/>
    <n v="419299"/>
    <n v="908480897"/>
    <n v="52252"/>
    <n v="6250.588235294118"/>
    <s v="Not Shipped"/>
    <s v="Pending"/>
    <n v="92"/>
    <n v="104"/>
    <n v="116"/>
    <n v="312"/>
    <x v="0"/>
    <s v="St. Cloud"/>
  </r>
  <r>
    <d v="2018-11-12T00:00:00"/>
    <s v="Nov"/>
    <s v="Robert"/>
    <n v="419299"/>
    <n v="908480897"/>
    <n v="91396"/>
    <n v="4367.4509803921574"/>
    <s v="Shipped"/>
    <s v="Paid"/>
    <n v="64"/>
    <n v="109"/>
    <n v="12"/>
    <n v="185"/>
    <x v="0"/>
    <s v="St. Cloud"/>
  </r>
  <r>
    <d v="2018-12-17T00:00:00"/>
    <s v="Dec"/>
    <s v="Robert"/>
    <n v="419299"/>
    <n v="908480897"/>
    <n v="83729"/>
    <n v="7668.2352941176468"/>
    <s v="Shipped"/>
    <s v="Pending"/>
    <n v="114"/>
    <n v="139"/>
    <n v="68"/>
    <n v="321"/>
    <x v="0"/>
    <s v="St. Cloud"/>
  </r>
  <r>
    <d v="2019-01-21T00:00:00"/>
    <s v="Jan"/>
    <s v="Robert"/>
    <n v="419299"/>
    <n v="908480897"/>
    <n v="33351"/>
    <n v="4532.1568627450979"/>
    <s v="Shipped"/>
    <s v="Paid"/>
    <n v="66"/>
    <n v="145"/>
    <n v="82"/>
    <n v="293"/>
    <x v="0"/>
    <s v="St. Cloud"/>
  </r>
  <r>
    <d v="2018-01-08T00:00:00"/>
    <s v="Jan"/>
    <s v="Michael"/>
    <n v="265676"/>
    <n v="983299608"/>
    <n v="63921"/>
    <n v="8450.6"/>
    <s v="Shipped"/>
    <s v="Paid"/>
    <n v="48"/>
    <n v="181"/>
    <n v="32"/>
    <n v="261"/>
    <x v="1"/>
    <s v="Cypress"/>
  </r>
  <r>
    <d v="2018-02-12T00:00:00"/>
    <s v="Feb"/>
    <s v="Michael"/>
    <n v="265676"/>
    <n v="983299608"/>
    <n v="27687"/>
    <n v="12115.466666666667"/>
    <s v="Shipped"/>
    <s v="Paid"/>
    <n v="70"/>
    <n v="168"/>
    <n v="76"/>
    <n v="314"/>
    <x v="1"/>
    <s v="Cypress"/>
  </r>
  <r>
    <d v="2018-03-19T00:00:00"/>
    <s v="Mar"/>
    <s v="Michael"/>
    <n v="265676"/>
    <n v="983299608"/>
    <n v="55757"/>
    <n v="15280.266666666668"/>
    <s v="Shipped"/>
    <s v="Paid"/>
    <n v="89"/>
    <n v="162"/>
    <n v="62"/>
    <n v="313"/>
    <x v="1"/>
    <s v="Cypress"/>
  </r>
  <r>
    <d v="2018-04-23T00:00:00"/>
    <s v="Apr"/>
    <s v="Michael"/>
    <n v="265676"/>
    <n v="983299608"/>
    <n v="44583"/>
    <n v="8108.8"/>
    <s v="Shipped"/>
    <s v="Paid"/>
    <n v="46"/>
    <n v="145"/>
    <n v="54"/>
    <n v="245"/>
    <x v="1"/>
    <s v="Cypress"/>
  </r>
  <r>
    <d v="2018-05-28T00:00:00"/>
    <s v="May"/>
    <s v="Michael"/>
    <n v="265676"/>
    <n v="983299608"/>
    <n v="58712"/>
    <n v="16250"/>
    <s v="Shipped"/>
    <s v="Paid"/>
    <n v="95"/>
    <n v="41"/>
    <n v="88"/>
    <n v="224"/>
    <x v="1"/>
    <s v="Cypress"/>
  </r>
  <r>
    <d v="2018-07-02T00:00:00"/>
    <s v="Jul"/>
    <s v="Michael"/>
    <n v="265676"/>
    <n v="983299608"/>
    <n v="19778"/>
    <n v="10748"/>
    <s v="Shipped"/>
    <s v="Paid"/>
    <n v="62"/>
    <n v="40"/>
    <n v="32"/>
    <n v="134"/>
    <x v="1"/>
    <s v="Cypress"/>
  </r>
  <r>
    <d v="2018-08-06T00:00:00"/>
    <s v="Aug"/>
    <s v="Michael"/>
    <n v="265676"/>
    <n v="983299608"/>
    <n v="97195"/>
    <n v="9947.8666666666668"/>
    <s v="Shipped"/>
    <s v="Pending"/>
    <n v="57"/>
    <n v="166"/>
    <n v="64"/>
    <n v="287"/>
    <x v="1"/>
    <s v="Cypress"/>
  </r>
  <r>
    <d v="2018-09-10T00:00:00"/>
    <s v="Sep"/>
    <s v="Michael"/>
    <n v="265676"/>
    <n v="983299608"/>
    <n v="98293"/>
    <n v="11091.333333333334"/>
    <s v="Shipped"/>
    <s v="Paid"/>
    <n v="64"/>
    <n v="82"/>
    <n v="12"/>
    <n v="158"/>
    <x v="1"/>
    <s v="Cypress"/>
  </r>
  <r>
    <d v="2018-10-15T00:00:00"/>
    <s v="Oct"/>
    <s v="Michael"/>
    <n v="265676"/>
    <n v="983299608"/>
    <n v="21393"/>
    <n v="15764.466666666667"/>
    <s v="Not Shipped"/>
    <s v="Pending"/>
    <n v="92"/>
    <n v="105"/>
    <n v="32"/>
    <n v="229"/>
    <x v="1"/>
    <s v="Cypress"/>
  </r>
  <r>
    <d v="2018-11-19T00:00:00"/>
    <s v="Nov"/>
    <s v="Michael"/>
    <n v="265676"/>
    <n v="983299608"/>
    <n v="86208"/>
    <n v="13461.466666666667"/>
    <s v="Shipped"/>
    <s v="Paid"/>
    <n v="78"/>
    <n v="220"/>
    <n v="56"/>
    <n v="354"/>
    <x v="1"/>
    <s v="Cypress"/>
  </r>
  <r>
    <d v="2018-12-24T00:00:00"/>
    <s v="Dec"/>
    <s v="Michael"/>
    <n v="265676"/>
    <n v="983299608"/>
    <n v="78401"/>
    <n v="8135.2666666666664"/>
    <s v="Shipped"/>
    <s v="Paid"/>
    <n v="46"/>
    <n v="250"/>
    <n v="42"/>
    <n v="338"/>
    <x v="1"/>
    <s v="Cypress"/>
  </r>
  <r>
    <d v="2019-01-28T00:00:00"/>
    <s v="Jan"/>
    <s v="Michael"/>
    <n v="265676"/>
    <n v="983299608"/>
    <n v="46291"/>
    <n v="9598"/>
    <s v="Shipped"/>
    <s v="Paid"/>
    <n v="55"/>
    <n v="97"/>
    <n v="98"/>
    <n v="250"/>
    <x v="1"/>
    <s v="Cypress"/>
  </r>
  <r>
    <d v="2018-01-08T00:00:00"/>
    <s v="Jan"/>
    <s v="Michael"/>
    <n v="265676"/>
    <n v="983299608"/>
    <n v="77414"/>
    <n v="11248.933333333334"/>
    <s v="Shipped"/>
    <s v="Paid"/>
    <n v="65"/>
    <n v="40"/>
    <n v="66"/>
    <n v="171"/>
    <x v="1"/>
    <s v="Cypress"/>
  </r>
  <r>
    <d v="2018-02-12T00:00:00"/>
    <s v="Feb"/>
    <s v="Michael"/>
    <n v="265676"/>
    <n v="983299608"/>
    <n v="57451"/>
    <n v="10275.133333333333"/>
    <s v="Shipped"/>
    <s v="Paid"/>
    <n v="59"/>
    <n v="141"/>
    <n v="72"/>
    <n v="272"/>
    <x v="1"/>
    <s v="Cypress"/>
  </r>
  <r>
    <d v="2018-03-19T00:00:00"/>
    <s v="Mar"/>
    <s v="Michael"/>
    <n v="265676"/>
    <n v="983299608"/>
    <n v="64633"/>
    <n v="14286.266666666668"/>
    <s v="Shipped"/>
    <s v="Paid"/>
    <n v="83"/>
    <n v="184"/>
    <n v="74"/>
    <n v="341"/>
    <x v="1"/>
    <s v="Cypress"/>
  </r>
  <r>
    <d v="2018-04-23T00:00:00"/>
    <s v="Apr"/>
    <s v="Michael"/>
    <n v="265676"/>
    <n v="983299608"/>
    <n v="28954"/>
    <n v="12791.4"/>
    <s v="Shipped"/>
    <s v="Paid"/>
    <n v="74"/>
    <n v="209"/>
    <n v="38"/>
    <n v="321"/>
    <x v="1"/>
    <s v="Cypress"/>
  </r>
  <r>
    <d v="2018-05-28T00:00:00"/>
    <s v="May"/>
    <s v="Michael"/>
    <n v="265676"/>
    <n v="983299608"/>
    <n v="16337"/>
    <n v="10780.199999999999"/>
    <s v="Shipped"/>
    <s v="Paid"/>
    <n v="62"/>
    <n v="163"/>
    <n v="58"/>
    <n v="283"/>
    <x v="1"/>
    <s v="Cypress"/>
  </r>
  <r>
    <d v="2018-07-02T00:00:00"/>
    <s v="Jul"/>
    <s v="Michael"/>
    <n v="265676"/>
    <n v="983299608"/>
    <n v="54083"/>
    <n v="16294"/>
    <s v="Shipped"/>
    <s v="Paid"/>
    <n v="95"/>
    <n v="217"/>
    <n v="54"/>
    <n v="366"/>
    <x v="1"/>
    <s v="Cypress"/>
  </r>
  <r>
    <d v="2018-08-06T00:00:00"/>
    <s v="Aug"/>
    <s v="Michael"/>
    <n v="265676"/>
    <n v="983299608"/>
    <n v="44415"/>
    <n v="7078.8666666666659"/>
    <s v="Shipped"/>
    <s v="Pending"/>
    <n v="40"/>
    <n v="28"/>
    <n v="56"/>
    <n v="124"/>
    <x v="1"/>
    <s v="Cypress"/>
  </r>
  <r>
    <d v="2018-09-10T00:00:00"/>
    <s v="Sep"/>
    <s v="Michael"/>
    <n v="265676"/>
    <n v="983299608"/>
    <n v="64163"/>
    <n v="13137.466666666667"/>
    <s v="Shipped"/>
    <s v="Paid"/>
    <n v="76"/>
    <n v="256"/>
    <n v="64"/>
    <n v="396"/>
    <x v="1"/>
    <s v="Cypress"/>
  </r>
  <r>
    <d v="2018-10-15T00:00:00"/>
    <s v="Oct"/>
    <s v="Michael"/>
    <n v="265676"/>
    <n v="983299608"/>
    <n v="54192"/>
    <n v="11245.133333333333"/>
    <s v="Shipped"/>
    <s v="Pending"/>
    <n v="65"/>
    <n v="25"/>
    <n v="66"/>
    <n v="156"/>
    <x v="1"/>
    <s v="Cypress"/>
  </r>
  <r>
    <d v="2018-11-19T00:00:00"/>
    <s v="Nov"/>
    <s v="Michael"/>
    <n v="265676"/>
    <n v="983299608"/>
    <n v="53409"/>
    <n v="12965.866666666667"/>
    <s v="Shipped"/>
    <s v="Paid"/>
    <n v="75"/>
    <n v="242"/>
    <n v="24"/>
    <n v="341"/>
    <x v="1"/>
    <s v="Cypress"/>
  </r>
  <r>
    <d v="2018-12-24T00:00:00"/>
    <s v="Dec"/>
    <s v="Michael"/>
    <n v="265676"/>
    <n v="983299608"/>
    <n v="23229"/>
    <n v="16077.733333333332"/>
    <s v="Shipped"/>
    <s v="Paid"/>
    <n v="94"/>
    <n v="28"/>
    <n v="16"/>
    <n v="138"/>
    <x v="1"/>
    <s v="Cypress"/>
  </r>
  <r>
    <d v="2019-01-28T00:00:00"/>
    <s v="Jan"/>
    <s v="Michael"/>
    <n v="265676"/>
    <n v="983299608"/>
    <n v="91102"/>
    <n v="10300.466666666667"/>
    <s v="Shipped"/>
    <s v="Paid"/>
    <n v="59"/>
    <n v="242"/>
    <n v="62"/>
    <n v="363"/>
    <x v="1"/>
    <s v="Cypress"/>
  </r>
  <r>
    <d v="2018-01-08T00:00:00"/>
    <s v="Jan"/>
    <s v="Michael"/>
    <n v="265676"/>
    <n v="983299608"/>
    <n v="73161"/>
    <n v="7274.4666666666672"/>
    <s v="Shipped"/>
    <s v="Paid"/>
    <n v="41"/>
    <n v="138"/>
    <n v="74"/>
    <n v="253"/>
    <x v="1"/>
    <s v="Cypress"/>
  </r>
  <r>
    <d v="2018-02-12T00:00:00"/>
    <s v="Feb"/>
    <s v="Michael"/>
    <n v="265676"/>
    <n v="983299608"/>
    <n v="74414"/>
    <n v="15604.933333333334"/>
    <s v="Shipped"/>
    <s v="Paid"/>
    <n v="91"/>
    <n v="135"/>
    <n v="12"/>
    <n v="238"/>
    <x v="1"/>
    <s v="Cypress"/>
  </r>
  <r>
    <d v="2018-03-19T00:00:00"/>
    <s v="Mar"/>
    <s v="Michael"/>
    <n v="265676"/>
    <n v="983299608"/>
    <n v="32720"/>
    <n v="12426.4"/>
    <s v="Shipped"/>
    <s v="Paid"/>
    <n v="72"/>
    <n v="83"/>
    <n v="54"/>
    <n v="209"/>
    <x v="1"/>
    <s v="Cypress"/>
  </r>
  <r>
    <d v="2018-04-23T00:00:00"/>
    <s v="Apr"/>
    <s v="Michael"/>
    <n v="265676"/>
    <n v="983299608"/>
    <n v="98486"/>
    <n v="14250.266666666668"/>
    <s v="Shipped"/>
    <s v="Paid"/>
    <n v="83"/>
    <n v="44"/>
    <n v="70"/>
    <n v="197"/>
    <x v="1"/>
    <s v="Cypress"/>
  </r>
  <r>
    <d v="2018-05-28T00:00:00"/>
    <s v="May"/>
    <s v="Michael"/>
    <n v="265676"/>
    <n v="983299608"/>
    <n v="38411"/>
    <n v="7275.666666666667"/>
    <s v="Shipped"/>
    <s v="Paid"/>
    <n v="41"/>
    <n v="147"/>
    <n v="42"/>
    <n v="230"/>
    <x v="1"/>
    <s v="Cypress"/>
  </r>
  <r>
    <d v="2018-07-02T00:00:00"/>
    <s v="Jul"/>
    <s v="Michael"/>
    <n v="265676"/>
    <n v="983299608"/>
    <n v="69800"/>
    <n v="16087.866666666667"/>
    <s v="Shipped"/>
    <s v="Paid"/>
    <n v="94"/>
    <n v="68"/>
    <n v="12"/>
    <n v="174"/>
    <x v="1"/>
    <s v="Cypress"/>
  </r>
  <r>
    <d v="2018-08-06T00:00:00"/>
    <s v="Aug"/>
    <s v="Michael"/>
    <n v="265676"/>
    <n v="983299608"/>
    <n v="41202"/>
    <n v="8924.9333333333325"/>
    <s v="Shipped"/>
    <s v="Pending"/>
    <n v="51"/>
    <n v="76"/>
    <n v="70"/>
    <n v="197"/>
    <x v="1"/>
    <s v="Cypress"/>
  </r>
  <r>
    <d v="2018-09-10T00:00:00"/>
    <s v="Sep"/>
    <s v="Michael"/>
    <n v="265676"/>
    <n v="983299608"/>
    <n v="58131"/>
    <n v="12960.733333333332"/>
    <s v="Shipped"/>
    <s v="Paid"/>
    <n v="75"/>
    <n v="220"/>
    <n v="38"/>
    <n v="333"/>
    <x v="1"/>
    <s v="Cypress"/>
  </r>
  <r>
    <d v="2018-10-15T00:00:00"/>
    <s v="Oct"/>
    <s v="Michael"/>
    <n v="265676"/>
    <n v="983299608"/>
    <n v="29651"/>
    <n v="8250.6666666666661"/>
    <s v="Not Shipped"/>
    <s v="Pending"/>
    <n v="47"/>
    <n v="47"/>
    <n v="58"/>
    <n v="152"/>
    <x v="1"/>
    <s v="Cypress"/>
  </r>
  <r>
    <d v="2018-11-19T00:00:00"/>
    <s v="Nov"/>
    <s v="Michael"/>
    <n v="265676"/>
    <n v="983299608"/>
    <n v="44052"/>
    <n v="13098.266666666668"/>
    <s v="Shipped"/>
    <s v="Paid"/>
    <n v="76"/>
    <n v="102"/>
    <n v="68"/>
    <n v="246"/>
    <x v="1"/>
    <s v="Cypress"/>
  </r>
  <r>
    <d v="2018-12-24T00:00:00"/>
    <s v="Dec"/>
    <s v="Michael"/>
    <n v="265676"/>
    <n v="983299608"/>
    <n v="84452"/>
    <n v="8427.6"/>
    <s v="Shipped"/>
    <s v="Paid"/>
    <n v="48"/>
    <n v="94"/>
    <n v="10"/>
    <n v="152"/>
    <x v="1"/>
    <s v="Cypress"/>
  </r>
  <r>
    <d v="2019-01-28T00:00:00"/>
    <s v="Jan"/>
    <s v="Michael"/>
    <n v="265676"/>
    <n v="983299608"/>
    <n v="49240"/>
    <n v="15785.266666666668"/>
    <s v="Shipped"/>
    <s v="Paid"/>
    <n v="92"/>
    <n v="181"/>
    <n v="74"/>
    <n v="347"/>
    <x v="1"/>
    <s v="Cypress"/>
  </r>
  <r>
    <d v="2018-01-08T00:00:00"/>
    <s v="Jan"/>
    <s v="Michael"/>
    <n v="265676"/>
    <n v="983299608"/>
    <n v="43359"/>
    <n v="11951.199999999999"/>
    <s v="Shipped"/>
    <s v="Paid"/>
    <n v="69"/>
    <n v="180"/>
    <n v="54"/>
    <n v="303"/>
    <x v="1"/>
    <s v="Cypress"/>
  </r>
  <r>
    <d v="2018-02-12T00:00:00"/>
    <s v="Feb"/>
    <s v="Michael"/>
    <n v="265676"/>
    <n v="983299608"/>
    <n v="90498"/>
    <n v="8262.1999999999989"/>
    <s v="Shipped"/>
    <s v="Paid"/>
    <n v="47"/>
    <n v="91"/>
    <n v="70"/>
    <n v="208"/>
    <x v="1"/>
    <s v="Cypress"/>
  </r>
  <r>
    <d v="2018-03-19T00:00:00"/>
    <s v="Mar"/>
    <s v="Michael"/>
    <n v="265676"/>
    <n v="983299608"/>
    <n v="48610"/>
    <n v="12118.800000000001"/>
    <s v="Shipped"/>
    <s v="Paid"/>
    <n v="70"/>
    <n v="187"/>
    <n v="34"/>
    <n v="291"/>
    <x v="1"/>
    <s v="Cypress"/>
  </r>
  <r>
    <d v="2018-04-23T00:00:00"/>
    <s v="Apr"/>
    <s v="Michael"/>
    <n v="265676"/>
    <n v="983299608"/>
    <n v="59053"/>
    <n v="10624.199999999999"/>
    <s v="Shipped"/>
    <s v="Paid"/>
    <n v="61"/>
    <n v="207"/>
    <n v="36"/>
    <n v="304"/>
    <x v="1"/>
    <s v="Cypress"/>
  </r>
  <r>
    <d v="2018-05-28T00:00:00"/>
    <s v="May"/>
    <s v="Michael"/>
    <n v="265676"/>
    <n v="983299608"/>
    <n v="56402"/>
    <n v="13801.133333333333"/>
    <s v="Shipped"/>
    <s v="Paid"/>
    <n v="80"/>
    <n v="248"/>
    <n v="32"/>
    <n v="360"/>
    <x v="1"/>
    <s v="Cypress"/>
  </r>
  <r>
    <d v="2018-07-02T00:00:00"/>
    <s v="Jul"/>
    <s v="Michael"/>
    <n v="265676"/>
    <n v="983299608"/>
    <n v="11449"/>
    <n v="10290.066666666668"/>
    <s v="Shipped"/>
    <s v="Paid"/>
    <n v="59"/>
    <n v="205"/>
    <n v="30"/>
    <n v="294"/>
    <x v="1"/>
    <s v="Cypress"/>
  </r>
  <r>
    <d v="2018-08-06T00:00:00"/>
    <s v="Aug"/>
    <s v="Michael"/>
    <n v="265676"/>
    <n v="983299608"/>
    <n v="41038"/>
    <n v="14772.533333333333"/>
    <s v="Not Shipped"/>
    <s v="Pending"/>
    <n v="86"/>
    <n v="139"/>
    <n v="14"/>
    <n v="239"/>
    <x v="1"/>
    <s v="Cypress"/>
  </r>
  <r>
    <d v="2018-09-10T00:00:00"/>
    <s v="Sep"/>
    <s v="Michael"/>
    <n v="265676"/>
    <n v="983299608"/>
    <n v="48574"/>
    <n v="8257.8666666666668"/>
    <s v="Shipped"/>
    <s v="Paid"/>
    <n v="47"/>
    <n v="77"/>
    <n v="44"/>
    <n v="168"/>
    <x v="1"/>
    <s v="Cypress"/>
  </r>
  <r>
    <d v="2018-10-15T00:00:00"/>
    <s v="Oct"/>
    <s v="Michael"/>
    <n v="265676"/>
    <n v="983299608"/>
    <n v="67934"/>
    <n v="7461.5999999999995"/>
    <s v="Shipped"/>
    <s v="Pending"/>
    <n v="42"/>
    <n v="220"/>
    <n v="60"/>
    <n v="322"/>
    <x v="1"/>
    <s v="Cypress"/>
  </r>
  <r>
    <d v="2018-11-19T00:00:00"/>
    <s v="Nov"/>
    <s v="Michael"/>
    <n v="265676"/>
    <n v="983299608"/>
    <n v="58105"/>
    <n v="7942.9333333333334"/>
    <s v="Shipped"/>
    <s v="Paid"/>
    <n v="45"/>
    <n v="149"/>
    <n v="44"/>
    <n v="238"/>
    <x v="1"/>
    <s v="Cypress"/>
  </r>
  <r>
    <d v="2018-12-24T00:00:00"/>
    <s v="Dec"/>
    <s v="Michael"/>
    <n v="265676"/>
    <n v="983299608"/>
    <n v="61102"/>
    <n v="9941.1999999999989"/>
    <s v="Shipped"/>
    <s v="Paid"/>
    <n v="57"/>
    <n v="138"/>
    <n v="76"/>
    <n v="271"/>
    <x v="1"/>
    <s v="Cypress"/>
  </r>
  <r>
    <d v="2019-01-28T00:00:00"/>
    <s v="Jan"/>
    <s v="Michael"/>
    <n v="265676"/>
    <n v="983299608"/>
    <n v="92078"/>
    <n v="16292.333333333334"/>
    <s v="Shipped"/>
    <s v="Paid"/>
    <n v="95"/>
    <n v="210"/>
    <n v="58"/>
    <n v="363"/>
    <x v="1"/>
    <s v="Cypress"/>
  </r>
  <r>
    <d v="2018-01-08T00:00:00"/>
    <s v="Jan"/>
    <s v="Michael"/>
    <n v="265676"/>
    <n v="983299608"/>
    <n v="11874"/>
    <n v="10125.466666666667"/>
    <s v="Shipped"/>
    <s v="Paid"/>
    <n v="58"/>
    <n v="208"/>
    <n v="66"/>
    <n v="332"/>
    <x v="1"/>
    <s v="Cypress"/>
  </r>
  <r>
    <d v="2018-02-12T00:00:00"/>
    <s v="Feb"/>
    <s v="Michael"/>
    <n v="265676"/>
    <n v="983299608"/>
    <n v="72048"/>
    <n v="14944.800000000001"/>
    <s v="Shipped"/>
    <s v="Paid"/>
    <n v="87"/>
    <n v="160"/>
    <n v="20"/>
    <n v="267"/>
    <x v="1"/>
    <s v="Cypress"/>
  </r>
  <r>
    <d v="2018-03-19T00:00:00"/>
    <s v="Mar"/>
    <s v="Michael"/>
    <n v="265676"/>
    <n v="983299608"/>
    <n v="87623"/>
    <n v="12415.6"/>
    <s v="Shipped"/>
    <s v="Paid"/>
    <n v="72"/>
    <n v="37"/>
    <n v="82"/>
    <n v="191"/>
    <x v="1"/>
    <s v="Cypress"/>
  </r>
  <r>
    <d v="2018-04-23T00:00:00"/>
    <s v="Apr"/>
    <s v="Michael"/>
    <n v="265676"/>
    <n v="983299608"/>
    <n v="75230"/>
    <n v="8128.2666666666664"/>
    <s v="Shipped"/>
    <s v="Paid"/>
    <n v="46"/>
    <n v="217"/>
    <n v="86"/>
    <n v="349"/>
    <x v="1"/>
    <s v="Cypress"/>
  </r>
  <r>
    <d v="2018-05-28T00:00:00"/>
    <s v="May"/>
    <s v="Michael"/>
    <n v="265676"/>
    <n v="983299608"/>
    <n v="83319"/>
    <n v="15124.533333333333"/>
    <s v="Shipped"/>
    <s v="Paid"/>
    <n v="88"/>
    <n v="209"/>
    <n v="34"/>
    <n v="331"/>
    <x v="1"/>
    <s v="Cypress"/>
  </r>
  <r>
    <d v="2018-07-02T00:00:00"/>
    <s v="Jul"/>
    <s v="Michael"/>
    <n v="265676"/>
    <n v="983299608"/>
    <n v="78961"/>
    <n v="14454"/>
    <s v="Shipped"/>
    <s v="Paid"/>
    <n v="84"/>
    <n v="194"/>
    <n v="32"/>
    <n v="310"/>
    <x v="1"/>
    <s v="Cypress"/>
  </r>
  <r>
    <d v="2018-08-06T00:00:00"/>
    <s v="Aug"/>
    <s v="Michael"/>
    <n v="265676"/>
    <n v="983299608"/>
    <n v="77403"/>
    <n v="8765.6666666666661"/>
    <s v="Not Shipped"/>
    <s v="Pending"/>
    <n v="50"/>
    <n v="108"/>
    <n v="40"/>
    <n v="198"/>
    <x v="1"/>
    <s v="Cypress"/>
  </r>
  <r>
    <d v="2018-09-10T00:00:00"/>
    <s v="Sep"/>
    <s v="Michael"/>
    <n v="265676"/>
    <n v="983299608"/>
    <n v="77623"/>
    <n v="13758.466666666667"/>
    <s v="Shipped"/>
    <s v="Paid"/>
    <n v="80"/>
    <n v="77"/>
    <n v="62"/>
    <n v="219"/>
    <x v="1"/>
    <s v="Cypress"/>
  </r>
  <r>
    <d v="2018-10-15T00:00:00"/>
    <s v="Oct"/>
    <s v="Michael"/>
    <n v="265676"/>
    <n v="983299608"/>
    <n v="17543"/>
    <n v="9283.4"/>
    <s v="Not Shipped"/>
    <s v="Pending"/>
    <n v="53"/>
    <n v="174"/>
    <n v="68"/>
    <n v="295"/>
    <x v="1"/>
    <s v="Cypress"/>
  </r>
  <r>
    <d v="2018-11-19T00:00:00"/>
    <s v="Nov"/>
    <s v="Michael"/>
    <n v="265676"/>
    <n v="983299608"/>
    <n v="77094"/>
    <n v="13113.933333333334"/>
    <s v="Shipped"/>
    <s v="Paid"/>
    <n v="76"/>
    <n v="167"/>
    <n v="42"/>
    <n v="285"/>
    <x v="1"/>
    <s v="Cypress"/>
  </r>
  <r>
    <d v="2018-12-24T00:00:00"/>
    <s v="Dec"/>
    <s v="Michael"/>
    <n v="265676"/>
    <n v="983299608"/>
    <n v="43691"/>
    <n v="9443.6"/>
    <s v="Shipped"/>
    <s v="Paid"/>
    <n v="54"/>
    <n v="156"/>
    <n v="16"/>
    <n v="226"/>
    <x v="1"/>
    <s v="Cypress"/>
  </r>
  <r>
    <d v="2019-01-28T00:00:00"/>
    <s v="Jan"/>
    <s v="Michael"/>
    <n v="265676"/>
    <n v="983299608"/>
    <n v="51833"/>
    <n v="7134.9333333333334"/>
    <s v="Shipped"/>
    <s v="Paid"/>
    <n v="40"/>
    <n v="245"/>
    <n v="72"/>
    <n v="357"/>
    <x v="1"/>
    <s v="Cypress"/>
  </r>
  <r>
    <d v="2018-01-08T00:00:00"/>
    <s v="Jan"/>
    <s v="Michael"/>
    <n v="265676"/>
    <n v="983299608"/>
    <n v="23885"/>
    <n v="8286.1999999999989"/>
    <s v="Shipped"/>
    <s v="Paid"/>
    <n v="47"/>
    <n v="181"/>
    <n v="96"/>
    <n v="324"/>
    <x v="1"/>
    <s v="Cypress"/>
  </r>
  <r>
    <d v="2018-02-12T00:00:00"/>
    <s v="Feb"/>
    <s v="Michael"/>
    <n v="265676"/>
    <n v="983299608"/>
    <n v="44384"/>
    <n v="7587.7333333333336"/>
    <s v="Shipped"/>
    <s v="Paid"/>
    <n v="43"/>
    <n v="64"/>
    <n v="44"/>
    <n v="151"/>
    <x v="1"/>
    <s v="Cypress"/>
  </r>
  <r>
    <d v="2018-03-19T00:00:00"/>
    <s v="Mar"/>
    <s v="Michael"/>
    <n v="265676"/>
    <n v="983299608"/>
    <n v="21596"/>
    <n v="14288.933333333334"/>
    <s v="Shipped"/>
    <s v="Paid"/>
    <n v="83"/>
    <n v="199"/>
    <n v="42"/>
    <n v="324"/>
    <x v="1"/>
    <s v="Cypress"/>
  </r>
  <r>
    <d v="2018-04-23T00:00:00"/>
    <s v="Apr"/>
    <s v="Michael"/>
    <n v="265676"/>
    <n v="983299608"/>
    <n v="88244"/>
    <n v="11574.466666666667"/>
    <s v="Shipped"/>
    <s v="Paid"/>
    <n v="67"/>
    <n v="16"/>
    <n v="16"/>
    <n v="99"/>
    <x v="1"/>
    <s v="Cypress"/>
  </r>
  <r>
    <d v="2018-05-28T00:00:00"/>
    <s v="May"/>
    <s v="Michael"/>
    <n v="265676"/>
    <n v="983299608"/>
    <n v="78435"/>
    <n v="13782.199999999999"/>
    <s v="Shipped"/>
    <s v="Paid"/>
    <n v="80"/>
    <n v="174"/>
    <n v="30"/>
    <n v="284"/>
    <x v="1"/>
    <s v="Cypress"/>
  </r>
  <r>
    <d v="2018-07-02T00:00:00"/>
    <s v="Jul"/>
    <s v="Michael"/>
    <n v="265676"/>
    <n v="983299608"/>
    <n v="67771"/>
    <n v="7631.666666666667"/>
    <s v="Shipped"/>
    <s v="Paid"/>
    <n v="43"/>
    <n v="230"/>
    <n v="84"/>
    <n v="357"/>
    <x v="1"/>
    <s v="Cypress"/>
  </r>
  <r>
    <d v="2018-08-06T00:00:00"/>
    <s v="Aug"/>
    <s v="Michael"/>
    <n v="265676"/>
    <n v="983299608"/>
    <n v="49008"/>
    <n v="11279.266666666668"/>
    <s v="Not Shipped"/>
    <s v="Pending"/>
    <n v="65"/>
    <n v="156"/>
    <n v="84"/>
    <n v="305"/>
    <x v="1"/>
    <s v="Cypress"/>
  </r>
  <r>
    <d v="2018-09-10T00:00:00"/>
    <s v="Sep"/>
    <s v="Michael"/>
    <n v="265676"/>
    <n v="983299608"/>
    <n v="59115"/>
    <n v="14923.800000000001"/>
    <s v="Shipped"/>
    <s v="Paid"/>
    <n v="87"/>
    <n v="72"/>
    <n v="68"/>
    <n v="227"/>
    <x v="1"/>
    <s v="Cypress"/>
  </r>
  <r>
    <d v="2018-10-15T00:00:00"/>
    <s v="Oct"/>
    <s v="Michael"/>
    <n v="265676"/>
    <n v="983299608"/>
    <n v="54977"/>
    <n v="12749.4"/>
    <s v="Shipped"/>
    <s v="Pending"/>
    <n v="74"/>
    <n v="40"/>
    <n v="76"/>
    <n v="190"/>
    <x v="1"/>
    <s v="Cypress"/>
  </r>
  <r>
    <d v="2018-11-19T00:00:00"/>
    <s v="Nov"/>
    <s v="Michael"/>
    <n v="265676"/>
    <n v="983299608"/>
    <n v="78288"/>
    <n v="11136.466666666667"/>
    <s v="Shipped"/>
    <s v="Paid"/>
    <n v="64"/>
    <n v="250"/>
    <n v="78"/>
    <n v="392"/>
    <x v="1"/>
    <s v="Cypress"/>
  </r>
  <r>
    <d v="2018-12-24T00:00:00"/>
    <s v="Dec"/>
    <s v="Michael"/>
    <n v="265676"/>
    <n v="983299608"/>
    <n v="29040"/>
    <n v="15243.733333333332"/>
    <s v="Shipped"/>
    <s v="Paid"/>
    <n v="89"/>
    <n v="17"/>
    <n v="80"/>
    <n v="186"/>
    <x v="1"/>
    <s v="Cypress"/>
  </r>
  <r>
    <d v="2019-01-28T00:00:00"/>
    <s v="Jan"/>
    <s v="Michael"/>
    <n v="265676"/>
    <n v="983299608"/>
    <n v="74203"/>
    <n v="11440.666666666666"/>
    <s v="Shipped"/>
    <s v="Paid"/>
    <n v="66"/>
    <n v="140"/>
    <n v="48"/>
    <n v="254"/>
    <x v="1"/>
    <s v="Cypress"/>
  </r>
  <r>
    <d v="2018-01-08T00:00:00"/>
    <s v="Jan"/>
    <s v="Michael"/>
    <n v="265676"/>
    <n v="983299608"/>
    <n v="63921"/>
    <n v="8450.6"/>
    <s v="Shipped"/>
    <s v="Paid"/>
    <n v="48"/>
    <n v="181"/>
    <n v="32"/>
    <n v="261"/>
    <x v="2"/>
    <s v="Warners"/>
  </r>
  <r>
    <d v="2018-02-12T00:00:00"/>
    <s v="Feb"/>
    <s v="Michael"/>
    <n v="265676"/>
    <n v="983299608"/>
    <n v="27687"/>
    <n v="12115.466666666667"/>
    <s v="Shipped"/>
    <s v="Paid"/>
    <n v="70"/>
    <n v="168"/>
    <n v="76"/>
    <n v="314"/>
    <x v="2"/>
    <s v="Warners"/>
  </r>
  <r>
    <d v="2018-03-19T00:00:00"/>
    <s v="Mar"/>
    <s v="Michael"/>
    <n v="265676"/>
    <n v="983299608"/>
    <n v="55757"/>
    <n v="15280.266666666668"/>
    <s v="Shipped"/>
    <s v="Paid"/>
    <n v="89"/>
    <n v="162"/>
    <n v="62"/>
    <n v="313"/>
    <x v="2"/>
    <s v="Warners"/>
  </r>
  <r>
    <d v="2018-04-23T00:00:00"/>
    <s v="Apr"/>
    <s v="Michael"/>
    <n v="265676"/>
    <n v="983299608"/>
    <n v="44583"/>
    <n v="8108.8"/>
    <s v="Shipped"/>
    <s v="Paid"/>
    <n v="46"/>
    <n v="145"/>
    <n v="54"/>
    <n v="245"/>
    <x v="2"/>
    <s v="Warners"/>
  </r>
  <r>
    <d v="2018-05-28T00:00:00"/>
    <s v="May"/>
    <s v="Michael"/>
    <n v="265676"/>
    <n v="983299608"/>
    <n v="58712"/>
    <n v="16250"/>
    <s v="Shipped"/>
    <s v="Paid"/>
    <n v="95"/>
    <n v="41"/>
    <n v="88"/>
    <n v="224"/>
    <x v="2"/>
    <s v="Warners"/>
  </r>
  <r>
    <d v="2018-07-02T00:00:00"/>
    <s v="Jul"/>
    <s v="Michael"/>
    <n v="265676"/>
    <n v="983299608"/>
    <n v="19778"/>
    <n v="10748"/>
    <s v="Shipped"/>
    <s v="Paid"/>
    <n v="62"/>
    <n v="40"/>
    <n v="32"/>
    <n v="134"/>
    <x v="2"/>
    <s v="Warners"/>
  </r>
  <r>
    <d v="2018-08-06T00:00:00"/>
    <s v="Aug"/>
    <s v="Michael"/>
    <n v="265676"/>
    <n v="983299608"/>
    <n v="97195"/>
    <n v="9947.8666666666668"/>
    <s v="Shipped"/>
    <s v="Pending"/>
    <n v="57"/>
    <n v="166"/>
    <n v="64"/>
    <n v="287"/>
    <x v="2"/>
    <s v="Warners"/>
  </r>
  <r>
    <d v="2018-09-10T00:00:00"/>
    <s v="Sep"/>
    <s v="Michael"/>
    <n v="265676"/>
    <n v="983299608"/>
    <n v="98293"/>
    <n v="11091.333333333334"/>
    <s v="Shipped"/>
    <s v="Paid"/>
    <n v="64"/>
    <n v="82"/>
    <n v="12"/>
    <n v="158"/>
    <x v="2"/>
    <s v="Warners"/>
  </r>
  <r>
    <d v="2018-10-15T00:00:00"/>
    <s v="Oct"/>
    <s v="Michael"/>
    <n v="265676"/>
    <n v="983299608"/>
    <n v="21393"/>
    <n v="15764.466666666667"/>
    <s v="Not Shipped"/>
    <s v="Pending"/>
    <n v="92"/>
    <n v="105"/>
    <n v="32"/>
    <n v="229"/>
    <x v="2"/>
    <s v="Warners"/>
  </r>
  <r>
    <d v="2018-11-19T00:00:00"/>
    <s v="Nov"/>
    <s v="Michael"/>
    <n v="265676"/>
    <n v="983299608"/>
    <n v="86208"/>
    <n v="13461.466666666667"/>
    <s v="Shipped"/>
    <s v="Paid"/>
    <n v="78"/>
    <n v="220"/>
    <n v="56"/>
    <n v="354"/>
    <x v="2"/>
    <s v="Warners"/>
  </r>
  <r>
    <d v="2018-12-24T00:00:00"/>
    <s v="Dec"/>
    <s v="Michael"/>
    <n v="265676"/>
    <n v="983299608"/>
    <n v="78401"/>
    <n v="8135.2666666666664"/>
    <s v="Shipped"/>
    <s v="Paid"/>
    <n v="46"/>
    <n v="250"/>
    <n v="42"/>
    <n v="338"/>
    <x v="2"/>
    <s v="Warners"/>
  </r>
  <r>
    <d v="2019-01-28T00:00:00"/>
    <s v="Jan"/>
    <s v="Michael"/>
    <n v="265676"/>
    <n v="983299608"/>
    <n v="46291"/>
    <n v="9598"/>
    <s v="Shipped"/>
    <s v="Paid"/>
    <n v="55"/>
    <n v="97"/>
    <n v="98"/>
    <n v="250"/>
    <x v="2"/>
    <s v="Warners"/>
  </r>
  <r>
    <d v="2018-01-08T00:00:00"/>
    <s v="Jan"/>
    <s v="Michael"/>
    <n v="265676"/>
    <n v="983299608"/>
    <n v="77414"/>
    <n v="11248.933333333334"/>
    <s v="Shipped"/>
    <s v="Paid"/>
    <n v="65"/>
    <n v="40"/>
    <n v="66"/>
    <n v="171"/>
    <x v="2"/>
    <s v="Warners"/>
  </r>
  <r>
    <d v="2018-02-12T00:00:00"/>
    <s v="Feb"/>
    <s v="Michael"/>
    <n v="265676"/>
    <n v="983299608"/>
    <n v="57451"/>
    <n v="10275.133333333333"/>
    <s v="Shipped"/>
    <s v="Paid"/>
    <n v="59"/>
    <n v="141"/>
    <n v="72"/>
    <n v="272"/>
    <x v="2"/>
    <s v="Warners"/>
  </r>
  <r>
    <d v="2018-03-19T00:00:00"/>
    <s v="Mar"/>
    <s v="Michael"/>
    <n v="265676"/>
    <n v="983299608"/>
    <n v="64633"/>
    <n v="14286.266666666668"/>
    <s v="Shipped"/>
    <s v="Paid"/>
    <n v="83"/>
    <n v="184"/>
    <n v="74"/>
    <n v="341"/>
    <x v="2"/>
    <s v="Warners"/>
  </r>
  <r>
    <d v="2018-04-23T00:00:00"/>
    <s v="Apr"/>
    <s v="Michael"/>
    <n v="265676"/>
    <n v="983299608"/>
    <n v="28954"/>
    <n v="12791.4"/>
    <s v="Shipped"/>
    <s v="Paid"/>
    <n v="74"/>
    <n v="209"/>
    <n v="38"/>
    <n v="321"/>
    <x v="2"/>
    <s v="Warners"/>
  </r>
  <r>
    <d v="2018-05-28T00:00:00"/>
    <s v="May"/>
    <s v="Michael"/>
    <n v="265676"/>
    <n v="983299608"/>
    <n v="16337"/>
    <n v="10780.199999999999"/>
    <s v="Shipped"/>
    <s v="Paid"/>
    <n v="62"/>
    <n v="163"/>
    <n v="58"/>
    <n v="283"/>
    <x v="2"/>
    <s v="Warners"/>
  </r>
  <r>
    <d v="2018-07-02T00:00:00"/>
    <s v="Jul"/>
    <s v="Michael"/>
    <n v="265676"/>
    <n v="983299608"/>
    <n v="54083"/>
    <n v="16294"/>
    <s v="Shipped"/>
    <s v="Paid"/>
    <n v="95"/>
    <n v="217"/>
    <n v="54"/>
    <n v="366"/>
    <x v="2"/>
    <s v="Warners"/>
  </r>
  <r>
    <d v="2018-08-06T00:00:00"/>
    <s v="Aug"/>
    <s v="Michael"/>
    <n v="265676"/>
    <n v="983299608"/>
    <n v="44415"/>
    <n v="7078.8666666666659"/>
    <s v="Shipped"/>
    <s v="Pending"/>
    <n v="40"/>
    <n v="28"/>
    <n v="56"/>
    <n v="124"/>
    <x v="2"/>
    <s v="Warners"/>
  </r>
  <r>
    <d v="2018-09-10T00:00:00"/>
    <s v="Sep"/>
    <s v="Michael"/>
    <n v="265676"/>
    <n v="983299608"/>
    <n v="64163"/>
    <n v="13137.466666666667"/>
    <s v="Shipped"/>
    <s v="Paid"/>
    <n v="76"/>
    <n v="256"/>
    <n v="64"/>
    <n v="396"/>
    <x v="2"/>
    <s v="Warners"/>
  </r>
  <r>
    <d v="2018-10-15T00:00:00"/>
    <s v="Oct"/>
    <s v="Michael"/>
    <n v="265676"/>
    <n v="983299608"/>
    <n v="54192"/>
    <n v="11245.133333333333"/>
    <s v="Shipped"/>
    <s v="Pending"/>
    <n v="65"/>
    <n v="25"/>
    <n v="66"/>
    <n v="156"/>
    <x v="2"/>
    <s v="Warners"/>
  </r>
  <r>
    <d v="2018-11-19T00:00:00"/>
    <s v="Nov"/>
    <s v="Michael"/>
    <n v="265676"/>
    <n v="983299608"/>
    <n v="53409"/>
    <n v="12965.866666666667"/>
    <s v="Shipped"/>
    <s v="Paid"/>
    <n v="75"/>
    <n v="242"/>
    <n v="24"/>
    <n v="341"/>
    <x v="2"/>
    <s v="Warners"/>
  </r>
  <r>
    <d v="2018-12-24T00:00:00"/>
    <s v="Dec"/>
    <s v="Michael"/>
    <n v="265676"/>
    <n v="983299608"/>
    <n v="23229"/>
    <n v="16077.733333333332"/>
    <s v="Shipped"/>
    <s v="Paid"/>
    <n v="94"/>
    <n v="28"/>
    <n v="16"/>
    <n v="138"/>
    <x v="2"/>
    <s v="Warners"/>
  </r>
  <r>
    <d v="2019-01-28T00:00:00"/>
    <s v="Jan"/>
    <s v="Michael"/>
    <n v="265676"/>
    <n v="983299608"/>
    <n v="91102"/>
    <n v="10300.466666666667"/>
    <s v="Shipped"/>
    <s v="Paid"/>
    <n v="59"/>
    <n v="242"/>
    <n v="62"/>
    <n v="363"/>
    <x v="2"/>
    <s v="Warners"/>
  </r>
  <r>
    <d v="2018-01-08T00:00:00"/>
    <s v="Jan"/>
    <s v="Michael"/>
    <n v="265676"/>
    <n v="983299608"/>
    <n v="73161"/>
    <n v="7274.4666666666672"/>
    <s v="Shipped"/>
    <s v="Paid"/>
    <n v="41"/>
    <n v="138"/>
    <n v="74"/>
    <n v="253"/>
    <x v="2"/>
    <s v="Warners"/>
  </r>
  <r>
    <d v="2018-02-12T00:00:00"/>
    <s v="Feb"/>
    <s v="Michael"/>
    <n v="265676"/>
    <n v="983299608"/>
    <n v="74414"/>
    <n v="15604.933333333334"/>
    <s v="Shipped"/>
    <s v="Paid"/>
    <n v="91"/>
    <n v="135"/>
    <n v="12"/>
    <n v="238"/>
    <x v="2"/>
    <s v="Warners"/>
  </r>
  <r>
    <d v="2018-03-19T00:00:00"/>
    <s v="Mar"/>
    <s v="Michael"/>
    <n v="265676"/>
    <n v="983299608"/>
    <n v="32720"/>
    <n v="12426.4"/>
    <s v="Shipped"/>
    <s v="Paid"/>
    <n v="72"/>
    <n v="83"/>
    <n v="54"/>
    <n v="209"/>
    <x v="2"/>
    <s v="Warners"/>
  </r>
  <r>
    <d v="2018-04-23T00:00:00"/>
    <s v="Apr"/>
    <s v="Michael"/>
    <n v="265676"/>
    <n v="983299608"/>
    <n v="98486"/>
    <n v="14250.266666666668"/>
    <s v="Shipped"/>
    <s v="Paid"/>
    <n v="83"/>
    <n v="44"/>
    <n v="70"/>
    <n v="197"/>
    <x v="2"/>
    <s v="Warners"/>
  </r>
  <r>
    <d v="2018-05-28T00:00:00"/>
    <s v="May"/>
    <s v="Michael"/>
    <n v="265676"/>
    <n v="983299608"/>
    <n v="38411"/>
    <n v="7275.666666666667"/>
    <s v="Shipped"/>
    <s v="Paid"/>
    <n v="41"/>
    <n v="147"/>
    <n v="42"/>
    <n v="230"/>
    <x v="2"/>
    <s v="Warners"/>
  </r>
  <r>
    <d v="2018-07-02T00:00:00"/>
    <s v="Jul"/>
    <s v="Michael"/>
    <n v="265676"/>
    <n v="983299608"/>
    <n v="69800"/>
    <n v="16087.866666666667"/>
    <s v="Shipped"/>
    <s v="Paid"/>
    <n v="94"/>
    <n v="68"/>
    <n v="12"/>
    <n v="174"/>
    <x v="2"/>
    <s v="Warners"/>
  </r>
  <r>
    <d v="2018-08-06T00:00:00"/>
    <s v="Aug"/>
    <s v="Michael"/>
    <n v="265676"/>
    <n v="983299608"/>
    <n v="41202"/>
    <n v="8924.9333333333325"/>
    <s v="Shipped"/>
    <s v="Pending"/>
    <n v="51"/>
    <n v="76"/>
    <n v="70"/>
    <n v="197"/>
    <x v="2"/>
    <s v="Warners"/>
  </r>
  <r>
    <d v="2018-09-10T00:00:00"/>
    <s v="Sep"/>
    <s v="Michael"/>
    <n v="265676"/>
    <n v="983299608"/>
    <n v="58131"/>
    <n v="12960.733333333332"/>
    <s v="Shipped"/>
    <s v="Paid"/>
    <n v="75"/>
    <n v="220"/>
    <n v="38"/>
    <n v="333"/>
    <x v="2"/>
    <s v="Warners"/>
  </r>
  <r>
    <d v="2018-10-15T00:00:00"/>
    <s v="Oct"/>
    <s v="Michael"/>
    <n v="265676"/>
    <n v="983299608"/>
    <n v="29651"/>
    <n v="8250.6666666666661"/>
    <s v="Not Shipped"/>
    <s v="Pending"/>
    <n v="47"/>
    <n v="47"/>
    <n v="58"/>
    <n v="152"/>
    <x v="2"/>
    <s v="Warners"/>
  </r>
  <r>
    <d v="2018-11-19T00:00:00"/>
    <s v="Nov"/>
    <s v="Michael"/>
    <n v="265676"/>
    <n v="983299608"/>
    <n v="44052"/>
    <n v="13098.266666666668"/>
    <s v="Shipped"/>
    <s v="Paid"/>
    <n v="76"/>
    <n v="102"/>
    <n v="68"/>
    <n v="246"/>
    <x v="2"/>
    <s v="Warners"/>
  </r>
  <r>
    <d v="2018-12-24T00:00:00"/>
    <s v="Dec"/>
    <s v="Michael"/>
    <n v="265676"/>
    <n v="983299608"/>
    <n v="84452"/>
    <n v="8427.6"/>
    <s v="Shipped"/>
    <s v="Paid"/>
    <n v="48"/>
    <n v="94"/>
    <n v="10"/>
    <n v="152"/>
    <x v="2"/>
    <s v="Warners"/>
  </r>
  <r>
    <d v="2019-01-28T00:00:00"/>
    <s v="Jan"/>
    <s v="Michael"/>
    <n v="265676"/>
    <n v="983299608"/>
    <n v="49240"/>
    <n v="15785.266666666668"/>
    <s v="Shipped"/>
    <s v="Paid"/>
    <n v="92"/>
    <n v="181"/>
    <n v="74"/>
    <n v="347"/>
    <x v="2"/>
    <s v="Warners"/>
  </r>
  <r>
    <d v="2018-01-08T00:00:00"/>
    <s v="Jan"/>
    <s v="Michael"/>
    <n v="265676"/>
    <n v="983299608"/>
    <n v="43359"/>
    <n v="11951.199999999999"/>
    <s v="Shipped"/>
    <s v="Paid"/>
    <n v="69"/>
    <n v="180"/>
    <n v="54"/>
    <n v="303"/>
    <x v="2"/>
    <s v="Warners"/>
  </r>
  <r>
    <d v="2018-02-12T00:00:00"/>
    <s v="Feb"/>
    <s v="Michael"/>
    <n v="265676"/>
    <n v="983299608"/>
    <n v="90498"/>
    <n v="8262.1999999999989"/>
    <s v="Shipped"/>
    <s v="Paid"/>
    <n v="47"/>
    <n v="91"/>
    <n v="70"/>
    <n v="208"/>
    <x v="2"/>
    <s v="Warners"/>
  </r>
  <r>
    <d v="2018-03-19T00:00:00"/>
    <s v="Mar"/>
    <s v="Michael"/>
    <n v="265676"/>
    <n v="983299608"/>
    <n v="48610"/>
    <n v="12118.800000000001"/>
    <s v="Shipped"/>
    <s v="Paid"/>
    <n v="70"/>
    <n v="187"/>
    <n v="34"/>
    <n v="291"/>
    <x v="2"/>
    <s v="Warners"/>
  </r>
  <r>
    <d v="2018-04-23T00:00:00"/>
    <s v="Apr"/>
    <s v="Michael"/>
    <n v="265676"/>
    <n v="983299608"/>
    <n v="59053"/>
    <n v="10624.199999999999"/>
    <s v="Shipped"/>
    <s v="Paid"/>
    <n v="61"/>
    <n v="207"/>
    <n v="36"/>
    <n v="304"/>
    <x v="2"/>
    <s v="Warners"/>
  </r>
  <r>
    <d v="2018-05-28T00:00:00"/>
    <s v="May"/>
    <s v="Michael"/>
    <n v="265676"/>
    <n v="983299608"/>
    <n v="56402"/>
    <n v="13801.133333333333"/>
    <s v="Shipped"/>
    <s v="Paid"/>
    <n v="80"/>
    <n v="248"/>
    <n v="32"/>
    <n v="360"/>
    <x v="2"/>
    <s v="Warners"/>
  </r>
  <r>
    <d v="2018-07-02T00:00:00"/>
    <s v="Jul"/>
    <s v="Michael"/>
    <n v="265676"/>
    <n v="983299608"/>
    <n v="11449"/>
    <n v="10290.066666666668"/>
    <s v="Shipped"/>
    <s v="Paid"/>
    <n v="59"/>
    <n v="205"/>
    <n v="30"/>
    <n v="294"/>
    <x v="2"/>
    <s v="Warners"/>
  </r>
  <r>
    <d v="2018-08-06T00:00:00"/>
    <s v="Aug"/>
    <s v="Michael"/>
    <n v="265676"/>
    <n v="983299608"/>
    <n v="41038"/>
    <n v="14772.533333333333"/>
    <s v="Not Shipped"/>
    <s v="Pending"/>
    <n v="86"/>
    <n v="139"/>
    <n v="14"/>
    <n v="239"/>
    <x v="2"/>
    <s v="Warners"/>
  </r>
  <r>
    <d v="2018-09-10T00:00:00"/>
    <s v="Sep"/>
    <s v="Michael"/>
    <n v="265676"/>
    <n v="983299608"/>
    <n v="48574"/>
    <n v="8257.8666666666668"/>
    <s v="Shipped"/>
    <s v="Paid"/>
    <n v="47"/>
    <n v="77"/>
    <n v="44"/>
    <n v="168"/>
    <x v="2"/>
    <s v="Warners"/>
  </r>
  <r>
    <d v="2018-10-15T00:00:00"/>
    <s v="Oct"/>
    <s v="Michael"/>
    <n v="265676"/>
    <n v="983299608"/>
    <n v="67934"/>
    <n v="7461.5999999999995"/>
    <s v="Shipped"/>
    <s v="Pending"/>
    <n v="42"/>
    <n v="220"/>
    <n v="60"/>
    <n v="322"/>
    <x v="2"/>
    <s v="Warners"/>
  </r>
  <r>
    <d v="2018-11-19T00:00:00"/>
    <s v="Nov"/>
    <s v="Michael"/>
    <n v="265676"/>
    <n v="983299608"/>
    <n v="58105"/>
    <n v="7942.9333333333334"/>
    <s v="Shipped"/>
    <s v="Paid"/>
    <n v="45"/>
    <n v="149"/>
    <n v="44"/>
    <n v="238"/>
    <x v="2"/>
    <s v="Warners"/>
  </r>
  <r>
    <d v="2018-12-24T00:00:00"/>
    <s v="Dec"/>
    <s v="Michael"/>
    <n v="265676"/>
    <n v="983299608"/>
    <n v="61102"/>
    <n v="9941.1999999999989"/>
    <s v="Shipped"/>
    <s v="Paid"/>
    <n v="57"/>
    <n v="138"/>
    <n v="76"/>
    <n v="271"/>
    <x v="2"/>
    <s v="Warners"/>
  </r>
  <r>
    <d v="2019-01-28T00:00:00"/>
    <s v="Jan"/>
    <s v="Michael"/>
    <n v="265676"/>
    <n v="983299608"/>
    <n v="92078"/>
    <n v="16292.333333333334"/>
    <s v="Shipped"/>
    <s v="Paid"/>
    <n v="95"/>
    <n v="210"/>
    <n v="58"/>
    <n v="363"/>
    <x v="2"/>
    <s v="Warners"/>
  </r>
  <r>
    <d v="2018-01-08T00:00:00"/>
    <s v="Jan"/>
    <s v="Michael"/>
    <n v="265676"/>
    <n v="983299608"/>
    <n v="11874"/>
    <n v="10125.466666666667"/>
    <s v="Shipped"/>
    <s v="Paid"/>
    <n v="58"/>
    <n v="208"/>
    <n v="66"/>
    <n v="332"/>
    <x v="2"/>
    <s v="Warners"/>
  </r>
  <r>
    <d v="2018-02-12T00:00:00"/>
    <s v="Feb"/>
    <s v="Michael"/>
    <n v="265676"/>
    <n v="983299608"/>
    <n v="72048"/>
    <n v="14944.800000000001"/>
    <s v="Shipped"/>
    <s v="Paid"/>
    <n v="87"/>
    <n v="160"/>
    <n v="20"/>
    <n v="267"/>
    <x v="2"/>
    <s v="Warners"/>
  </r>
  <r>
    <d v="2018-03-19T00:00:00"/>
    <s v="Mar"/>
    <s v="Michael"/>
    <n v="265676"/>
    <n v="983299608"/>
    <n v="87623"/>
    <n v="12415.6"/>
    <s v="Shipped"/>
    <s v="Paid"/>
    <n v="72"/>
    <n v="37"/>
    <n v="82"/>
    <n v="191"/>
    <x v="2"/>
    <s v="Warners"/>
  </r>
  <r>
    <d v="2018-04-23T00:00:00"/>
    <s v="Apr"/>
    <s v="Michael"/>
    <n v="265676"/>
    <n v="983299608"/>
    <n v="75230"/>
    <n v="8128.2666666666664"/>
    <s v="Shipped"/>
    <s v="Paid"/>
    <n v="46"/>
    <n v="217"/>
    <n v="86"/>
    <n v="349"/>
    <x v="2"/>
    <s v="Warners"/>
  </r>
  <r>
    <d v="2018-05-28T00:00:00"/>
    <s v="May"/>
    <s v="Michael"/>
    <n v="265676"/>
    <n v="983299608"/>
    <n v="83319"/>
    <n v="15124.533333333333"/>
    <s v="Shipped"/>
    <s v="Paid"/>
    <n v="88"/>
    <n v="209"/>
    <n v="34"/>
    <n v="331"/>
    <x v="2"/>
    <s v="Warners"/>
  </r>
  <r>
    <d v="2018-07-02T00:00:00"/>
    <s v="Jul"/>
    <s v="Michael"/>
    <n v="265676"/>
    <n v="983299608"/>
    <n v="78961"/>
    <n v="14454"/>
    <s v="Shipped"/>
    <s v="Paid"/>
    <n v="84"/>
    <n v="194"/>
    <n v="32"/>
    <n v="310"/>
    <x v="2"/>
    <s v="Warners"/>
  </r>
  <r>
    <d v="2018-08-06T00:00:00"/>
    <s v="Aug"/>
    <s v="Michael"/>
    <n v="265676"/>
    <n v="983299608"/>
    <n v="77403"/>
    <n v="8765.6666666666661"/>
    <s v="Not Shipped"/>
    <s v="Pending"/>
    <n v="50"/>
    <n v="108"/>
    <n v="40"/>
    <n v="198"/>
    <x v="2"/>
    <s v="Warners"/>
  </r>
  <r>
    <d v="2018-09-10T00:00:00"/>
    <s v="Sep"/>
    <s v="Michael"/>
    <n v="265676"/>
    <n v="983299608"/>
    <n v="77623"/>
    <n v="13758.466666666667"/>
    <s v="Shipped"/>
    <s v="Paid"/>
    <n v="80"/>
    <n v="77"/>
    <n v="62"/>
    <n v="219"/>
    <x v="2"/>
    <s v="Warners"/>
  </r>
  <r>
    <d v="2018-10-15T00:00:00"/>
    <s v="Oct"/>
    <s v="Michael"/>
    <n v="265676"/>
    <n v="983299608"/>
    <n v="17543"/>
    <n v="9283.4"/>
    <s v="Not Shipped"/>
    <s v="Pending"/>
    <n v="53"/>
    <n v="174"/>
    <n v="68"/>
    <n v="295"/>
    <x v="2"/>
    <s v="Warners"/>
  </r>
  <r>
    <d v="2018-11-19T00:00:00"/>
    <s v="Nov"/>
    <s v="Michael"/>
    <n v="265676"/>
    <n v="983299608"/>
    <n v="77094"/>
    <n v="13113.933333333334"/>
    <s v="Shipped"/>
    <s v="Paid"/>
    <n v="76"/>
    <n v="167"/>
    <n v="42"/>
    <n v="285"/>
    <x v="2"/>
    <s v="Warners"/>
  </r>
  <r>
    <d v="2018-12-24T00:00:00"/>
    <s v="Dec"/>
    <s v="Michael"/>
    <n v="265676"/>
    <n v="983299608"/>
    <n v="43691"/>
    <n v="9443.6"/>
    <s v="Shipped"/>
    <s v="Paid"/>
    <n v="54"/>
    <n v="156"/>
    <n v="16"/>
    <n v="226"/>
    <x v="2"/>
    <s v="Warners"/>
  </r>
  <r>
    <d v="2019-01-28T00:00:00"/>
    <s v="Jan"/>
    <s v="Michael"/>
    <n v="265676"/>
    <n v="983299608"/>
    <n v="51833"/>
    <n v="7134.9333333333334"/>
    <s v="Shipped"/>
    <s v="Paid"/>
    <n v="40"/>
    <n v="245"/>
    <n v="72"/>
    <n v="357"/>
    <x v="2"/>
    <s v="Warners"/>
  </r>
  <r>
    <d v="2018-01-08T00:00:00"/>
    <s v="Jan"/>
    <s v="Michael"/>
    <n v="265676"/>
    <n v="983299608"/>
    <n v="23885"/>
    <n v="8286.1999999999989"/>
    <s v="Shipped"/>
    <s v="Paid"/>
    <n v="47"/>
    <n v="181"/>
    <n v="96"/>
    <n v="324"/>
    <x v="2"/>
    <s v="Warners"/>
  </r>
  <r>
    <d v="2018-02-12T00:00:00"/>
    <s v="Feb"/>
    <s v="Michael"/>
    <n v="265676"/>
    <n v="983299608"/>
    <n v="44384"/>
    <n v="7587.7333333333336"/>
    <s v="Shipped"/>
    <s v="Paid"/>
    <n v="43"/>
    <n v="64"/>
    <n v="44"/>
    <n v="151"/>
    <x v="2"/>
    <s v="Warners"/>
  </r>
  <r>
    <d v="2018-03-19T00:00:00"/>
    <s v="Mar"/>
    <s v="Michael"/>
    <n v="265676"/>
    <n v="983299608"/>
    <n v="21596"/>
    <n v="14288.933333333334"/>
    <s v="Shipped"/>
    <s v="Paid"/>
    <n v="83"/>
    <n v="199"/>
    <n v="42"/>
    <n v="324"/>
    <x v="2"/>
    <s v="Warners"/>
  </r>
  <r>
    <d v="2018-04-23T00:00:00"/>
    <s v="Apr"/>
    <s v="Michael"/>
    <n v="265676"/>
    <n v="983299608"/>
    <n v="88244"/>
    <n v="11574.466666666667"/>
    <s v="Shipped"/>
    <s v="Paid"/>
    <n v="67"/>
    <n v="16"/>
    <n v="16"/>
    <n v="99"/>
    <x v="2"/>
    <s v="Warners"/>
  </r>
  <r>
    <d v="2018-05-28T00:00:00"/>
    <s v="May"/>
    <s v="Michael"/>
    <n v="265676"/>
    <n v="983299608"/>
    <n v="78435"/>
    <n v="13782.199999999999"/>
    <s v="Shipped"/>
    <s v="Paid"/>
    <n v="80"/>
    <n v="174"/>
    <n v="30"/>
    <n v="284"/>
    <x v="2"/>
    <s v="Warners"/>
  </r>
  <r>
    <d v="2018-07-02T00:00:00"/>
    <s v="Jul"/>
    <s v="Michael"/>
    <n v="265676"/>
    <n v="983299608"/>
    <n v="67771"/>
    <n v="7631.666666666667"/>
    <s v="Shipped"/>
    <s v="Paid"/>
    <n v="43"/>
    <n v="230"/>
    <n v="84"/>
    <n v="357"/>
    <x v="2"/>
    <s v="Warners"/>
  </r>
  <r>
    <d v="2018-08-06T00:00:00"/>
    <s v="Aug"/>
    <s v="Michael"/>
    <n v="265676"/>
    <n v="983299608"/>
    <n v="49008"/>
    <n v="11279.266666666668"/>
    <s v="Not Shipped"/>
    <s v="Pending"/>
    <n v="65"/>
    <n v="156"/>
    <n v="84"/>
    <n v="305"/>
    <x v="2"/>
    <s v="Warners"/>
  </r>
  <r>
    <d v="2018-09-10T00:00:00"/>
    <s v="Sep"/>
    <s v="Michael"/>
    <n v="265676"/>
    <n v="983299608"/>
    <n v="59115"/>
    <n v="14923.800000000001"/>
    <s v="Shipped"/>
    <s v="Paid"/>
    <n v="87"/>
    <n v="72"/>
    <n v="68"/>
    <n v="227"/>
    <x v="2"/>
    <s v="Warners"/>
  </r>
  <r>
    <d v="2018-10-15T00:00:00"/>
    <s v="Oct"/>
    <s v="Michael"/>
    <n v="265676"/>
    <n v="983299608"/>
    <n v="54977"/>
    <n v="12749.4"/>
    <s v="Shipped"/>
    <s v="Pending"/>
    <n v="74"/>
    <n v="40"/>
    <n v="76"/>
    <n v="190"/>
    <x v="2"/>
    <s v="Warners"/>
  </r>
  <r>
    <d v="2018-11-19T00:00:00"/>
    <s v="Nov"/>
    <s v="Michael"/>
    <n v="265676"/>
    <n v="983299608"/>
    <n v="78288"/>
    <n v="11136.466666666667"/>
    <s v="Shipped"/>
    <s v="Paid"/>
    <n v="64"/>
    <n v="250"/>
    <n v="78"/>
    <n v="392"/>
    <x v="2"/>
    <s v="Warners"/>
  </r>
  <r>
    <d v="2018-12-24T00:00:00"/>
    <s v="Dec"/>
    <s v="Michael"/>
    <n v="265676"/>
    <n v="983299608"/>
    <n v="29040"/>
    <n v="15243.733333333332"/>
    <s v="Shipped"/>
    <s v="Paid"/>
    <n v="89"/>
    <n v="17"/>
    <n v="80"/>
    <n v="186"/>
    <x v="2"/>
    <s v="Warners"/>
  </r>
  <r>
    <d v="2019-01-28T00:00:00"/>
    <s v="Jan"/>
    <s v="Michael"/>
    <n v="265676"/>
    <n v="983299608"/>
    <n v="74203"/>
    <n v="11440.666666666666"/>
    <s v="Shipped"/>
    <s v="Paid"/>
    <n v="66"/>
    <n v="140"/>
    <n v="48"/>
    <n v="254"/>
    <x v="2"/>
    <s v="Warners"/>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0">
  <r>
    <d v="2018-01-08T00:00:00"/>
    <x v="0"/>
    <x v="0"/>
    <n v="265676"/>
    <n v="983299608"/>
    <n v="63921"/>
    <n v="8450.6"/>
    <x v="0"/>
    <x v="0"/>
    <n v="48"/>
    <n v="181"/>
    <n v="32"/>
    <n v="261"/>
    <x v="0"/>
    <s v="Warners"/>
  </r>
  <r>
    <d v="2018-02-12T00:00:00"/>
    <x v="1"/>
    <x v="0"/>
    <n v="265676"/>
    <n v="983299608"/>
    <n v="27687"/>
    <n v="12115.466666666667"/>
    <x v="0"/>
    <x v="0"/>
    <n v="70"/>
    <n v="168"/>
    <n v="76"/>
    <n v="314"/>
    <x v="0"/>
    <s v="Warners"/>
  </r>
  <r>
    <d v="2018-03-19T00:00:00"/>
    <x v="2"/>
    <x v="0"/>
    <n v="265676"/>
    <n v="983299608"/>
    <n v="55757"/>
    <n v="15280.266666666668"/>
    <x v="0"/>
    <x v="0"/>
    <n v="89"/>
    <n v="162"/>
    <n v="62"/>
    <n v="313"/>
    <x v="0"/>
    <s v="Warners"/>
  </r>
  <r>
    <d v="2018-04-23T00:00:00"/>
    <x v="3"/>
    <x v="0"/>
    <n v="265676"/>
    <n v="983299608"/>
    <n v="44583"/>
    <n v="8108.8"/>
    <x v="0"/>
    <x v="0"/>
    <n v="46"/>
    <n v="145"/>
    <n v="54"/>
    <n v="245"/>
    <x v="0"/>
    <s v="Warners"/>
  </r>
  <r>
    <d v="2018-05-28T00:00:00"/>
    <x v="4"/>
    <x v="0"/>
    <n v="265676"/>
    <n v="983299608"/>
    <n v="58712"/>
    <n v="16250"/>
    <x v="0"/>
    <x v="0"/>
    <n v="95"/>
    <n v="41"/>
    <n v="88"/>
    <n v="224"/>
    <x v="0"/>
    <s v="Warners"/>
  </r>
  <r>
    <d v="2018-07-02T00:00:00"/>
    <x v="5"/>
    <x v="0"/>
    <n v="265676"/>
    <n v="983299608"/>
    <n v="19778"/>
    <n v="10748"/>
    <x v="0"/>
    <x v="0"/>
    <n v="62"/>
    <n v="40"/>
    <n v="32"/>
    <n v="134"/>
    <x v="0"/>
    <s v="Warners"/>
  </r>
  <r>
    <d v="2018-08-06T00:00:00"/>
    <x v="6"/>
    <x v="0"/>
    <n v="265676"/>
    <n v="983299608"/>
    <n v="97195"/>
    <n v="9947.8666666666668"/>
    <x v="0"/>
    <x v="1"/>
    <n v="57"/>
    <n v="166"/>
    <n v="64"/>
    <n v="287"/>
    <x v="0"/>
    <s v="Warners"/>
  </r>
  <r>
    <d v="2018-09-10T00:00:00"/>
    <x v="7"/>
    <x v="0"/>
    <n v="265676"/>
    <n v="983299608"/>
    <n v="98293"/>
    <n v="11091.333333333334"/>
    <x v="0"/>
    <x v="0"/>
    <n v="64"/>
    <n v="82"/>
    <n v="12"/>
    <n v="158"/>
    <x v="0"/>
    <s v="Warners"/>
  </r>
  <r>
    <d v="2018-10-15T00:00:00"/>
    <x v="8"/>
    <x v="0"/>
    <n v="265676"/>
    <n v="983299608"/>
    <n v="21393"/>
    <n v="15764.466666666667"/>
    <x v="1"/>
    <x v="1"/>
    <n v="92"/>
    <n v="105"/>
    <n v="32"/>
    <n v="229"/>
    <x v="0"/>
    <s v="Warners"/>
  </r>
  <r>
    <d v="2018-11-19T00:00:00"/>
    <x v="9"/>
    <x v="0"/>
    <n v="265676"/>
    <n v="983299608"/>
    <n v="86208"/>
    <n v="13461.466666666667"/>
    <x v="0"/>
    <x v="0"/>
    <n v="78"/>
    <n v="220"/>
    <n v="56"/>
    <n v="354"/>
    <x v="0"/>
    <s v="Warners"/>
  </r>
  <r>
    <d v="2018-12-24T00:00:00"/>
    <x v="10"/>
    <x v="0"/>
    <n v="265676"/>
    <n v="983299608"/>
    <n v="78401"/>
    <n v="8135.2666666666664"/>
    <x v="0"/>
    <x v="0"/>
    <n v="46"/>
    <n v="250"/>
    <n v="42"/>
    <n v="338"/>
    <x v="0"/>
    <s v="Warners"/>
  </r>
  <r>
    <d v="2019-01-28T00:00:00"/>
    <x v="0"/>
    <x v="0"/>
    <n v="265676"/>
    <n v="983299608"/>
    <n v="46291"/>
    <n v="9598"/>
    <x v="0"/>
    <x v="0"/>
    <n v="55"/>
    <n v="97"/>
    <n v="98"/>
    <n v="250"/>
    <x v="0"/>
    <s v="Warners"/>
  </r>
  <r>
    <d v="2018-01-08T00:00:00"/>
    <x v="0"/>
    <x v="0"/>
    <n v="265676"/>
    <n v="983299608"/>
    <n v="77414"/>
    <n v="11248.933333333334"/>
    <x v="0"/>
    <x v="0"/>
    <n v="65"/>
    <n v="40"/>
    <n v="66"/>
    <n v="171"/>
    <x v="0"/>
    <s v="Warners"/>
  </r>
  <r>
    <d v="2018-02-12T00:00:00"/>
    <x v="1"/>
    <x v="0"/>
    <n v="265676"/>
    <n v="983299608"/>
    <n v="57451"/>
    <n v="10275.133333333333"/>
    <x v="0"/>
    <x v="0"/>
    <n v="59"/>
    <n v="141"/>
    <n v="72"/>
    <n v="272"/>
    <x v="0"/>
    <s v="Warners"/>
  </r>
  <r>
    <d v="2018-03-19T00:00:00"/>
    <x v="2"/>
    <x v="0"/>
    <n v="265676"/>
    <n v="983299608"/>
    <n v="64633"/>
    <n v="14286.266666666668"/>
    <x v="0"/>
    <x v="0"/>
    <n v="83"/>
    <n v="184"/>
    <n v="74"/>
    <n v="341"/>
    <x v="0"/>
    <s v="Warners"/>
  </r>
  <r>
    <d v="2018-04-23T00:00:00"/>
    <x v="3"/>
    <x v="0"/>
    <n v="265676"/>
    <n v="983299608"/>
    <n v="28954"/>
    <n v="12791.4"/>
    <x v="0"/>
    <x v="0"/>
    <n v="74"/>
    <n v="209"/>
    <n v="38"/>
    <n v="321"/>
    <x v="0"/>
    <s v="Warners"/>
  </r>
  <r>
    <d v="2018-05-28T00:00:00"/>
    <x v="4"/>
    <x v="0"/>
    <n v="265676"/>
    <n v="983299608"/>
    <n v="16337"/>
    <n v="10780.199999999999"/>
    <x v="0"/>
    <x v="0"/>
    <n v="62"/>
    <n v="163"/>
    <n v="58"/>
    <n v="283"/>
    <x v="0"/>
    <s v="Warners"/>
  </r>
  <r>
    <d v="2018-07-02T00:00:00"/>
    <x v="5"/>
    <x v="0"/>
    <n v="265676"/>
    <n v="983299608"/>
    <n v="54083"/>
    <n v="16294"/>
    <x v="0"/>
    <x v="0"/>
    <n v="95"/>
    <n v="217"/>
    <n v="54"/>
    <n v="366"/>
    <x v="0"/>
    <s v="Warners"/>
  </r>
  <r>
    <d v="2018-08-06T00:00:00"/>
    <x v="6"/>
    <x v="0"/>
    <n v="265676"/>
    <n v="983299608"/>
    <n v="44415"/>
    <n v="7078.8666666666659"/>
    <x v="0"/>
    <x v="1"/>
    <n v="40"/>
    <n v="28"/>
    <n v="56"/>
    <n v="124"/>
    <x v="0"/>
    <s v="Warners"/>
  </r>
  <r>
    <d v="2018-09-10T00:00:00"/>
    <x v="7"/>
    <x v="0"/>
    <n v="265676"/>
    <n v="983299608"/>
    <n v="64163"/>
    <n v="13137.466666666667"/>
    <x v="0"/>
    <x v="0"/>
    <n v="76"/>
    <n v="256"/>
    <n v="64"/>
    <n v="396"/>
    <x v="0"/>
    <s v="Warners"/>
  </r>
  <r>
    <d v="2018-10-15T00:00:00"/>
    <x v="8"/>
    <x v="0"/>
    <n v="265676"/>
    <n v="983299608"/>
    <n v="54192"/>
    <n v="11245.133333333333"/>
    <x v="0"/>
    <x v="1"/>
    <n v="65"/>
    <n v="25"/>
    <n v="66"/>
    <n v="156"/>
    <x v="0"/>
    <s v="Warners"/>
  </r>
  <r>
    <d v="2018-11-19T00:00:00"/>
    <x v="9"/>
    <x v="0"/>
    <n v="265676"/>
    <n v="983299608"/>
    <n v="53409"/>
    <n v="12965.866666666667"/>
    <x v="0"/>
    <x v="0"/>
    <n v="75"/>
    <n v="242"/>
    <n v="24"/>
    <n v="341"/>
    <x v="0"/>
    <s v="Warners"/>
  </r>
  <r>
    <d v="2018-12-24T00:00:00"/>
    <x v="10"/>
    <x v="0"/>
    <n v="265676"/>
    <n v="983299608"/>
    <n v="23229"/>
    <n v="16077.733333333332"/>
    <x v="0"/>
    <x v="0"/>
    <n v="94"/>
    <n v="28"/>
    <n v="16"/>
    <n v="138"/>
    <x v="0"/>
    <s v="Warners"/>
  </r>
  <r>
    <d v="2019-01-28T00:00:00"/>
    <x v="0"/>
    <x v="0"/>
    <n v="265676"/>
    <n v="983299608"/>
    <n v="91102"/>
    <n v="10300.466666666667"/>
    <x v="0"/>
    <x v="0"/>
    <n v="59"/>
    <n v="242"/>
    <n v="62"/>
    <n v="363"/>
    <x v="0"/>
    <s v="Warners"/>
  </r>
  <r>
    <d v="2018-01-08T00:00:00"/>
    <x v="0"/>
    <x v="0"/>
    <n v="265676"/>
    <n v="983299608"/>
    <n v="73161"/>
    <n v="7274.4666666666672"/>
    <x v="0"/>
    <x v="0"/>
    <n v="41"/>
    <n v="138"/>
    <n v="74"/>
    <n v="253"/>
    <x v="0"/>
    <s v="Warners"/>
  </r>
  <r>
    <d v="2018-02-12T00:00:00"/>
    <x v="1"/>
    <x v="0"/>
    <n v="265676"/>
    <n v="983299608"/>
    <n v="74414"/>
    <n v="15604.933333333334"/>
    <x v="0"/>
    <x v="0"/>
    <n v="91"/>
    <n v="135"/>
    <n v="12"/>
    <n v="238"/>
    <x v="0"/>
    <s v="Warners"/>
  </r>
  <r>
    <d v="2018-03-19T00:00:00"/>
    <x v="2"/>
    <x v="0"/>
    <n v="265676"/>
    <n v="983299608"/>
    <n v="32720"/>
    <n v="12426.4"/>
    <x v="0"/>
    <x v="0"/>
    <n v="72"/>
    <n v="83"/>
    <n v="54"/>
    <n v="209"/>
    <x v="0"/>
    <s v="Warners"/>
  </r>
  <r>
    <d v="2018-04-23T00:00:00"/>
    <x v="3"/>
    <x v="0"/>
    <n v="265676"/>
    <n v="983299608"/>
    <n v="98486"/>
    <n v="14250.266666666668"/>
    <x v="0"/>
    <x v="0"/>
    <n v="83"/>
    <n v="44"/>
    <n v="70"/>
    <n v="197"/>
    <x v="0"/>
    <s v="Warners"/>
  </r>
  <r>
    <d v="2018-05-28T00:00:00"/>
    <x v="4"/>
    <x v="0"/>
    <n v="265676"/>
    <n v="983299608"/>
    <n v="38411"/>
    <n v="7275.666666666667"/>
    <x v="0"/>
    <x v="0"/>
    <n v="41"/>
    <n v="147"/>
    <n v="42"/>
    <n v="230"/>
    <x v="0"/>
    <s v="Warners"/>
  </r>
  <r>
    <d v="2018-07-02T00:00:00"/>
    <x v="5"/>
    <x v="0"/>
    <n v="265676"/>
    <n v="983299608"/>
    <n v="69800"/>
    <n v="16087.866666666667"/>
    <x v="0"/>
    <x v="0"/>
    <n v="94"/>
    <n v="68"/>
    <n v="12"/>
    <n v="174"/>
    <x v="0"/>
    <s v="Warners"/>
  </r>
  <r>
    <d v="2018-08-06T00:00:00"/>
    <x v="6"/>
    <x v="0"/>
    <n v="265676"/>
    <n v="983299608"/>
    <n v="41202"/>
    <n v="8924.9333333333325"/>
    <x v="0"/>
    <x v="1"/>
    <n v="51"/>
    <n v="76"/>
    <n v="70"/>
    <n v="197"/>
    <x v="0"/>
    <s v="Warners"/>
  </r>
  <r>
    <d v="2018-09-10T00:00:00"/>
    <x v="7"/>
    <x v="0"/>
    <n v="265676"/>
    <n v="983299608"/>
    <n v="58131"/>
    <n v="12960.733333333332"/>
    <x v="0"/>
    <x v="0"/>
    <n v="75"/>
    <n v="220"/>
    <n v="38"/>
    <n v="333"/>
    <x v="0"/>
    <s v="Warners"/>
  </r>
  <r>
    <d v="2018-10-15T00:00:00"/>
    <x v="8"/>
    <x v="0"/>
    <n v="265676"/>
    <n v="983299608"/>
    <n v="29651"/>
    <n v="8250.6666666666661"/>
    <x v="1"/>
    <x v="1"/>
    <n v="47"/>
    <n v="47"/>
    <n v="58"/>
    <n v="152"/>
    <x v="0"/>
    <s v="Warners"/>
  </r>
  <r>
    <d v="2018-11-19T00:00:00"/>
    <x v="9"/>
    <x v="0"/>
    <n v="265676"/>
    <n v="983299608"/>
    <n v="44052"/>
    <n v="13098.266666666668"/>
    <x v="0"/>
    <x v="0"/>
    <n v="76"/>
    <n v="102"/>
    <n v="68"/>
    <n v="246"/>
    <x v="0"/>
    <s v="Warners"/>
  </r>
  <r>
    <d v="2018-12-24T00:00:00"/>
    <x v="10"/>
    <x v="0"/>
    <n v="265676"/>
    <n v="983299608"/>
    <n v="84452"/>
    <n v="8427.6"/>
    <x v="0"/>
    <x v="0"/>
    <n v="48"/>
    <n v="94"/>
    <n v="10"/>
    <n v="152"/>
    <x v="0"/>
    <s v="Warners"/>
  </r>
  <r>
    <d v="2019-01-28T00:00:00"/>
    <x v="0"/>
    <x v="0"/>
    <n v="265676"/>
    <n v="983299608"/>
    <n v="49240"/>
    <n v="15785.266666666668"/>
    <x v="0"/>
    <x v="0"/>
    <n v="92"/>
    <n v="181"/>
    <n v="74"/>
    <n v="347"/>
    <x v="0"/>
    <s v="Warners"/>
  </r>
  <r>
    <d v="2018-01-08T00:00:00"/>
    <x v="0"/>
    <x v="0"/>
    <n v="265676"/>
    <n v="983299608"/>
    <n v="43359"/>
    <n v="11951.199999999999"/>
    <x v="0"/>
    <x v="0"/>
    <n v="69"/>
    <n v="180"/>
    <n v="54"/>
    <n v="303"/>
    <x v="0"/>
    <s v="Warners"/>
  </r>
  <r>
    <d v="2018-02-12T00:00:00"/>
    <x v="1"/>
    <x v="0"/>
    <n v="265676"/>
    <n v="983299608"/>
    <n v="90498"/>
    <n v="8262.1999999999989"/>
    <x v="0"/>
    <x v="0"/>
    <n v="47"/>
    <n v="91"/>
    <n v="70"/>
    <n v="208"/>
    <x v="0"/>
    <s v="Warners"/>
  </r>
  <r>
    <d v="2018-03-19T00:00:00"/>
    <x v="2"/>
    <x v="0"/>
    <n v="265676"/>
    <n v="983299608"/>
    <n v="48610"/>
    <n v="12118.800000000001"/>
    <x v="0"/>
    <x v="0"/>
    <n v="70"/>
    <n v="187"/>
    <n v="34"/>
    <n v="291"/>
    <x v="0"/>
    <s v="Warners"/>
  </r>
  <r>
    <d v="2018-04-23T00:00:00"/>
    <x v="3"/>
    <x v="0"/>
    <n v="265676"/>
    <n v="983299608"/>
    <n v="59053"/>
    <n v="10624.199999999999"/>
    <x v="0"/>
    <x v="0"/>
    <n v="61"/>
    <n v="207"/>
    <n v="36"/>
    <n v="304"/>
    <x v="0"/>
    <s v="Warners"/>
  </r>
  <r>
    <d v="2018-05-28T00:00:00"/>
    <x v="4"/>
    <x v="0"/>
    <n v="265676"/>
    <n v="983299608"/>
    <n v="56402"/>
    <n v="13801.133333333333"/>
    <x v="0"/>
    <x v="0"/>
    <n v="80"/>
    <n v="248"/>
    <n v="32"/>
    <n v="360"/>
    <x v="0"/>
    <s v="Warners"/>
  </r>
  <r>
    <d v="2018-07-02T00:00:00"/>
    <x v="5"/>
    <x v="0"/>
    <n v="265676"/>
    <n v="983299608"/>
    <n v="11449"/>
    <n v="10290.066666666668"/>
    <x v="0"/>
    <x v="0"/>
    <n v="59"/>
    <n v="205"/>
    <n v="30"/>
    <n v="294"/>
    <x v="0"/>
    <s v="Warners"/>
  </r>
  <r>
    <d v="2018-08-06T00:00:00"/>
    <x v="6"/>
    <x v="0"/>
    <n v="265676"/>
    <n v="983299608"/>
    <n v="41038"/>
    <n v="14772.533333333333"/>
    <x v="1"/>
    <x v="1"/>
    <n v="86"/>
    <n v="139"/>
    <n v="14"/>
    <n v="239"/>
    <x v="0"/>
    <s v="Warners"/>
  </r>
  <r>
    <d v="2018-09-10T00:00:00"/>
    <x v="7"/>
    <x v="0"/>
    <n v="265676"/>
    <n v="983299608"/>
    <n v="48574"/>
    <n v="8257.8666666666668"/>
    <x v="0"/>
    <x v="0"/>
    <n v="47"/>
    <n v="77"/>
    <n v="44"/>
    <n v="168"/>
    <x v="0"/>
    <s v="Warners"/>
  </r>
  <r>
    <d v="2018-10-15T00:00:00"/>
    <x v="8"/>
    <x v="0"/>
    <n v="265676"/>
    <n v="983299608"/>
    <n v="67934"/>
    <n v="7461.5999999999995"/>
    <x v="0"/>
    <x v="1"/>
    <n v="42"/>
    <n v="220"/>
    <n v="60"/>
    <n v="322"/>
    <x v="0"/>
    <s v="Warners"/>
  </r>
  <r>
    <d v="2018-11-19T00:00:00"/>
    <x v="9"/>
    <x v="0"/>
    <n v="265676"/>
    <n v="983299608"/>
    <n v="58105"/>
    <n v="7942.9333333333334"/>
    <x v="0"/>
    <x v="0"/>
    <n v="45"/>
    <n v="149"/>
    <n v="44"/>
    <n v="238"/>
    <x v="0"/>
    <s v="Warners"/>
  </r>
  <r>
    <d v="2018-12-24T00:00:00"/>
    <x v="10"/>
    <x v="0"/>
    <n v="265676"/>
    <n v="983299608"/>
    <n v="61102"/>
    <n v="9941.1999999999989"/>
    <x v="0"/>
    <x v="0"/>
    <n v="57"/>
    <n v="138"/>
    <n v="76"/>
    <n v="271"/>
    <x v="0"/>
    <s v="Warners"/>
  </r>
  <r>
    <d v="2019-01-28T00:00:00"/>
    <x v="0"/>
    <x v="0"/>
    <n v="265676"/>
    <n v="983299608"/>
    <n v="92078"/>
    <n v="16292.333333333334"/>
    <x v="0"/>
    <x v="0"/>
    <n v="95"/>
    <n v="210"/>
    <n v="58"/>
    <n v="363"/>
    <x v="0"/>
    <s v="Warners"/>
  </r>
  <r>
    <d v="2018-01-08T00:00:00"/>
    <x v="0"/>
    <x v="0"/>
    <n v="265676"/>
    <n v="983299608"/>
    <n v="11874"/>
    <n v="10125.466666666667"/>
    <x v="0"/>
    <x v="0"/>
    <n v="58"/>
    <n v="208"/>
    <n v="66"/>
    <n v="332"/>
    <x v="0"/>
    <s v="Warners"/>
  </r>
  <r>
    <d v="2018-02-12T00:00:00"/>
    <x v="1"/>
    <x v="0"/>
    <n v="265676"/>
    <n v="983299608"/>
    <n v="72048"/>
    <n v="14944.800000000001"/>
    <x v="0"/>
    <x v="0"/>
    <n v="87"/>
    <n v="160"/>
    <n v="20"/>
    <n v="267"/>
    <x v="0"/>
    <s v="Warners"/>
  </r>
  <r>
    <d v="2018-03-19T00:00:00"/>
    <x v="2"/>
    <x v="0"/>
    <n v="265676"/>
    <n v="983299608"/>
    <n v="87623"/>
    <n v="12415.6"/>
    <x v="0"/>
    <x v="0"/>
    <n v="72"/>
    <n v="37"/>
    <n v="82"/>
    <n v="191"/>
    <x v="0"/>
    <s v="Warners"/>
  </r>
  <r>
    <d v="2018-04-23T00:00:00"/>
    <x v="3"/>
    <x v="0"/>
    <n v="265676"/>
    <n v="983299608"/>
    <n v="75230"/>
    <n v="8128.2666666666664"/>
    <x v="0"/>
    <x v="0"/>
    <n v="46"/>
    <n v="217"/>
    <n v="86"/>
    <n v="349"/>
    <x v="0"/>
    <s v="Warners"/>
  </r>
  <r>
    <d v="2018-05-28T00:00:00"/>
    <x v="4"/>
    <x v="0"/>
    <n v="265676"/>
    <n v="983299608"/>
    <n v="83319"/>
    <n v="15124.533333333333"/>
    <x v="0"/>
    <x v="0"/>
    <n v="88"/>
    <n v="209"/>
    <n v="34"/>
    <n v="331"/>
    <x v="0"/>
    <s v="Warners"/>
  </r>
  <r>
    <d v="2018-07-02T00:00:00"/>
    <x v="5"/>
    <x v="0"/>
    <n v="265676"/>
    <n v="983299608"/>
    <n v="78961"/>
    <n v="14454"/>
    <x v="0"/>
    <x v="0"/>
    <n v="84"/>
    <n v="194"/>
    <n v="32"/>
    <n v="310"/>
    <x v="0"/>
    <s v="Warners"/>
  </r>
  <r>
    <d v="2018-08-06T00:00:00"/>
    <x v="6"/>
    <x v="0"/>
    <n v="265676"/>
    <n v="983299608"/>
    <n v="77403"/>
    <n v="8765.6666666666661"/>
    <x v="1"/>
    <x v="1"/>
    <n v="50"/>
    <n v="108"/>
    <n v="40"/>
    <n v="198"/>
    <x v="0"/>
    <s v="Warners"/>
  </r>
  <r>
    <d v="2018-09-10T00:00:00"/>
    <x v="7"/>
    <x v="0"/>
    <n v="265676"/>
    <n v="983299608"/>
    <n v="77623"/>
    <n v="13758.466666666667"/>
    <x v="0"/>
    <x v="0"/>
    <n v="80"/>
    <n v="77"/>
    <n v="62"/>
    <n v="219"/>
    <x v="0"/>
    <s v="Warners"/>
  </r>
  <r>
    <d v="2018-10-15T00:00:00"/>
    <x v="8"/>
    <x v="0"/>
    <n v="265676"/>
    <n v="983299608"/>
    <n v="17543"/>
    <n v="9283.4"/>
    <x v="1"/>
    <x v="1"/>
    <n v="53"/>
    <n v="174"/>
    <n v="68"/>
    <n v="295"/>
    <x v="0"/>
    <s v="Warners"/>
  </r>
  <r>
    <d v="2018-11-19T00:00:00"/>
    <x v="9"/>
    <x v="0"/>
    <n v="265676"/>
    <n v="983299608"/>
    <n v="77094"/>
    <n v="13113.933333333334"/>
    <x v="0"/>
    <x v="0"/>
    <n v="76"/>
    <n v="167"/>
    <n v="42"/>
    <n v="285"/>
    <x v="0"/>
    <s v="Warners"/>
  </r>
  <r>
    <d v="2018-12-24T00:00:00"/>
    <x v="10"/>
    <x v="0"/>
    <n v="265676"/>
    <n v="983299608"/>
    <n v="43691"/>
    <n v="9443.6"/>
    <x v="0"/>
    <x v="0"/>
    <n v="54"/>
    <n v="156"/>
    <n v="16"/>
    <n v="226"/>
    <x v="0"/>
    <s v="Warners"/>
  </r>
  <r>
    <d v="2019-01-28T00:00:00"/>
    <x v="0"/>
    <x v="0"/>
    <n v="265676"/>
    <n v="983299608"/>
    <n v="51833"/>
    <n v="7134.9333333333334"/>
    <x v="0"/>
    <x v="0"/>
    <n v="40"/>
    <n v="245"/>
    <n v="72"/>
    <n v="357"/>
    <x v="0"/>
    <s v="Warners"/>
  </r>
  <r>
    <d v="2018-01-08T00:00:00"/>
    <x v="0"/>
    <x v="0"/>
    <n v="265676"/>
    <n v="983299608"/>
    <n v="23885"/>
    <n v="8286.1999999999989"/>
    <x v="0"/>
    <x v="0"/>
    <n v="47"/>
    <n v="181"/>
    <n v="96"/>
    <n v="324"/>
    <x v="0"/>
    <s v="Warners"/>
  </r>
  <r>
    <d v="2018-02-12T00:00:00"/>
    <x v="1"/>
    <x v="0"/>
    <n v="265676"/>
    <n v="983299608"/>
    <n v="44384"/>
    <n v="7587.7333333333336"/>
    <x v="0"/>
    <x v="0"/>
    <n v="43"/>
    <n v="64"/>
    <n v="44"/>
    <n v="151"/>
    <x v="0"/>
    <s v="Warners"/>
  </r>
  <r>
    <d v="2018-03-19T00:00:00"/>
    <x v="2"/>
    <x v="0"/>
    <n v="265676"/>
    <n v="983299608"/>
    <n v="21596"/>
    <n v="14288.933333333334"/>
    <x v="0"/>
    <x v="0"/>
    <n v="83"/>
    <n v="199"/>
    <n v="42"/>
    <n v="324"/>
    <x v="0"/>
    <s v="Warners"/>
  </r>
  <r>
    <d v="2018-04-23T00:00:00"/>
    <x v="3"/>
    <x v="0"/>
    <n v="265676"/>
    <n v="983299608"/>
    <n v="88244"/>
    <n v="11574.466666666667"/>
    <x v="0"/>
    <x v="0"/>
    <n v="67"/>
    <n v="16"/>
    <n v="16"/>
    <n v="99"/>
    <x v="0"/>
    <s v="Warners"/>
  </r>
  <r>
    <d v="2018-05-28T00:00:00"/>
    <x v="4"/>
    <x v="0"/>
    <n v="265676"/>
    <n v="983299608"/>
    <n v="78435"/>
    <n v="13782.199999999999"/>
    <x v="0"/>
    <x v="0"/>
    <n v="80"/>
    <n v="174"/>
    <n v="30"/>
    <n v="284"/>
    <x v="0"/>
    <s v="Warners"/>
  </r>
  <r>
    <d v="2018-07-02T00:00:00"/>
    <x v="5"/>
    <x v="0"/>
    <n v="265676"/>
    <n v="983299608"/>
    <n v="67771"/>
    <n v="7631.666666666667"/>
    <x v="0"/>
    <x v="0"/>
    <n v="43"/>
    <n v="230"/>
    <n v="84"/>
    <n v="357"/>
    <x v="0"/>
    <s v="Warners"/>
  </r>
  <r>
    <d v="2018-08-06T00:00:00"/>
    <x v="6"/>
    <x v="0"/>
    <n v="265676"/>
    <n v="983299608"/>
    <n v="49008"/>
    <n v="11279.266666666668"/>
    <x v="1"/>
    <x v="1"/>
    <n v="65"/>
    <n v="156"/>
    <n v="84"/>
    <n v="305"/>
    <x v="0"/>
    <s v="Warners"/>
  </r>
  <r>
    <d v="2018-09-10T00:00:00"/>
    <x v="7"/>
    <x v="0"/>
    <n v="265676"/>
    <n v="983299608"/>
    <n v="59115"/>
    <n v="14923.800000000001"/>
    <x v="0"/>
    <x v="0"/>
    <n v="87"/>
    <n v="72"/>
    <n v="68"/>
    <n v="227"/>
    <x v="0"/>
    <s v="Warners"/>
  </r>
  <r>
    <d v="2018-10-15T00:00:00"/>
    <x v="8"/>
    <x v="0"/>
    <n v="265676"/>
    <n v="983299608"/>
    <n v="54977"/>
    <n v="12749.4"/>
    <x v="0"/>
    <x v="1"/>
    <n v="74"/>
    <n v="40"/>
    <n v="76"/>
    <n v="190"/>
    <x v="0"/>
    <s v="Warners"/>
  </r>
  <r>
    <d v="2018-11-19T00:00:00"/>
    <x v="9"/>
    <x v="0"/>
    <n v="265676"/>
    <n v="983299608"/>
    <n v="78288"/>
    <n v="11136.466666666667"/>
    <x v="0"/>
    <x v="0"/>
    <n v="64"/>
    <n v="250"/>
    <n v="78"/>
    <n v="392"/>
    <x v="0"/>
    <s v="Warners"/>
  </r>
  <r>
    <d v="2018-12-24T00:00:00"/>
    <x v="10"/>
    <x v="0"/>
    <n v="265676"/>
    <n v="983299608"/>
    <n v="29040"/>
    <n v="15243.733333333332"/>
    <x v="0"/>
    <x v="0"/>
    <n v="89"/>
    <n v="17"/>
    <n v="80"/>
    <n v="186"/>
    <x v="0"/>
    <s v="Warners"/>
  </r>
  <r>
    <d v="2019-01-28T00:00:00"/>
    <x v="0"/>
    <x v="0"/>
    <n v="265676"/>
    <n v="983299608"/>
    <n v="74203"/>
    <n v="11440.666666666666"/>
    <x v="0"/>
    <x v="0"/>
    <n v="66"/>
    <n v="140"/>
    <n v="48"/>
    <n v="254"/>
    <x v="0"/>
    <s v="Warners"/>
  </r>
  <r>
    <d v="2018-01-01T00:00:00"/>
    <x v="0"/>
    <x v="1"/>
    <n v="248441"/>
    <n v="908480897"/>
    <n v="61222"/>
    <n v="16100.199999999999"/>
    <x v="0"/>
    <x v="0"/>
    <n v="94"/>
    <n v="116"/>
    <n v="20"/>
    <n v="230"/>
    <x v="1"/>
    <s v="Lakewood"/>
  </r>
  <r>
    <d v="2018-02-05T00:00:00"/>
    <x v="1"/>
    <x v="1"/>
    <n v="248441"/>
    <n v="908480897"/>
    <n v="80503"/>
    <n v="8285.7333333333336"/>
    <x v="1"/>
    <x v="1"/>
    <n v="47"/>
    <n v="185"/>
    <n v="52"/>
    <n v="284"/>
    <x v="1"/>
    <s v="Lakewood"/>
  </r>
  <r>
    <d v="2018-03-12T00:00:00"/>
    <x v="2"/>
    <x v="1"/>
    <n v="248441"/>
    <n v="908480897"/>
    <n v="43004"/>
    <n v="12611.4"/>
    <x v="0"/>
    <x v="0"/>
    <n v="73"/>
    <n v="156"/>
    <n v="48"/>
    <n v="277"/>
    <x v="1"/>
    <s v="Lakewood"/>
  </r>
  <r>
    <d v="2018-04-16T00:00:00"/>
    <x v="3"/>
    <x v="1"/>
    <n v="248441"/>
    <n v="908480897"/>
    <n v="18561"/>
    <n v="13583.4"/>
    <x v="0"/>
    <x v="0"/>
    <n v="79"/>
    <n v="49"/>
    <n v="26"/>
    <n v="154"/>
    <x v="1"/>
    <s v="Lakewood"/>
  </r>
  <r>
    <d v="2018-05-21T00:00:00"/>
    <x v="4"/>
    <x v="1"/>
    <n v="248441"/>
    <n v="908480897"/>
    <n v="45695"/>
    <n v="9740.7333333333336"/>
    <x v="0"/>
    <x v="0"/>
    <n v="56"/>
    <n v="14"/>
    <n v="16"/>
    <n v="86"/>
    <x v="1"/>
    <s v="Lakewood"/>
  </r>
  <r>
    <d v="2018-06-25T00:00:00"/>
    <x v="11"/>
    <x v="1"/>
    <n v="248441"/>
    <n v="908480897"/>
    <n v="37256"/>
    <n v="7102.2666666666664"/>
    <x v="0"/>
    <x v="0"/>
    <n v="40"/>
    <n v="115"/>
    <n v="88"/>
    <n v="243"/>
    <x v="1"/>
    <s v="Lakewood"/>
  </r>
  <r>
    <d v="2018-07-30T00:00:00"/>
    <x v="5"/>
    <x v="1"/>
    <n v="248441"/>
    <n v="908480897"/>
    <n v="65844"/>
    <n v="13099.066666666666"/>
    <x v="0"/>
    <x v="0"/>
    <n v="76"/>
    <n v="106"/>
    <n v="64"/>
    <n v="246"/>
    <x v="1"/>
    <s v="Lakewood"/>
  </r>
  <r>
    <d v="2018-09-03T00:00:00"/>
    <x v="7"/>
    <x v="1"/>
    <n v="248441"/>
    <n v="908480897"/>
    <n v="69997"/>
    <n v="11636.199999999999"/>
    <x v="0"/>
    <x v="0"/>
    <n v="67"/>
    <n v="252"/>
    <n v="56"/>
    <n v="375"/>
    <x v="1"/>
    <s v="Lakewood"/>
  </r>
  <r>
    <d v="2018-10-08T00:00:00"/>
    <x v="8"/>
    <x v="1"/>
    <n v="248441"/>
    <n v="908480897"/>
    <n v="27574"/>
    <n v="8805"/>
    <x v="0"/>
    <x v="1"/>
    <n v="50"/>
    <n v="256"/>
    <n v="86"/>
    <n v="392"/>
    <x v="1"/>
    <s v="Lakewood"/>
  </r>
  <r>
    <d v="2018-11-12T00:00:00"/>
    <x v="9"/>
    <x v="1"/>
    <n v="248441"/>
    <n v="908480897"/>
    <n v="57512"/>
    <n v="9448.3333333333339"/>
    <x v="0"/>
    <x v="0"/>
    <n v="54"/>
    <n v="175"/>
    <n v="12"/>
    <n v="241"/>
    <x v="1"/>
    <s v="Lakewood"/>
  </r>
  <r>
    <d v="2018-12-17T00:00:00"/>
    <x v="10"/>
    <x v="1"/>
    <n v="248441"/>
    <n v="908480897"/>
    <n v="81880"/>
    <n v="14098.866666666667"/>
    <x v="1"/>
    <x v="1"/>
    <n v="82"/>
    <n v="111"/>
    <n v="20"/>
    <n v="213"/>
    <x v="1"/>
    <s v="Lakewood"/>
  </r>
  <r>
    <d v="2019-01-21T00:00:00"/>
    <x v="0"/>
    <x v="1"/>
    <n v="248441"/>
    <n v="908480897"/>
    <n v="48707"/>
    <n v="13952.133333333333"/>
    <x v="0"/>
    <x v="0"/>
    <n v="81"/>
    <n v="181"/>
    <n v="76"/>
    <n v="338"/>
    <x v="1"/>
    <s v="Lakewood"/>
  </r>
  <r>
    <d v="2018-01-01T00:00:00"/>
    <x v="0"/>
    <x v="1"/>
    <n v="248441"/>
    <n v="908480897"/>
    <n v="27861"/>
    <n v="15634.4"/>
    <x v="0"/>
    <x v="0"/>
    <n v="91"/>
    <n v="250"/>
    <n v="12"/>
    <n v="353"/>
    <x v="1"/>
    <s v="Lakewood"/>
  </r>
  <r>
    <d v="2018-02-05T00:00:00"/>
    <x v="1"/>
    <x v="1"/>
    <n v="248441"/>
    <n v="908480897"/>
    <n v="18465"/>
    <n v="16578.733333333334"/>
    <x v="0"/>
    <x v="1"/>
    <n v="97"/>
    <n v="32"/>
    <n v="14"/>
    <n v="143"/>
    <x v="1"/>
    <s v="Lakewood"/>
  </r>
  <r>
    <d v="2018-03-12T00:00:00"/>
    <x v="2"/>
    <x v="1"/>
    <n v="248441"/>
    <n v="908480897"/>
    <n v="98024"/>
    <n v="9921.9333333333325"/>
    <x v="0"/>
    <x v="0"/>
    <n v="57"/>
    <n v="61"/>
    <n v="94"/>
    <n v="212"/>
    <x v="1"/>
    <s v="Lakewood"/>
  </r>
  <r>
    <d v="2018-04-16T00:00:00"/>
    <x v="3"/>
    <x v="1"/>
    <n v="248441"/>
    <n v="908480897"/>
    <n v="13202"/>
    <n v="12630.800000000001"/>
    <x v="0"/>
    <x v="0"/>
    <n v="73"/>
    <n v="234"/>
    <n v="30"/>
    <n v="337"/>
    <x v="1"/>
    <s v="Lakewood"/>
  </r>
  <r>
    <d v="2018-05-21T00:00:00"/>
    <x v="4"/>
    <x v="1"/>
    <n v="248441"/>
    <n v="908480897"/>
    <n v="88218"/>
    <n v="12124.333333333334"/>
    <x v="0"/>
    <x v="0"/>
    <n v="70"/>
    <n v="209"/>
    <n v="30"/>
    <n v="309"/>
    <x v="1"/>
    <s v="Lakewood"/>
  </r>
  <r>
    <d v="2018-06-25T00:00:00"/>
    <x v="11"/>
    <x v="1"/>
    <n v="248441"/>
    <n v="908480897"/>
    <n v="47168"/>
    <n v="15300.266666666668"/>
    <x v="0"/>
    <x v="0"/>
    <n v="89"/>
    <n v="239"/>
    <n v="74"/>
    <n v="402"/>
    <x v="1"/>
    <s v="Lakewood"/>
  </r>
  <r>
    <d v="2018-07-30T00:00:00"/>
    <x v="5"/>
    <x v="1"/>
    <n v="248441"/>
    <n v="908480897"/>
    <n v="62738"/>
    <n v="11111.266666666668"/>
    <x v="0"/>
    <x v="0"/>
    <n v="64"/>
    <n v="150"/>
    <n v="90"/>
    <n v="304"/>
    <x v="1"/>
    <s v="Lakewood"/>
  </r>
  <r>
    <d v="2018-09-03T00:00:00"/>
    <x v="7"/>
    <x v="1"/>
    <n v="248441"/>
    <n v="908480897"/>
    <n v="70135"/>
    <n v="9761.8666666666668"/>
    <x v="0"/>
    <x v="0"/>
    <n v="56"/>
    <n v="93"/>
    <n v="42"/>
    <n v="191"/>
    <x v="1"/>
    <s v="Lakewood"/>
  </r>
  <r>
    <d v="2018-10-08T00:00:00"/>
    <x v="8"/>
    <x v="1"/>
    <n v="248441"/>
    <n v="908480897"/>
    <n v="83321"/>
    <n v="15458.199999999999"/>
    <x v="0"/>
    <x v="1"/>
    <n v="90"/>
    <n v="208"/>
    <n v="50"/>
    <n v="348"/>
    <x v="1"/>
    <s v="Lakewood"/>
  </r>
  <r>
    <d v="2018-11-12T00:00:00"/>
    <x v="9"/>
    <x v="1"/>
    <n v="248441"/>
    <n v="908480897"/>
    <n v="56773"/>
    <n v="12596.6"/>
    <x v="0"/>
    <x v="0"/>
    <n v="73"/>
    <n v="102"/>
    <n v="18"/>
    <n v="193"/>
    <x v="1"/>
    <s v="Lakewood"/>
  </r>
  <r>
    <d v="2018-12-17T00:00:00"/>
    <x v="10"/>
    <x v="1"/>
    <n v="248441"/>
    <n v="908480897"/>
    <n v="47444"/>
    <n v="15248.533333333333"/>
    <x v="0"/>
    <x v="1"/>
    <n v="89"/>
    <n v="36"/>
    <n v="86"/>
    <n v="211"/>
    <x v="1"/>
    <s v="Lakewood"/>
  </r>
  <r>
    <d v="2019-01-21T00:00:00"/>
    <x v="0"/>
    <x v="1"/>
    <n v="248441"/>
    <n v="908480897"/>
    <n v="88916"/>
    <n v="16122.4"/>
    <x v="0"/>
    <x v="0"/>
    <n v="94"/>
    <n v="197"/>
    <n v="60"/>
    <n v="351"/>
    <x v="1"/>
    <s v="Lakewood"/>
  </r>
  <r>
    <d v="2018-01-01T00:00:00"/>
    <x v="0"/>
    <x v="1"/>
    <n v="248441"/>
    <n v="908480897"/>
    <n v="97687"/>
    <n v="8282.1999999999989"/>
    <x v="0"/>
    <x v="0"/>
    <n v="47"/>
    <n v="177"/>
    <n v="10"/>
    <n v="234"/>
    <x v="1"/>
    <s v="Lakewood"/>
  </r>
  <r>
    <d v="2018-02-05T00:00:00"/>
    <x v="1"/>
    <x v="1"/>
    <n v="248441"/>
    <n v="908480897"/>
    <n v="47934"/>
    <n v="13454.466666666667"/>
    <x v="1"/>
    <x v="1"/>
    <n v="78"/>
    <n v="192"/>
    <n v="64"/>
    <n v="334"/>
    <x v="1"/>
    <s v="Lakewood"/>
  </r>
  <r>
    <d v="2018-03-12T00:00:00"/>
    <x v="2"/>
    <x v="1"/>
    <n v="248441"/>
    <n v="908480897"/>
    <n v="41356"/>
    <n v="9266.0666666666675"/>
    <x v="0"/>
    <x v="0"/>
    <n v="53"/>
    <n v="112"/>
    <n v="24"/>
    <n v="189"/>
    <x v="1"/>
    <s v="Lakewood"/>
  </r>
  <r>
    <d v="2018-04-16T00:00:00"/>
    <x v="3"/>
    <x v="1"/>
    <n v="248441"/>
    <n v="908480897"/>
    <n v="82813"/>
    <n v="7088.5333333333328"/>
    <x v="0"/>
    <x v="0"/>
    <n v="40"/>
    <n v="65"/>
    <n v="58"/>
    <n v="163"/>
    <x v="1"/>
    <s v="Lakewood"/>
  </r>
  <r>
    <d v="2018-05-21T00:00:00"/>
    <x v="4"/>
    <x v="1"/>
    <n v="248441"/>
    <n v="908480897"/>
    <n v="58816"/>
    <n v="14965.4"/>
    <x v="0"/>
    <x v="0"/>
    <n v="87"/>
    <n v="239"/>
    <n v="32"/>
    <n v="358"/>
    <x v="1"/>
    <s v="Lakewood"/>
  </r>
  <r>
    <d v="2018-06-25T00:00:00"/>
    <x v="11"/>
    <x v="1"/>
    <n v="248441"/>
    <n v="908480897"/>
    <n v="90427"/>
    <n v="8258.6"/>
    <x v="0"/>
    <x v="0"/>
    <n v="47"/>
    <n v="73"/>
    <n v="98"/>
    <n v="218"/>
    <x v="1"/>
    <s v="Lakewood"/>
  </r>
  <r>
    <d v="2018-07-30T00:00:00"/>
    <x v="5"/>
    <x v="1"/>
    <n v="248441"/>
    <n v="908480897"/>
    <n v="40050"/>
    <n v="8805.3333333333339"/>
    <x v="0"/>
    <x v="0"/>
    <n v="50"/>
    <n v="257"/>
    <n v="90"/>
    <n v="397"/>
    <x v="1"/>
    <s v="Lakewood"/>
  </r>
  <r>
    <d v="2018-09-03T00:00:00"/>
    <x v="7"/>
    <x v="1"/>
    <n v="248441"/>
    <n v="908480897"/>
    <n v="53561"/>
    <n v="13756.800000000001"/>
    <x v="0"/>
    <x v="0"/>
    <n v="80"/>
    <n v="75"/>
    <n v="30"/>
    <n v="185"/>
    <x v="1"/>
    <s v="Lakewood"/>
  </r>
  <r>
    <d v="2018-10-08T00:00:00"/>
    <x v="8"/>
    <x v="1"/>
    <n v="248441"/>
    <n v="908480897"/>
    <n v="56888"/>
    <n v="13112.4"/>
    <x v="0"/>
    <x v="1"/>
    <n v="76"/>
    <n v="157"/>
    <n v="70"/>
    <n v="303"/>
    <x v="1"/>
    <s v="Lakewood"/>
  </r>
  <r>
    <d v="2018-11-12T00:00:00"/>
    <x v="9"/>
    <x v="1"/>
    <n v="248441"/>
    <n v="908480897"/>
    <n v="95595"/>
    <n v="13123.066666666666"/>
    <x v="0"/>
    <x v="0"/>
    <n v="76"/>
    <n v="202"/>
    <n v="44"/>
    <n v="322"/>
    <x v="1"/>
    <s v="Lakewood"/>
  </r>
  <r>
    <d v="2018-12-17T00:00:00"/>
    <x v="10"/>
    <x v="1"/>
    <n v="248441"/>
    <n v="908480897"/>
    <n v="90021"/>
    <n v="8583.6666666666661"/>
    <x v="1"/>
    <x v="1"/>
    <n v="49"/>
    <n v="51"/>
    <n v="18"/>
    <n v="118"/>
    <x v="1"/>
    <s v="Lakewood"/>
  </r>
  <r>
    <d v="2019-01-21T00:00:00"/>
    <x v="0"/>
    <x v="1"/>
    <n v="248441"/>
    <n v="908480897"/>
    <n v="92276"/>
    <n v="8944.9333333333325"/>
    <x v="0"/>
    <x v="0"/>
    <n v="51"/>
    <n v="161"/>
    <n v="16"/>
    <n v="228"/>
    <x v="1"/>
    <s v="Lakewood"/>
  </r>
  <r>
    <d v="2018-01-01T00:00:00"/>
    <x v="0"/>
    <x v="1"/>
    <n v="248441"/>
    <n v="908480897"/>
    <n v="33300"/>
    <n v="9109.8000000000011"/>
    <x v="0"/>
    <x v="0"/>
    <n v="52"/>
    <n v="153"/>
    <n v="18"/>
    <n v="223"/>
    <x v="1"/>
    <s v="Lakewood"/>
  </r>
  <r>
    <d v="2018-02-05T00:00:00"/>
    <x v="1"/>
    <x v="1"/>
    <n v="248441"/>
    <n v="908480897"/>
    <n v="21146"/>
    <n v="15930.266666666668"/>
    <x v="0"/>
    <x v="1"/>
    <n v="93"/>
    <n v="93"/>
    <n v="94"/>
    <n v="280"/>
    <x v="1"/>
    <s v="Lakewood"/>
  </r>
  <r>
    <d v="2018-03-12T00:00:00"/>
    <x v="2"/>
    <x v="1"/>
    <n v="248441"/>
    <n v="908480897"/>
    <n v="95512"/>
    <n v="16446.266666666666"/>
    <x v="0"/>
    <x v="0"/>
    <n v="96"/>
    <n v="165"/>
    <n v="26"/>
    <n v="287"/>
    <x v="1"/>
    <s v="Lakewood"/>
  </r>
  <r>
    <d v="2018-04-16T00:00:00"/>
    <x v="3"/>
    <x v="1"/>
    <n v="248441"/>
    <n v="908480897"/>
    <n v="97682"/>
    <n v="13784.733333333332"/>
    <x v="0"/>
    <x v="0"/>
    <n v="80"/>
    <n v="181"/>
    <n v="58"/>
    <n v="319"/>
    <x v="1"/>
    <s v="Lakewood"/>
  </r>
  <r>
    <d v="2018-05-21T00:00:00"/>
    <x v="4"/>
    <x v="1"/>
    <n v="248441"/>
    <n v="908480897"/>
    <n v="56579"/>
    <n v="14126.866666666667"/>
    <x v="0"/>
    <x v="0"/>
    <n v="82"/>
    <n v="212"/>
    <n v="80"/>
    <n v="374"/>
    <x v="1"/>
    <s v="Lakewood"/>
  </r>
  <r>
    <d v="2018-06-25T00:00:00"/>
    <x v="11"/>
    <x v="1"/>
    <n v="248441"/>
    <n v="908480897"/>
    <n v="20514"/>
    <n v="12246.666666666666"/>
    <x v="0"/>
    <x v="0"/>
    <n v="71"/>
    <n v="38"/>
    <n v="12"/>
    <n v="121"/>
    <x v="1"/>
    <s v="Lakewood"/>
  </r>
  <r>
    <d v="2018-07-30T00:00:00"/>
    <x v="5"/>
    <x v="1"/>
    <n v="248441"/>
    <n v="908480897"/>
    <n v="11916"/>
    <n v="9924.4666666666672"/>
    <x v="0"/>
    <x v="0"/>
    <n v="57"/>
    <n v="81"/>
    <n v="12"/>
    <n v="150"/>
    <x v="1"/>
    <s v="Lakewood"/>
  </r>
  <r>
    <d v="2018-09-03T00:00:00"/>
    <x v="7"/>
    <x v="1"/>
    <n v="248441"/>
    <n v="908480897"/>
    <n v="91460"/>
    <n v="15248.333333333334"/>
    <x v="0"/>
    <x v="0"/>
    <n v="89"/>
    <n v="45"/>
    <n v="10"/>
    <n v="144"/>
    <x v="1"/>
    <s v="Lakewood"/>
  </r>
  <r>
    <d v="2018-10-08T00:00:00"/>
    <x v="8"/>
    <x v="1"/>
    <n v="248441"/>
    <n v="908480897"/>
    <n v="63836"/>
    <n v="12919"/>
    <x v="1"/>
    <x v="1"/>
    <n v="75"/>
    <n v="52"/>
    <n v="76"/>
    <n v="203"/>
    <x v="1"/>
    <s v="Lakewood"/>
  </r>
  <r>
    <d v="2018-11-12T00:00:00"/>
    <x v="9"/>
    <x v="1"/>
    <n v="248441"/>
    <n v="908480897"/>
    <n v="89825"/>
    <n v="9273.9333333333325"/>
    <x v="0"/>
    <x v="0"/>
    <n v="53"/>
    <n v="143"/>
    <n v="24"/>
    <n v="220"/>
    <x v="1"/>
    <s v="Lakewood"/>
  </r>
  <r>
    <d v="2018-12-17T00:00:00"/>
    <x v="10"/>
    <x v="1"/>
    <n v="248441"/>
    <n v="908480897"/>
    <n v="73265"/>
    <n v="14290"/>
    <x v="0"/>
    <x v="1"/>
    <n v="83"/>
    <n v="206"/>
    <n v="22"/>
    <n v="311"/>
    <x v="1"/>
    <s v="Lakewood"/>
  </r>
  <r>
    <d v="2019-01-21T00:00:00"/>
    <x v="0"/>
    <x v="1"/>
    <n v="248441"/>
    <n v="908480897"/>
    <n v="40808"/>
    <n v="15103.733333333332"/>
    <x v="0"/>
    <x v="0"/>
    <n v="88"/>
    <n v="120"/>
    <n v="94"/>
    <n v="302"/>
    <x v="1"/>
    <s v="Lakewood"/>
  </r>
  <r>
    <d v="2018-01-01T00:00:00"/>
    <x v="0"/>
    <x v="1"/>
    <n v="248441"/>
    <n v="908480897"/>
    <n v="22797"/>
    <n v="13609.4"/>
    <x v="0"/>
    <x v="0"/>
    <n v="79"/>
    <n v="147"/>
    <n v="60"/>
    <n v="286"/>
    <x v="1"/>
    <s v="Lakewood"/>
  </r>
  <r>
    <d v="2018-02-05T00:00:00"/>
    <x v="1"/>
    <x v="1"/>
    <n v="248441"/>
    <n v="908480897"/>
    <n v="37471"/>
    <n v="9585.5333333333328"/>
    <x v="1"/>
    <x v="1"/>
    <n v="55"/>
    <n v="51"/>
    <n v="76"/>
    <n v="182"/>
    <x v="1"/>
    <s v="Lakewood"/>
  </r>
  <r>
    <d v="2018-03-12T00:00:00"/>
    <x v="2"/>
    <x v="1"/>
    <n v="248441"/>
    <n v="908480897"/>
    <n v="75396"/>
    <n v="14076.4"/>
    <x v="0"/>
    <x v="0"/>
    <n v="82"/>
    <n v="21"/>
    <n v="36"/>
    <n v="139"/>
    <x v="1"/>
    <s v="Lakewood"/>
  </r>
  <r>
    <d v="2018-04-16T00:00:00"/>
    <x v="3"/>
    <x v="1"/>
    <n v="248441"/>
    <n v="908480897"/>
    <n v="78792"/>
    <n v="13091.666666666666"/>
    <x v="0"/>
    <x v="0"/>
    <n v="76"/>
    <n v="83"/>
    <n v="14"/>
    <n v="173"/>
    <x v="1"/>
    <s v="Lakewood"/>
  </r>
  <r>
    <d v="2018-05-21T00:00:00"/>
    <x v="4"/>
    <x v="1"/>
    <n v="248441"/>
    <n v="908480897"/>
    <n v="49379"/>
    <n v="16765.666666666668"/>
    <x v="0"/>
    <x v="0"/>
    <n v="98"/>
    <n v="112"/>
    <n v="16"/>
    <n v="226"/>
    <x v="1"/>
    <s v="Lakewood"/>
  </r>
  <r>
    <d v="2018-06-25T00:00:00"/>
    <x v="11"/>
    <x v="1"/>
    <n v="248441"/>
    <n v="908480897"/>
    <n v="36171"/>
    <n v="13617.6"/>
    <x v="0"/>
    <x v="0"/>
    <n v="79"/>
    <n v="181"/>
    <n v="40"/>
    <n v="300"/>
    <x v="1"/>
    <s v="Lakewood"/>
  </r>
  <r>
    <d v="2018-07-30T00:00:00"/>
    <x v="5"/>
    <x v="1"/>
    <n v="248441"/>
    <n v="908480897"/>
    <n v="37502"/>
    <n v="10758.800000000001"/>
    <x v="0"/>
    <x v="0"/>
    <n v="62"/>
    <n v="77"/>
    <n v="72"/>
    <n v="211"/>
    <x v="1"/>
    <s v="Lakewood"/>
  </r>
  <r>
    <d v="2018-09-03T00:00:00"/>
    <x v="7"/>
    <x v="1"/>
    <n v="248441"/>
    <n v="908480897"/>
    <n v="97735"/>
    <n v="10612.133333333333"/>
    <x v="0"/>
    <x v="0"/>
    <n v="61"/>
    <n v="153"/>
    <n v="94"/>
    <n v="308"/>
    <x v="1"/>
    <s v="Lakewood"/>
  </r>
  <r>
    <d v="2018-10-08T00:00:00"/>
    <x v="8"/>
    <x v="1"/>
    <n v="248441"/>
    <n v="908480897"/>
    <n v="23419"/>
    <n v="11468.333333333334"/>
    <x v="1"/>
    <x v="1"/>
    <n v="66"/>
    <n v="242"/>
    <n v="94"/>
    <n v="402"/>
    <x v="1"/>
    <s v="Lakewood"/>
  </r>
  <r>
    <d v="2018-11-12T00:00:00"/>
    <x v="9"/>
    <x v="1"/>
    <n v="248441"/>
    <n v="908480897"/>
    <n v="54295"/>
    <n v="7426.2666666666664"/>
    <x v="0"/>
    <x v="0"/>
    <n v="42"/>
    <n v="88"/>
    <n v="12"/>
    <n v="142"/>
    <x v="1"/>
    <s v="Lakewood"/>
  </r>
  <r>
    <d v="2018-12-17T00:00:00"/>
    <x v="10"/>
    <x v="1"/>
    <n v="248441"/>
    <n v="908480897"/>
    <n v="46115"/>
    <n v="9275.0666666666675"/>
    <x v="1"/>
    <x v="1"/>
    <n v="53"/>
    <n v="145"/>
    <n v="42"/>
    <n v="240"/>
    <x v="1"/>
    <s v="Lakewood"/>
  </r>
  <r>
    <d v="2019-01-21T00:00:00"/>
    <x v="0"/>
    <x v="1"/>
    <n v="248441"/>
    <n v="908480897"/>
    <n v="97069"/>
    <n v="8918.8000000000011"/>
    <x v="0"/>
    <x v="0"/>
    <n v="51"/>
    <n v="54"/>
    <n v="48"/>
    <n v="153"/>
    <x v="1"/>
    <s v="Lakewood"/>
  </r>
  <r>
    <d v="2018-01-01T00:00:00"/>
    <x v="0"/>
    <x v="1"/>
    <n v="248441"/>
    <n v="908480897"/>
    <n v="59563"/>
    <n v="12415.133333333333"/>
    <x v="0"/>
    <x v="0"/>
    <n v="72"/>
    <n v="38"/>
    <n v="64"/>
    <n v="174"/>
    <x v="1"/>
    <s v="Lakewood"/>
  </r>
  <r>
    <d v="2018-02-05T00:00:00"/>
    <x v="1"/>
    <x v="1"/>
    <n v="248441"/>
    <n v="908480897"/>
    <n v="52803"/>
    <n v="16133.6"/>
    <x v="0"/>
    <x v="1"/>
    <n v="94"/>
    <n v="236"/>
    <n v="96"/>
    <n v="426"/>
    <x v="1"/>
    <s v="Lakewood"/>
  </r>
  <r>
    <d v="2018-03-12T00:00:00"/>
    <x v="2"/>
    <x v="1"/>
    <n v="248441"/>
    <n v="908480897"/>
    <n v="84585"/>
    <n v="8276.6666666666661"/>
    <x v="0"/>
    <x v="0"/>
    <n v="47"/>
    <n v="145"/>
    <n v="90"/>
    <n v="282"/>
    <x v="1"/>
    <s v="Lakewood"/>
  </r>
  <r>
    <d v="2018-04-16T00:00:00"/>
    <x v="3"/>
    <x v="1"/>
    <n v="248441"/>
    <n v="908480897"/>
    <n v="89835"/>
    <n v="12245.266666666668"/>
    <x v="0"/>
    <x v="0"/>
    <n v="71"/>
    <n v="27"/>
    <n v="50"/>
    <n v="148"/>
    <x v="1"/>
    <s v="Lakewood"/>
  </r>
  <r>
    <d v="2018-05-21T00:00:00"/>
    <x v="4"/>
    <x v="1"/>
    <n v="248441"/>
    <n v="908480897"/>
    <n v="77839"/>
    <n v="10939.4"/>
    <x v="0"/>
    <x v="0"/>
    <n v="63"/>
    <n v="139"/>
    <n v="16"/>
    <n v="218"/>
    <x v="1"/>
    <s v="Lakewood"/>
  </r>
  <r>
    <d v="2018-06-25T00:00:00"/>
    <x v="11"/>
    <x v="1"/>
    <n v="248441"/>
    <n v="908480897"/>
    <n v="50078"/>
    <n v="13912.333333333334"/>
    <x v="0"/>
    <x v="0"/>
    <n v="81"/>
    <n v="30"/>
    <n v="44"/>
    <n v="155"/>
    <x v="1"/>
    <s v="Lakewood"/>
  </r>
  <r>
    <d v="2018-07-30T00:00:00"/>
    <x v="5"/>
    <x v="1"/>
    <n v="248441"/>
    <n v="908480897"/>
    <n v="27045"/>
    <n v="15576.666666666666"/>
    <x v="0"/>
    <x v="0"/>
    <n v="91"/>
    <n v="17"/>
    <n v="68"/>
    <n v="176"/>
    <x v="1"/>
    <s v="Lakewood"/>
  </r>
  <r>
    <d v="2018-09-03T00:00:00"/>
    <x v="7"/>
    <x v="1"/>
    <n v="248441"/>
    <n v="908480897"/>
    <n v="57227"/>
    <n v="11113.266666666668"/>
    <x v="0"/>
    <x v="0"/>
    <n v="64"/>
    <n v="157"/>
    <n v="94"/>
    <n v="315"/>
    <x v="1"/>
    <s v="Lakewood"/>
  </r>
  <r>
    <d v="2018-10-08T00:00:00"/>
    <x v="8"/>
    <x v="1"/>
    <n v="248441"/>
    <n v="908480897"/>
    <n v="52252"/>
    <n v="13282.133333333333"/>
    <x v="1"/>
    <x v="1"/>
    <n v="77"/>
    <n v="165"/>
    <n v="96"/>
    <n v="338"/>
    <x v="1"/>
    <s v="Lakewood"/>
  </r>
  <r>
    <d v="2018-11-12T00:00:00"/>
    <x v="9"/>
    <x v="1"/>
    <n v="248441"/>
    <n v="908480897"/>
    <n v="91396"/>
    <n v="9281.1999999999989"/>
    <x v="0"/>
    <x v="0"/>
    <n v="53"/>
    <n v="173"/>
    <n v="10"/>
    <n v="236"/>
    <x v="1"/>
    <s v="Lakewood"/>
  </r>
  <r>
    <d v="2018-12-17T00:00:00"/>
    <x v="10"/>
    <x v="1"/>
    <n v="248441"/>
    <n v="908480897"/>
    <n v="83729"/>
    <n v="16295"/>
    <x v="0"/>
    <x v="1"/>
    <n v="95"/>
    <n v="221"/>
    <n v="56"/>
    <n v="372"/>
    <x v="1"/>
    <s v="Lakewood"/>
  </r>
  <r>
    <d v="2019-01-21T00:00:00"/>
    <x v="0"/>
    <x v="1"/>
    <n v="248441"/>
    <n v="908480897"/>
    <n v="33351"/>
    <n v="9630.8666666666668"/>
    <x v="0"/>
    <x v="0"/>
    <n v="55"/>
    <n v="229"/>
    <n v="68"/>
    <n v="352"/>
    <x v="1"/>
    <s v="Lakewood"/>
  </r>
  <r>
    <d v="2018-01-29T00:00:00"/>
    <x v="0"/>
    <x v="2"/>
    <n v="365610"/>
    <n v="921999775"/>
    <n v="19848"/>
    <n v="13470"/>
    <x v="0"/>
    <x v="1"/>
    <n v="78"/>
    <n v="257"/>
    <n v="32"/>
    <n v="367"/>
    <x v="1"/>
    <s v="Jersey City"/>
  </r>
  <r>
    <d v="2018-03-05T00:00:00"/>
    <x v="2"/>
    <x v="2"/>
    <n v="365610"/>
    <n v="921999775"/>
    <n v="76253"/>
    <n v="13242.866666666667"/>
    <x v="0"/>
    <x v="0"/>
    <n v="77"/>
    <n v="14"/>
    <n v="78"/>
    <n v="169"/>
    <x v="1"/>
    <s v="Jersey City"/>
  </r>
  <r>
    <d v="2018-04-09T00:00:00"/>
    <x v="3"/>
    <x v="2"/>
    <n v="365610"/>
    <n v="921999775"/>
    <n v="32266"/>
    <n v="16590.933333333334"/>
    <x v="1"/>
    <x v="1"/>
    <n v="97"/>
    <n v="78"/>
    <n v="32"/>
    <n v="207"/>
    <x v="1"/>
    <s v="Jersey City"/>
  </r>
  <r>
    <d v="2018-05-14T00:00:00"/>
    <x v="4"/>
    <x v="2"/>
    <n v="365610"/>
    <n v="921999775"/>
    <n v="69566"/>
    <n v="8277"/>
    <x v="0"/>
    <x v="0"/>
    <n v="47"/>
    <n v="155"/>
    <n v="22"/>
    <n v="224"/>
    <x v="1"/>
    <s v="Jersey City"/>
  </r>
  <r>
    <d v="2018-06-18T00:00:00"/>
    <x v="11"/>
    <x v="2"/>
    <n v="365610"/>
    <n v="921999775"/>
    <n v="82551"/>
    <n v="11745.866666666667"/>
    <x v="0"/>
    <x v="0"/>
    <n v="68"/>
    <n v="32"/>
    <n v="28"/>
    <n v="128"/>
    <x v="1"/>
    <s v="Jersey City"/>
  </r>
  <r>
    <d v="2018-07-23T00:00:00"/>
    <x v="5"/>
    <x v="2"/>
    <n v="365610"/>
    <n v="921999775"/>
    <n v="67783"/>
    <n v="8784.0666666666675"/>
    <x v="0"/>
    <x v="0"/>
    <n v="50"/>
    <n v="175"/>
    <n v="82"/>
    <n v="307"/>
    <x v="1"/>
    <s v="Jersey City"/>
  </r>
  <r>
    <d v="2018-08-27T00:00:00"/>
    <x v="6"/>
    <x v="2"/>
    <n v="365610"/>
    <n v="921999775"/>
    <n v="75059"/>
    <n v="8588.0666666666675"/>
    <x v="0"/>
    <x v="0"/>
    <n v="49"/>
    <n v="62"/>
    <n v="66"/>
    <n v="177"/>
    <x v="1"/>
    <s v="Jersey City"/>
  </r>
  <r>
    <d v="2018-10-01T00:00:00"/>
    <x v="8"/>
    <x v="2"/>
    <n v="365610"/>
    <n v="921999775"/>
    <n v="58994"/>
    <n v="15408.199999999999"/>
    <x v="0"/>
    <x v="0"/>
    <n v="90"/>
    <n v="17"/>
    <n v="16"/>
    <n v="123"/>
    <x v="1"/>
    <s v="Jersey City"/>
  </r>
  <r>
    <d v="2018-11-05T00:00:00"/>
    <x v="9"/>
    <x v="2"/>
    <n v="365610"/>
    <n v="921999775"/>
    <n v="27674"/>
    <n v="7087.9333333333334"/>
    <x v="0"/>
    <x v="0"/>
    <n v="40"/>
    <n v="65"/>
    <n v="44"/>
    <n v="149"/>
    <x v="1"/>
    <s v="Jersey City"/>
  </r>
  <r>
    <d v="2018-12-10T00:00:00"/>
    <x v="10"/>
    <x v="2"/>
    <n v="365610"/>
    <n v="921999775"/>
    <n v="48402"/>
    <n v="8467"/>
    <x v="0"/>
    <x v="1"/>
    <n v="48"/>
    <n v="240"/>
    <n v="66"/>
    <n v="354"/>
    <x v="1"/>
    <s v="Jersey City"/>
  </r>
  <r>
    <d v="2019-01-14T00:00:00"/>
    <x v="0"/>
    <x v="2"/>
    <n v="365610"/>
    <n v="921999775"/>
    <n v="98790"/>
    <n v="12638.466666666667"/>
    <x v="0"/>
    <x v="0"/>
    <n v="73"/>
    <n v="258"/>
    <n v="74"/>
    <n v="405"/>
    <x v="1"/>
    <s v="Jersey City"/>
  </r>
  <r>
    <d v="2019-02-18T00:00:00"/>
    <x v="1"/>
    <x v="2"/>
    <n v="365610"/>
    <n v="921999775"/>
    <n v="83548"/>
    <n v="8124.8666666666659"/>
    <x v="1"/>
    <x v="1"/>
    <n v="46"/>
    <n v="213"/>
    <n v="14"/>
    <n v="273"/>
    <x v="1"/>
    <s v="Jersey City"/>
  </r>
  <r>
    <d v="2018-01-29T00:00:00"/>
    <x v="0"/>
    <x v="2"/>
    <n v="365610"/>
    <n v="921999775"/>
    <n v="60951"/>
    <n v="14912.800000000001"/>
    <x v="0"/>
    <x v="1"/>
    <n v="87"/>
    <n v="29"/>
    <n v="62"/>
    <n v="178"/>
    <x v="1"/>
    <s v="Jersey City"/>
  </r>
  <r>
    <d v="2018-03-05T00:00:00"/>
    <x v="2"/>
    <x v="2"/>
    <n v="365610"/>
    <n v="921999775"/>
    <n v="35711"/>
    <n v="14120.533333333333"/>
    <x v="0"/>
    <x v="0"/>
    <n v="82"/>
    <n v="195"/>
    <n v="20"/>
    <n v="297"/>
    <x v="1"/>
    <s v="Jersey City"/>
  </r>
  <r>
    <d v="2018-04-09T00:00:00"/>
    <x v="3"/>
    <x v="2"/>
    <n v="365610"/>
    <n v="921999775"/>
    <n v="23890"/>
    <n v="10085.4"/>
    <x v="0"/>
    <x v="1"/>
    <n v="58"/>
    <n v="59"/>
    <n v="10"/>
    <n v="127"/>
    <x v="1"/>
    <s v="Jersey City"/>
  </r>
  <r>
    <d v="2018-05-14T00:00:00"/>
    <x v="4"/>
    <x v="2"/>
    <n v="365610"/>
    <n v="921999775"/>
    <n v="47289"/>
    <n v="8127.666666666667"/>
    <x v="0"/>
    <x v="0"/>
    <n v="46"/>
    <n v="216"/>
    <n v="72"/>
    <n v="334"/>
    <x v="1"/>
    <s v="Jersey City"/>
  </r>
  <r>
    <d v="2018-06-18T00:00:00"/>
    <x v="11"/>
    <x v="2"/>
    <n v="365610"/>
    <n v="921999775"/>
    <n v="78484"/>
    <n v="13909.066666666666"/>
    <x v="0"/>
    <x v="0"/>
    <n v="81"/>
    <n v="19"/>
    <n v="28"/>
    <n v="128"/>
    <x v="1"/>
    <s v="Jersey City"/>
  </r>
  <r>
    <d v="2018-07-23T00:00:00"/>
    <x v="5"/>
    <x v="2"/>
    <n v="365610"/>
    <n v="921999775"/>
    <n v="95171"/>
    <n v="15930"/>
    <x v="0"/>
    <x v="0"/>
    <n v="93"/>
    <n v="96"/>
    <n v="64"/>
    <n v="253"/>
    <x v="1"/>
    <s v="Jersey City"/>
  </r>
  <r>
    <d v="2018-08-27T00:00:00"/>
    <x v="6"/>
    <x v="2"/>
    <n v="365610"/>
    <n v="921999775"/>
    <n v="82737"/>
    <n v="13438.333333333334"/>
    <x v="0"/>
    <x v="0"/>
    <n v="78"/>
    <n v="130"/>
    <n v="52"/>
    <n v="260"/>
    <x v="1"/>
    <s v="Jersey City"/>
  </r>
  <r>
    <d v="2018-10-01T00:00:00"/>
    <x v="8"/>
    <x v="2"/>
    <n v="365610"/>
    <n v="921999775"/>
    <n v="96689"/>
    <n v="11130.199999999999"/>
    <x v="0"/>
    <x v="0"/>
    <n v="64"/>
    <n v="231"/>
    <n v="34"/>
    <n v="329"/>
    <x v="1"/>
    <s v="Jersey City"/>
  </r>
  <r>
    <d v="2018-11-05T00:00:00"/>
    <x v="9"/>
    <x v="2"/>
    <n v="365610"/>
    <n v="921999775"/>
    <n v="30110"/>
    <n v="16284.733333333332"/>
    <x v="0"/>
    <x v="0"/>
    <n v="95"/>
    <n v="176"/>
    <n v="94"/>
    <n v="365"/>
    <x v="1"/>
    <s v="Jersey City"/>
  </r>
  <r>
    <d v="2018-12-10T00:00:00"/>
    <x v="10"/>
    <x v="2"/>
    <n v="365610"/>
    <n v="921999775"/>
    <n v="35967"/>
    <n v="15266.733333333332"/>
    <x v="0"/>
    <x v="1"/>
    <n v="89"/>
    <n v="115"/>
    <n v="22"/>
    <n v="226"/>
    <x v="1"/>
    <s v="Jersey City"/>
  </r>
  <r>
    <d v="2019-01-14T00:00:00"/>
    <x v="0"/>
    <x v="2"/>
    <n v="365610"/>
    <n v="921999775"/>
    <n v="79738"/>
    <n v="13297.6"/>
    <x v="0"/>
    <x v="0"/>
    <n v="77"/>
    <n v="232"/>
    <n v="50"/>
    <n v="359"/>
    <x v="1"/>
    <s v="Jersey City"/>
  </r>
  <r>
    <d v="2019-02-18T00:00:00"/>
    <x v="1"/>
    <x v="2"/>
    <n v="365610"/>
    <n v="921999775"/>
    <n v="96046"/>
    <n v="7751.5999999999995"/>
    <x v="0"/>
    <x v="1"/>
    <n v="44"/>
    <n v="50"/>
    <n v="68"/>
    <n v="162"/>
    <x v="1"/>
    <s v="Jersey City"/>
  </r>
  <r>
    <d v="2018-01-29T00:00:00"/>
    <x v="0"/>
    <x v="2"/>
    <n v="365610"/>
    <n v="921999775"/>
    <n v="91995"/>
    <n v="15291.133333333333"/>
    <x v="0"/>
    <x v="1"/>
    <n v="89"/>
    <n v="207"/>
    <n v="44"/>
    <n v="340"/>
    <x v="1"/>
    <s v="Jersey City"/>
  </r>
  <r>
    <d v="2018-03-05T00:00:00"/>
    <x v="2"/>
    <x v="2"/>
    <n v="365610"/>
    <n v="921999775"/>
    <n v="57142"/>
    <n v="14580.6"/>
    <x v="0"/>
    <x v="0"/>
    <n v="85"/>
    <n v="36"/>
    <n v="46"/>
    <n v="167"/>
    <x v="1"/>
    <s v="Jersey City"/>
  </r>
  <r>
    <d v="2018-04-09T00:00:00"/>
    <x v="3"/>
    <x v="2"/>
    <n v="365610"/>
    <n v="921999775"/>
    <n v="65609"/>
    <n v="14292.466666666667"/>
    <x v="1"/>
    <x v="1"/>
    <n v="83"/>
    <n v="215"/>
    <n v="26"/>
    <n v="324"/>
    <x v="1"/>
    <s v="Jersey City"/>
  </r>
  <r>
    <d v="2018-05-14T00:00:00"/>
    <x v="4"/>
    <x v="2"/>
    <n v="365610"/>
    <n v="921999775"/>
    <n v="38291"/>
    <n v="16286.466666666667"/>
    <x v="0"/>
    <x v="0"/>
    <n v="95"/>
    <n v="192"/>
    <n v="26"/>
    <n v="313"/>
    <x v="1"/>
    <s v="Jersey City"/>
  </r>
  <r>
    <d v="2018-06-18T00:00:00"/>
    <x v="11"/>
    <x v="2"/>
    <n v="365610"/>
    <n v="921999775"/>
    <n v="30321"/>
    <n v="7448.1333333333341"/>
    <x v="0"/>
    <x v="0"/>
    <n v="42"/>
    <n v="169"/>
    <n v="46"/>
    <n v="257"/>
    <x v="1"/>
    <s v="Jersey City"/>
  </r>
  <r>
    <d v="2018-07-23T00:00:00"/>
    <x v="5"/>
    <x v="2"/>
    <n v="365610"/>
    <n v="921999775"/>
    <n v="47377"/>
    <n v="11774.6"/>
    <x v="0"/>
    <x v="0"/>
    <n v="68"/>
    <n v="141"/>
    <n v="58"/>
    <n v="267"/>
    <x v="1"/>
    <s v="Jersey City"/>
  </r>
  <r>
    <d v="2018-08-27T00:00:00"/>
    <x v="6"/>
    <x v="2"/>
    <n v="365610"/>
    <n v="921999775"/>
    <n v="66914"/>
    <n v="12134.533333333333"/>
    <x v="0"/>
    <x v="0"/>
    <n v="70"/>
    <n v="245"/>
    <n v="56"/>
    <n v="371"/>
    <x v="1"/>
    <s v="Jersey City"/>
  </r>
  <r>
    <d v="2018-10-01T00:00:00"/>
    <x v="8"/>
    <x v="2"/>
    <n v="365610"/>
    <n v="921999775"/>
    <n v="29788"/>
    <n v="7782.666666666667"/>
    <x v="0"/>
    <x v="0"/>
    <n v="44"/>
    <n v="172"/>
    <n v="62"/>
    <n v="278"/>
    <x v="1"/>
    <s v="Jersey City"/>
  </r>
  <r>
    <d v="2018-11-05T00:00:00"/>
    <x v="9"/>
    <x v="2"/>
    <n v="365610"/>
    <n v="921999775"/>
    <n v="51458"/>
    <n v="15745.733333333332"/>
    <x v="0"/>
    <x v="0"/>
    <n v="92"/>
    <n v="27"/>
    <n v="70"/>
    <n v="189"/>
    <x v="1"/>
    <s v="Jersey City"/>
  </r>
  <r>
    <d v="2018-12-10T00:00:00"/>
    <x v="10"/>
    <x v="2"/>
    <n v="365610"/>
    <n v="921999775"/>
    <n v="40777"/>
    <n v="16611.600000000002"/>
    <x v="0"/>
    <x v="1"/>
    <n v="97"/>
    <n v="156"/>
    <n v="54"/>
    <n v="307"/>
    <x v="1"/>
    <s v="Jersey City"/>
  </r>
  <r>
    <d v="2019-01-14T00:00:00"/>
    <x v="0"/>
    <x v="2"/>
    <n v="365610"/>
    <n v="921999775"/>
    <n v="62510"/>
    <n v="16282.800000000001"/>
    <x v="0"/>
    <x v="0"/>
    <n v="95"/>
    <n v="172"/>
    <n v="68"/>
    <n v="335"/>
    <x v="1"/>
    <s v="Jersey City"/>
  </r>
  <r>
    <d v="2019-02-18T00:00:00"/>
    <x v="1"/>
    <x v="2"/>
    <n v="365610"/>
    <n v="921999775"/>
    <n v="25736"/>
    <n v="13428.199999999999"/>
    <x v="1"/>
    <x v="1"/>
    <n v="78"/>
    <n v="87"/>
    <n v="82"/>
    <n v="247"/>
    <x v="1"/>
    <s v="Jersey City"/>
  </r>
  <r>
    <d v="2018-01-29T00:00:00"/>
    <x v="0"/>
    <x v="2"/>
    <n v="365610"/>
    <n v="921999775"/>
    <n v="83927"/>
    <n v="7958.4666666666672"/>
    <x v="1"/>
    <x v="1"/>
    <n v="45"/>
    <n v="208"/>
    <n v="56"/>
    <n v="309"/>
    <x v="1"/>
    <s v="Jersey City"/>
  </r>
  <r>
    <d v="2018-03-05T00:00:00"/>
    <x v="2"/>
    <x v="2"/>
    <n v="365610"/>
    <n v="921999775"/>
    <n v="80410"/>
    <n v="12578.133333333333"/>
    <x v="0"/>
    <x v="0"/>
    <n v="73"/>
    <n v="23"/>
    <n v="70"/>
    <n v="166"/>
    <x v="1"/>
    <s v="Jersey City"/>
  </r>
  <r>
    <d v="2018-04-09T00:00:00"/>
    <x v="3"/>
    <x v="2"/>
    <n v="365610"/>
    <n v="921999775"/>
    <n v="15373"/>
    <n v="11603.4"/>
    <x v="0"/>
    <x v="1"/>
    <n v="67"/>
    <n v="121"/>
    <n v="74"/>
    <n v="262"/>
    <x v="1"/>
    <s v="Jersey City"/>
  </r>
  <r>
    <d v="2018-05-14T00:00:00"/>
    <x v="4"/>
    <x v="2"/>
    <n v="365610"/>
    <n v="921999775"/>
    <n v="79296"/>
    <n v="8284.1999999999989"/>
    <x v="0"/>
    <x v="0"/>
    <n v="47"/>
    <n v="184"/>
    <n v="14"/>
    <n v="245"/>
    <x v="1"/>
    <s v="Jersey City"/>
  </r>
  <r>
    <d v="2018-06-18T00:00:00"/>
    <x v="11"/>
    <x v="2"/>
    <n v="365610"/>
    <n v="921999775"/>
    <n v="64969"/>
    <n v="14086.133333333333"/>
    <x v="0"/>
    <x v="0"/>
    <n v="82"/>
    <n v="61"/>
    <n v="20"/>
    <n v="163"/>
    <x v="1"/>
    <s v="Jersey City"/>
  </r>
  <r>
    <d v="2018-07-23T00:00:00"/>
    <x v="5"/>
    <x v="2"/>
    <n v="365610"/>
    <n v="921999775"/>
    <n v="31107"/>
    <n v="16083.466666666667"/>
    <x v="0"/>
    <x v="0"/>
    <n v="94"/>
    <n v="42"/>
    <n v="86"/>
    <n v="222"/>
    <x v="1"/>
    <s v="Jersey City"/>
  </r>
  <r>
    <d v="2018-08-27T00:00:00"/>
    <x v="6"/>
    <x v="2"/>
    <n v="365610"/>
    <n v="921999775"/>
    <n v="63190"/>
    <n v="14756.4"/>
    <x v="0"/>
    <x v="0"/>
    <n v="86"/>
    <n v="76"/>
    <n v="14"/>
    <n v="176"/>
    <x v="1"/>
    <s v="Jersey City"/>
  </r>
  <r>
    <d v="2018-10-01T00:00:00"/>
    <x v="8"/>
    <x v="2"/>
    <n v="365610"/>
    <n v="921999775"/>
    <n v="22378"/>
    <n v="16100.466666666667"/>
    <x v="0"/>
    <x v="0"/>
    <n v="94"/>
    <n v="111"/>
    <n v="68"/>
    <n v="273"/>
    <x v="1"/>
    <s v="Jersey City"/>
  </r>
  <r>
    <d v="2018-11-05T00:00:00"/>
    <x v="9"/>
    <x v="2"/>
    <n v="365610"/>
    <n v="921999775"/>
    <n v="26618"/>
    <n v="12119.266666666668"/>
    <x v="0"/>
    <x v="0"/>
    <n v="70"/>
    <n v="190"/>
    <n v="18"/>
    <n v="278"/>
    <x v="1"/>
    <s v="Jersey City"/>
  </r>
  <r>
    <d v="2018-12-10T00:00:00"/>
    <x v="10"/>
    <x v="2"/>
    <n v="365610"/>
    <n v="921999775"/>
    <n v="57509"/>
    <n v="14589.933333333334"/>
    <x v="1"/>
    <x v="1"/>
    <n v="85"/>
    <n v="69"/>
    <n v="68"/>
    <n v="222"/>
    <x v="1"/>
    <s v="Jersey City"/>
  </r>
  <r>
    <d v="2019-01-14T00:00:00"/>
    <x v="0"/>
    <x v="2"/>
    <n v="365610"/>
    <n v="921999775"/>
    <n v="67560"/>
    <n v="13585.533333333333"/>
    <x v="0"/>
    <x v="0"/>
    <n v="79"/>
    <n v="52"/>
    <n v="68"/>
    <n v="199"/>
    <x v="1"/>
    <s v="Jersey City"/>
  </r>
  <r>
    <d v="2019-02-18T00:00:00"/>
    <x v="1"/>
    <x v="2"/>
    <n v="365610"/>
    <n v="921999775"/>
    <n v="80112"/>
    <n v="16084.6"/>
    <x v="0"/>
    <x v="1"/>
    <n v="94"/>
    <n v="45"/>
    <n v="98"/>
    <n v="237"/>
    <x v="1"/>
    <s v="Jersey City"/>
  </r>
  <r>
    <d v="2018-01-29T00:00:00"/>
    <x v="0"/>
    <x v="2"/>
    <n v="365610"/>
    <n v="921999775"/>
    <n v="86639"/>
    <n v="11748.066666666666"/>
    <x v="1"/>
    <x v="1"/>
    <n v="68"/>
    <n v="38"/>
    <n v="50"/>
    <n v="156"/>
    <x v="1"/>
    <s v="Jersey City"/>
  </r>
  <r>
    <d v="2018-03-05T00:00:00"/>
    <x v="2"/>
    <x v="2"/>
    <n v="365610"/>
    <n v="921999775"/>
    <n v="64889"/>
    <n v="7112.4000000000005"/>
    <x v="0"/>
    <x v="0"/>
    <n v="40"/>
    <n v="159"/>
    <n v="50"/>
    <n v="249"/>
    <x v="1"/>
    <s v="Jersey City"/>
  </r>
  <r>
    <d v="2018-04-09T00:00:00"/>
    <x v="3"/>
    <x v="2"/>
    <n v="365610"/>
    <n v="921999775"/>
    <n v="80083"/>
    <n v="15281.466666666667"/>
    <x v="1"/>
    <x v="1"/>
    <n v="89"/>
    <n v="172"/>
    <n v="24"/>
    <n v="285"/>
    <x v="1"/>
    <s v="Jersey City"/>
  </r>
  <r>
    <d v="2018-05-14T00:00:00"/>
    <x v="4"/>
    <x v="2"/>
    <n v="365610"/>
    <n v="921999775"/>
    <n v="60076"/>
    <n v="11793.6"/>
    <x v="0"/>
    <x v="0"/>
    <n v="68"/>
    <n v="216"/>
    <n v="52"/>
    <n v="336"/>
    <x v="1"/>
    <s v="Jersey City"/>
  </r>
  <r>
    <d v="2018-06-18T00:00:00"/>
    <x v="11"/>
    <x v="2"/>
    <n v="365610"/>
    <n v="921999775"/>
    <n v="96167"/>
    <n v="9601"/>
    <x v="0"/>
    <x v="0"/>
    <n v="55"/>
    <n v="113"/>
    <n v="62"/>
    <n v="230"/>
    <x v="1"/>
    <s v="Jersey City"/>
  </r>
  <r>
    <d v="2018-07-23T00:00:00"/>
    <x v="5"/>
    <x v="2"/>
    <n v="365610"/>
    <n v="921999775"/>
    <n v="55642"/>
    <n v="8442.8666666666668"/>
    <x v="0"/>
    <x v="0"/>
    <n v="48"/>
    <n v="152"/>
    <n v="24"/>
    <n v="224"/>
    <x v="1"/>
    <s v="Jersey City"/>
  </r>
  <r>
    <d v="2018-08-27T00:00:00"/>
    <x v="6"/>
    <x v="2"/>
    <n v="365610"/>
    <n v="921999775"/>
    <n v="43478"/>
    <n v="16749.933333333334"/>
    <x v="0"/>
    <x v="0"/>
    <n v="98"/>
    <n v="47"/>
    <n v="36"/>
    <n v="181"/>
    <x v="1"/>
    <s v="Jersey City"/>
  </r>
  <r>
    <d v="2018-10-01T00:00:00"/>
    <x v="8"/>
    <x v="2"/>
    <n v="365610"/>
    <n v="921999775"/>
    <n v="62791"/>
    <n v="9289.1999999999989"/>
    <x v="0"/>
    <x v="0"/>
    <n v="53"/>
    <n v="195"/>
    <n v="78"/>
    <n v="326"/>
    <x v="1"/>
    <s v="Jersey City"/>
  </r>
  <r>
    <d v="2018-11-05T00:00:00"/>
    <x v="9"/>
    <x v="2"/>
    <n v="365610"/>
    <n v="921999775"/>
    <n v="65555"/>
    <n v="16638.133333333335"/>
    <x v="0"/>
    <x v="0"/>
    <n v="97"/>
    <n v="257"/>
    <n v="70"/>
    <n v="424"/>
    <x v="1"/>
    <s v="Jersey City"/>
  </r>
  <r>
    <d v="2018-12-10T00:00:00"/>
    <x v="10"/>
    <x v="2"/>
    <n v="365610"/>
    <n v="921999775"/>
    <n v="43342"/>
    <n v="10242.666666666666"/>
    <x v="1"/>
    <x v="1"/>
    <n v="59"/>
    <n v="22"/>
    <n v="14"/>
    <n v="95"/>
    <x v="1"/>
    <s v="Jersey City"/>
  </r>
  <r>
    <d v="2019-01-14T00:00:00"/>
    <x v="0"/>
    <x v="2"/>
    <n v="365610"/>
    <n v="921999775"/>
    <n v="13371"/>
    <n v="15414.133333333333"/>
    <x v="0"/>
    <x v="0"/>
    <n v="90"/>
    <n v="40"/>
    <n v="22"/>
    <n v="152"/>
    <x v="1"/>
    <s v="Jersey City"/>
  </r>
  <r>
    <d v="2019-02-18T00:00:00"/>
    <x v="1"/>
    <x v="2"/>
    <n v="365610"/>
    <n v="921999775"/>
    <n v="90230"/>
    <n v="9784.3333333333339"/>
    <x v="1"/>
    <x v="1"/>
    <n v="56"/>
    <n v="178"/>
    <n v="62"/>
    <n v="296"/>
    <x v="1"/>
    <s v="Jersey City"/>
  </r>
  <r>
    <d v="2018-01-29T00:00:00"/>
    <x v="0"/>
    <x v="2"/>
    <n v="365610"/>
    <n v="921999775"/>
    <n v="69351"/>
    <n v="16277.066666666666"/>
    <x v="1"/>
    <x v="1"/>
    <n v="95"/>
    <n v="152"/>
    <n v="46"/>
    <n v="293"/>
    <x v="1"/>
    <s v="Jersey City"/>
  </r>
  <r>
    <d v="2018-03-05T00:00:00"/>
    <x v="2"/>
    <x v="2"/>
    <n v="365610"/>
    <n v="921999775"/>
    <n v="43460"/>
    <n v="14601.066666666666"/>
    <x v="0"/>
    <x v="0"/>
    <n v="85"/>
    <n v="115"/>
    <n v="54"/>
    <n v="254"/>
    <x v="1"/>
    <s v="Jersey City"/>
  </r>
  <r>
    <d v="2018-04-09T00:00:00"/>
    <x v="3"/>
    <x v="2"/>
    <n v="365610"/>
    <n v="921999775"/>
    <n v="19404"/>
    <n v="14470.6"/>
    <x v="0"/>
    <x v="1"/>
    <n v="84"/>
    <n v="257"/>
    <n v="48"/>
    <n v="389"/>
    <x v="1"/>
    <s v="Jersey City"/>
  </r>
  <r>
    <d v="2018-05-14T00:00:00"/>
    <x v="4"/>
    <x v="2"/>
    <n v="365610"/>
    <n v="921999775"/>
    <n v="99984"/>
    <n v="12441.4"/>
    <x v="0"/>
    <x v="0"/>
    <n v="72"/>
    <n v="143"/>
    <n v="46"/>
    <n v="261"/>
    <x v="1"/>
    <s v="Jersey City"/>
  </r>
  <r>
    <d v="2018-06-18T00:00:00"/>
    <x v="11"/>
    <x v="2"/>
    <n v="365610"/>
    <n v="921999775"/>
    <n v="89066"/>
    <n v="11607"/>
    <x v="0"/>
    <x v="0"/>
    <n v="67"/>
    <n v="137"/>
    <n v="64"/>
    <n v="268"/>
    <x v="1"/>
    <s v="Jersey City"/>
  </r>
  <r>
    <d v="2018-07-23T00:00:00"/>
    <x v="5"/>
    <x v="2"/>
    <n v="365610"/>
    <n v="921999775"/>
    <n v="77536"/>
    <n v="13940.199999999999"/>
    <x v="0"/>
    <x v="0"/>
    <n v="81"/>
    <n v="141"/>
    <n v="28"/>
    <n v="250"/>
    <x v="1"/>
    <s v="Jersey City"/>
  </r>
  <r>
    <d v="2018-08-27T00:00:00"/>
    <x v="6"/>
    <x v="2"/>
    <n v="365610"/>
    <n v="921999775"/>
    <n v="20961"/>
    <n v="11280.933333333334"/>
    <x v="0"/>
    <x v="0"/>
    <n v="65"/>
    <n v="169"/>
    <n v="32"/>
    <n v="266"/>
    <x v="1"/>
    <s v="Jersey City"/>
  </r>
  <r>
    <d v="2018-10-01T00:00:00"/>
    <x v="8"/>
    <x v="2"/>
    <n v="365610"/>
    <n v="921999775"/>
    <n v="45198"/>
    <n v="14927.533333333333"/>
    <x v="0"/>
    <x v="0"/>
    <n v="87"/>
    <n v="87"/>
    <n v="56"/>
    <n v="230"/>
    <x v="1"/>
    <s v="Jersey City"/>
  </r>
  <r>
    <d v="2018-11-05T00:00:00"/>
    <x v="9"/>
    <x v="2"/>
    <n v="365610"/>
    <n v="921999775"/>
    <n v="36695"/>
    <n v="16614.066666666666"/>
    <x v="0"/>
    <x v="0"/>
    <n v="97"/>
    <n v="165"/>
    <n v="56"/>
    <n v="318"/>
    <x v="1"/>
    <s v="Jersey City"/>
  </r>
  <r>
    <d v="2018-12-10T00:00:00"/>
    <x v="10"/>
    <x v="2"/>
    <n v="365610"/>
    <n v="921999775"/>
    <n v="43270"/>
    <n v="15971.133333333333"/>
    <x v="1"/>
    <x v="1"/>
    <n v="93"/>
    <n v="256"/>
    <n v="74"/>
    <n v="423"/>
    <x v="1"/>
    <s v="Jersey City"/>
  </r>
  <r>
    <d v="2019-01-14T00:00:00"/>
    <x v="0"/>
    <x v="2"/>
    <n v="365610"/>
    <n v="921999775"/>
    <n v="84413"/>
    <n v="7909.8666666666659"/>
    <x v="0"/>
    <x v="0"/>
    <n v="45"/>
    <n v="24"/>
    <n v="16"/>
    <n v="85"/>
    <x v="1"/>
    <s v="Jersey City"/>
  </r>
  <r>
    <d v="2019-02-18T00:00:00"/>
    <x v="1"/>
    <x v="2"/>
    <n v="365610"/>
    <n v="921999775"/>
    <n v="22403"/>
    <n v="11270.066666666666"/>
    <x v="0"/>
    <x v="1"/>
    <n v="65"/>
    <n v="128"/>
    <n v="24"/>
    <n v="217"/>
    <x v="1"/>
    <s v="Jersey City"/>
  </r>
  <r>
    <d v="2018-01-01T00:00:00"/>
    <x v="0"/>
    <x v="3"/>
    <n v="248464"/>
    <n v="908480897"/>
    <n v="61222"/>
    <n v="10733.466666666665"/>
    <x v="0"/>
    <x v="0"/>
    <n v="94"/>
    <n v="61"/>
    <n v="20"/>
    <n v="175"/>
    <x v="0"/>
    <s v="Halfmoon"/>
  </r>
  <r>
    <d v="2018-02-05T00:00:00"/>
    <x v="1"/>
    <x v="3"/>
    <n v="248464"/>
    <n v="908480897"/>
    <n v="80503"/>
    <n v="5523.8222222222221"/>
    <x v="1"/>
    <x v="1"/>
    <n v="47"/>
    <n v="97"/>
    <n v="52"/>
    <n v="196"/>
    <x v="0"/>
    <s v="Halfmoon"/>
  </r>
  <r>
    <d v="2018-03-12T00:00:00"/>
    <x v="2"/>
    <x v="3"/>
    <n v="248464"/>
    <n v="908480897"/>
    <n v="43004"/>
    <n v="8407.6"/>
    <x v="0"/>
    <x v="0"/>
    <n v="73"/>
    <n v="82"/>
    <n v="48"/>
    <n v="203"/>
    <x v="0"/>
    <s v="Halfmoon"/>
  </r>
  <r>
    <d v="2018-04-16T00:00:00"/>
    <x v="3"/>
    <x v="3"/>
    <n v="248464"/>
    <n v="908480897"/>
    <n v="18561"/>
    <n v="9055.6"/>
    <x v="0"/>
    <x v="0"/>
    <n v="79"/>
    <n v="26"/>
    <n v="26"/>
    <n v="131"/>
    <x v="0"/>
    <s v="Halfmoon"/>
  </r>
  <r>
    <d v="2018-05-21T00:00:00"/>
    <x v="4"/>
    <x v="3"/>
    <n v="248464"/>
    <n v="908480897"/>
    <n v="45695"/>
    <n v="6493.8222222222221"/>
    <x v="0"/>
    <x v="0"/>
    <n v="56"/>
    <n v="7"/>
    <n v="16"/>
    <n v="79"/>
    <x v="0"/>
    <s v="Halfmoon"/>
  </r>
  <r>
    <d v="2018-06-25T00:00:00"/>
    <x v="11"/>
    <x v="3"/>
    <n v="248464"/>
    <n v="908480897"/>
    <n v="37256"/>
    <n v="4734.844444444444"/>
    <x v="0"/>
    <x v="0"/>
    <n v="40"/>
    <n v="61"/>
    <n v="88"/>
    <n v="189"/>
    <x v="0"/>
    <s v="Halfmoon"/>
  </r>
  <r>
    <d v="2018-07-30T00:00:00"/>
    <x v="5"/>
    <x v="3"/>
    <n v="248464"/>
    <n v="908480897"/>
    <n v="65844"/>
    <n v="8732.7111111111099"/>
    <x v="0"/>
    <x v="0"/>
    <n v="76"/>
    <n v="56"/>
    <n v="64"/>
    <n v="196"/>
    <x v="0"/>
    <s v="Halfmoon"/>
  </r>
  <r>
    <d v="2018-09-03T00:00:00"/>
    <x v="7"/>
    <x v="3"/>
    <n v="248464"/>
    <n v="908480897"/>
    <n v="69997"/>
    <n v="7757.4666666666662"/>
    <x v="0"/>
    <x v="0"/>
    <n v="67"/>
    <n v="133"/>
    <n v="56"/>
    <n v="256"/>
    <x v="0"/>
    <s v="Halfmoon"/>
  </r>
  <r>
    <d v="2018-10-08T00:00:00"/>
    <x v="8"/>
    <x v="3"/>
    <n v="248464"/>
    <n v="908480897"/>
    <n v="27574"/>
    <n v="5870"/>
    <x v="0"/>
    <x v="1"/>
    <n v="50"/>
    <n v="135"/>
    <n v="86"/>
    <n v="271"/>
    <x v="0"/>
    <s v="Halfmoon"/>
  </r>
  <r>
    <d v="2018-11-12T00:00:00"/>
    <x v="9"/>
    <x v="3"/>
    <n v="248464"/>
    <n v="908480897"/>
    <n v="57512"/>
    <n v="6298.8888888888896"/>
    <x v="0"/>
    <x v="0"/>
    <n v="54"/>
    <n v="92"/>
    <n v="12"/>
    <n v="158"/>
    <x v="0"/>
    <s v="Halfmoon"/>
  </r>
  <r>
    <d v="2018-12-17T00:00:00"/>
    <x v="10"/>
    <x v="3"/>
    <n v="248464"/>
    <n v="908480897"/>
    <n v="81880"/>
    <n v="9399.2444444444445"/>
    <x v="1"/>
    <x v="1"/>
    <n v="82"/>
    <n v="58"/>
    <n v="20"/>
    <n v="160"/>
    <x v="0"/>
    <s v="Halfmoon"/>
  </r>
  <r>
    <d v="2019-01-21T00:00:00"/>
    <x v="0"/>
    <x v="3"/>
    <n v="248464"/>
    <n v="908480897"/>
    <n v="48707"/>
    <n v="9301.4222222222215"/>
    <x v="0"/>
    <x v="0"/>
    <n v="81"/>
    <n v="95"/>
    <n v="76"/>
    <n v="252"/>
    <x v="0"/>
    <s v="Halfmoon"/>
  </r>
  <r>
    <d v="2018-01-01T00:00:00"/>
    <x v="0"/>
    <x v="3"/>
    <n v="248464"/>
    <n v="908480897"/>
    <n v="27861"/>
    <n v="10422.933333333332"/>
    <x v="0"/>
    <x v="0"/>
    <n v="91"/>
    <n v="132"/>
    <n v="12"/>
    <n v="235"/>
    <x v="0"/>
    <s v="Halfmoon"/>
  </r>
  <r>
    <d v="2018-02-05T00:00:00"/>
    <x v="1"/>
    <x v="3"/>
    <n v="248464"/>
    <n v="908480897"/>
    <n v="18465"/>
    <n v="11052.488888888889"/>
    <x v="0"/>
    <x v="1"/>
    <n v="97"/>
    <n v="17"/>
    <n v="14"/>
    <n v="128"/>
    <x v="0"/>
    <s v="Halfmoon"/>
  </r>
  <r>
    <d v="2018-03-12T00:00:00"/>
    <x v="2"/>
    <x v="3"/>
    <n v="248464"/>
    <n v="908480897"/>
    <n v="98024"/>
    <n v="6614.6222222222214"/>
    <x v="0"/>
    <x v="0"/>
    <n v="57"/>
    <n v="32"/>
    <n v="94"/>
    <n v="183"/>
    <x v="0"/>
    <s v="Halfmoon"/>
  </r>
  <r>
    <d v="2018-04-16T00:00:00"/>
    <x v="3"/>
    <x v="3"/>
    <n v="248464"/>
    <n v="908480897"/>
    <n v="13202"/>
    <n v="8420.5333333333347"/>
    <x v="0"/>
    <x v="0"/>
    <n v="73"/>
    <n v="123"/>
    <n v="30"/>
    <n v="226"/>
    <x v="0"/>
    <s v="Halfmoon"/>
  </r>
  <r>
    <d v="2018-05-21T00:00:00"/>
    <x v="4"/>
    <x v="3"/>
    <n v="248464"/>
    <n v="908480897"/>
    <n v="88218"/>
    <n v="8082.8888888888896"/>
    <x v="0"/>
    <x v="0"/>
    <n v="70"/>
    <n v="110"/>
    <n v="30"/>
    <n v="210"/>
    <x v="0"/>
    <s v="Halfmoon"/>
  </r>
  <r>
    <d v="2018-06-25T00:00:00"/>
    <x v="11"/>
    <x v="3"/>
    <n v="248464"/>
    <n v="908480897"/>
    <n v="47168"/>
    <n v="10200.177777777779"/>
    <x v="0"/>
    <x v="0"/>
    <n v="89"/>
    <n v="126"/>
    <n v="74"/>
    <n v="289"/>
    <x v="0"/>
    <s v="Halfmoon"/>
  </r>
  <r>
    <d v="2018-07-30T00:00:00"/>
    <x v="5"/>
    <x v="3"/>
    <n v="248464"/>
    <n v="908480897"/>
    <n v="62738"/>
    <n v="7407.5111111111119"/>
    <x v="0"/>
    <x v="0"/>
    <n v="64"/>
    <n v="79"/>
    <n v="90"/>
    <n v="233"/>
    <x v="0"/>
    <s v="Halfmoon"/>
  </r>
  <r>
    <d v="2018-09-03T00:00:00"/>
    <x v="7"/>
    <x v="3"/>
    <n v="248464"/>
    <n v="908480897"/>
    <n v="70135"/>
    <n v="6507.9111111111115"/>
    <x v="0"/>
    <x v="0"/>
    <n v="56"/>
    <n v="49"/>
    <n v="42"/>
    <n v="147"/>
    <x v="0"/>
    <s v="Halfmoon"/>
  </r>
  <r>
    <d v="2018-10-08T00:00:00"/>
    <x v="8"/>
    <x v="3"/>
    <n v="248464"/>
    <n v="908480897"/>
    <n v="83321"/>
    <n v="10305.466666666665"/>
    <x v="0"/>
    <x v="1"/>
    <n v="90"/>
    <n v="109"/>
    <n v="50"/>
    <n v="249"/>
    <x v="0"/>
    <s v="Halfmoon"/>
  </r>
  <r>
    <d v="2018-11-12T00:00:00"/>
    <x v="9"/>
    <x v="3"/>
    <n v="248464"/>
    <n v="908480897"/>
    <n v="56773"/>
    <n v="8397.7333333333336"/>
    <x v="0"/>
    <x v="0"/>
    <n v="73"/>
    <n v="54"/>
    <n v="18"/>
    <n v="145"/>
    <x v="0"/>
    <s v="Halfmoon"/>
  </r>
  <r>
    <d v="2018-12-17T00:00:00"/>
    <x v="10"/>
    <x v="3"/>
    <n v="248464"/>
    <n v="908480897"/>
    <n v="47444"/>
    <n v="10165.688888888888"/>
    <x v="0"/>
    <x v="1"/>
    <n v="89"/>
    <n v="19"/>
    <n v="86"/>
    <n v="194"/>
    <x v="0"/>
    <s v="Halfmoon"/>
  </r>
  <r>
    <d v="2019-01-21T00:00:00"/>
    <x v="0"/>
    <x v="3"/>
    <n v="248464"/>
    <n v="908480897"/>
    <n v="88916"/>
    <n v="10748.266666666666"/>
    <x v="0"/>
    <x v="0"/>
    <n v="94"/>
    <n v="104"/>
    <n v="60"/>
    <n v="258"/>
    <x v="0"/>
    <s v="Halfmoon"/>
  </r>
  <r>
    <d v="2018-01-01T00:00:00"/>
    <x v="0"/>
    <x v="3"/>
    <n v="248464"/>
    <n v="908480897"/>
    <n v="97687"/>
    <n v="5521.4666666666662"/>
    <x v="0"/>
    <x v="0"/>
    <n v="47"/>
    <n v="93"/>
    <n v="10"/>
    <n v="150"/>
    <x v="0"/>
    <s v="Halfmoon"/>
  </r>
  <r>
    <d v="2018-02-05T00:00:00"/>
    <x v="1"/>
    <x v="3"/>
    <n v="248464"/>
    <n v="908480897"/>
    <n v="47934"/>
    <n v="8969.6444444444442"/>
    <x v="1"/>
    <x v="1"/>
    <n v="78"/>
    <n v="101"/>
    <n v="64"/>
    <n v="243"/>
    <x v="0"/>
    <s v="Halfmoon"/>
  </r>
  <r>
    <d v="2018-03-12T00:00:00"/>
    <x v="2"/>
    <x v="3"/>
    <n v="248464"/>
    <n v="908480897"/>
    <n v="41356"/>
    <n v="6177.3777777777786"/>
    <x v="0"/>
    <x v="0"/>
    <n v="53"/>
    <n v="59"/>
    <n v="24"/>
    <n v="136"/>
    <x v="0"/>
    <s v="Halfmoon"/>
  </r>
  <r>
    <d v="2018-04-16T00:00:00"/>
    <x v="3"/>
    <x v="3"/>
    <n v="248464"/>
    <n v="908480897"/>
    <n v="82813"/>
    <n v="4725.6888888888889"/>
    <x v="0"/>
    <x v="0"/>
    <n v="40"/>
    <n v="34"/>
    <n v="58"/>
    <n v="132"/>
    <x v="0"/>
    <s v="Halfmoon"/>
  </r>
  <r>
    <d v="2018-05-21T00:00:00"/>
    <x v="4"/>
    <x v="3"/>
    <n v="248464"/>
    <n v="908480897"/>
    <n v="58816"/>
    <n v="9976.9333333333325"/>
    <x v="0"/>
    <x v="0"/>
    <n v="87"/>
    <n v="126"/>
    <n v="32"/>
    <n v="245"/>
    <x v="0"/>
    <s v="Halfmoon"/>
  </r>
  <r>
    <d v="2018-06-25T00:00:00"/>
    <x v="11"/>
    <x v="3"/>
    <n v="248464"/>
    <n v="908480897"/>
    <n v="90427"/>
    <n v="5505.7333333333336"/>
    <x v="0"/>
    <x v="0"/>
    <n v="47"/>
    <n v="38"/>
    <n v="98"/>
    <n v="183"/>
    <x v="0"/>
    <s v="Halfmoon"/>
  </r>
  <r>
    <d v="2018-07-30T00:00:00"/>
    <x v="5"/>
    <x v="3"/>
    <n v="248464"/>
    <n v="908480897"/>
    <n v="40050"/>
    <n v="5870.2222222222226"/>
    <x v="0"/>
    <x v="0"/>
    <n v="50"/>
    <n v="135"/>
    <n v="90"/>
    <n v="275"/>
    <x v="0"/>
    <s v="Halfmoon"/>
  </r>
  <r>
    <d v="2018-09-03T00:00:00"/>
    <x v="7"/>
    <x v="3"/>
    <n v="248464"/>
    <n v="908480897"/>
    <n v="53561"/>
    <n v="9171.2000000000007"/>
    <x v="0"/>
    <x v="0"/>
    <n v="80"/>
    <n v="39"/>
    <n v="30"/>
    <n v="149"/>
    <x v="0"/>
    <s v="Halfmoon"/>
  </r>
  <r>
    <d v="2018-10-08T00:00:00"/>
    <x v="8"/>
    <x v="3"/>
    <n v="248464"/>
    <n v="908480897"/>
    <n v="56888"/>
    <n v="8741.6"/>
    <x v="0"/>
    <x v="1"/>
    <n v="76"/>
    <n v="83"/>
    <n v="70"/>
    <n v="229"/>
    <x v="0"/>
    <s v="Halfmoon"/>
  </r>
  <r>
    <d v="2018-11-12T00:00:00"/>
    <x v="9"/>
    <x v="3"/>
    <n v="248464"/>
    <n v="908480897"/>
    <n v="95595"/>
    <n v="8748.7111111111099"/>
    <x v="0"/>
    <x v="0"/>
    <n v="76"/>
    <n v="106"/>
    <n v="44"/>
    <n v="226"/>
    <x v="0"/>
    <s v="Halfmoon"/>
  </r>
  <r>
    <d v="2018-12-17T00:00:00"/>
    <x v="10"/>
    <x v="3"/>
    <n v="248464"/>
    <n v="908480897"/>
    <n v="90021"/>
    <n v="5722.4444444444443"/>
    <x v="1"/>
    <x v="1"/>
    <n v="49"/>
    <n v="27"/>
    <n v="18"/>
    <n v="94"/>
    <x v="0"/>
    <s v="Halfmoon"/>
  </r>
  <r>
    <d v="2019-01-21T00:00:00"/>
    <x v="0"/>
    <x v="3"/>
    <n v="248464"/>
    <n v="908480897"/>
    <n v="92276"/>
    <n v="5963.2888888888883"/>
    <x v="0"/>
    <x v="0"/>
    <n v="51"/>
    <n v="85"/>
    <n v="16"/>
    <n v="152"/>
    <x v="0"/>
    <s v="Halfmoon"/>
  </r>
  <r>
    <d v="2018-01-01T00:00:00"/>
    <x v="0"/>
    <x v="3"/>
    <n v="248464"/>
    <n v="908480897"/>
    <n v="33300"/>
    <n v="6073.2000000000007"/>
    <x v="0"/>
    <x v="0"/>
    <n v="52"/>
    <n v="81"/>
    <n v="18"/>
    <n v="151"/>
    <x v="0"/>
    <s v="Halfmoon"/>
  </r>
  <r>
    <d v="2018-02-05T00:00:00"/>
    <x v="1"/>
    <x v="3"/>
    <n v="248464"/>
    <n v="908480897"/>
    <n v="21146"/>
    <n v="10620.177777777779"/>
    <x v="0"/>
    <x v="1"/>
    <n v="93"/>
    <n v="49"/>
    <n v="94"/>
    <n v="236"/>
    <x v="0"/>
    <s v="Halfmoon"/>
  </r>
  <r>
    <d v="2018-03-12T00:00:00"/>
    <x v="2"/>
    <x v="3"/>
    <n v="248464"/>
    <n v="908480897"/>
    <n v="95512"/>
    <n v="10964.177777777777"/>
    <x v="0"/>
    <x v="0"/>
    <n v="96"/>
    <n v="87"/>
    <n v="26"/>
    <n v="209"/>
    <x v="0"/>
    <s v="Halfmoon"/>
  </r>
  <r>
    <d v="2018-04-16T00:00:00"/>
    <x v="3"/>
    <x v="3"/>
    <n v="248464"/>
    <n v="908480897"/>
    <n v="97682"/>
    <n v="9189.8222222222212"/>
    <x v="0"/>
    <x v="0"/>
    <n v="80"/>
    <n v="95"/>
    <n v="58"/>
    <n v="233"/>
    <x v="0"/>
    <s v="Halfmoon"/>
  </r>
  <r>
    <d v="2018-05-21T00:00:00"/>
    <x v="4"/>
    <x v="3"/>
    <n v="248464"/>
    <n v="908480897"/>
    <n v="56579"/>
    <n v="9417.9111111111106"/>
    <x v="0"/>
    <x v="0"/>
    <n v="82"/>
    <n v="112"/>
    <n v="80"/>
    <n v="274"/>
    <x v="0"/>
    <s v="Halfmoon"/>
  </r>
  <r>
    <d v="2018-06-25T00:00:00"/>
    <x v="11"/>
    <x v="3"/>
    <n v="248464"/>
    <n v="908480897"/>
    <n v="20514"/>
    <n v="8164.4444444444443"/>
    <x v="0"/>
    <x v="0"/>
    <n v="71"/>
    <n v="20"/>
    <n v="12"/>
    <n v="103"/>
    <x v="0"/>
    <s v="Halfmoon"/>
  </r>
  <r>
    <d v="2018-07-30T00:00:00"/>
    <x v="5"/>
    <x v="3"/>
    <n v="248464"/>
    <n v="908480897"/>
    <n v="11916"/>
    <n v="6616.3111111111111"/>
    <x v="0"/>
    <x v="0"/>
    <n v="57"/>
    <n v="43"/>
    <n v="12"/>
    <n v="112"/>
    <x v="0"/>
    <s v="Halfmoon"/>
  </r>
  <r>
    <d v="2018-09-03T00:00:00"/>
    <x v="7"/>
    <x v="3"/>
    <n v="248464"/>
    <n v="908480897"/>
    <n v="91460"/>
    <n v="10165.555555555557"/>
    <x v="0"/>
    <x v="0"/>
    <n v="89"/>
    <n v="24"/>
    <n v="10"/>
    <n v="123"/>
    <x v="0"/>
    <s v="Halfmoon"/>
  </r>
  <r>
    <d v="2018-10-08T00:00:00"/>
    <x v="8"/>
    <x v="3"/>
    <n v="248464"/>
    <n v="908480897"/>
    <n v="63836"/>
    <n v="8612.6666666666661"/>
    <x v="1"/>
    <x v="1"/>
    <n v="75"/>
    <n v="27"/>
    <n v="76"/>
    <n v="178"/>
    <x v="0"/>
    <s v="Halfmoon"/>
  </r>
  <r>
    <d v="2018-11-12T00:00:00"/>
    <x v="9"/>
    <x v="3"/>
    <n v="248464"/>
    <n v="908480897"/>
    <n v="89825"/>
    <n v="6182.6222222222214"/>
    <x v="0"/>
    <x v="0"/>
    <n v="53"/>
    <n v="75"/>
    <n v="24"/>
    <n v="152"/>
    <x v="0"/>
    <s v="Halfmoon"/>
  </r>
  <r>
    <d v="2018-12-17T00:00:00"/>
    <x v="10"/>
    <x v="3"/>
    <n v="248464"/>
    <n v="908480897"/>
    <n v="73265"/>
    <n v="9526.6666666666661"/>
    <x v="0"/>
    <x v="1"/>
    <n v="83"/>
    <n v="108"/>
    <n v="22"/>
    <n v="213"/>
    <x v="0"/>
    <s v="Halfmoon"/>
  </r>
  <r>
    <d v="2019-01-21T00:00:00"/>
    <x v="0"/>
    <x v="3"/>
    <n v="248464"/>
    <n v="908480897"/>
    <n v="40808"/>
    <n v="10069.155555555555"/>
    <x v="0"/>
    <x v="0"/>
    <n v="88"/>
    <n v="63"/>
    <n v="94"/>
    <n v="245"/>
    <x v="0"/>
    <s v="Halfmoon"/>
  </r>
  <r>
    <d v="2018-01-01T00:00:00"/>
    <x v="0"/>
    <x v="3"/>
    <n v="248464"/>
    <n v="908480897"/>
    <n v="22797"/>
    <n v="9072.9333333333325"/>
    <x v="0"/>
    <x v="0"/>
    <n v="79"/>
    <n v="77"/>
    <n v="60"/>
    <n v="216"/>
    <x v="0"/>
    <s v="Halfmoon"/>
  </r>
  <r>
    <d v="2018-02-05T00:00:00"/>
    <x v="1"/>
    <x v="3"/>
    <n v="248464"/>
    <n v="908480897"/>
    <n v="37471"/>
    <n v="6390.3555555555549"/>
    <x v="1"/>
    <x v="1"/>
    <n v="55"/>
    <n v="27"/>
    <n v="76"/>
    <n v="158"/>
    <x v="0"/>
    <s v="Halfmoon"/>
  </r>
  <r>
    <d v="2018-03-12T00:00:00"/>
    <x v="2"/>
    <x v="3"/>
    <n v="248464"/>
    <n v="908480897"/>
    <n v="75396"/>
    <n v="9384.2666666666664"/>
    <x v="0"/>
    <x v="0"/>
    <n v="82"/>
    <n v="11"/>
    <n v="36"/>
    <n v="129"/>
    <x v="0"/>
    <s v="Halfmoon"/>
  </r>
  <r>
    <d v="2018-04-16T00:00:00"/>
    <x v="3"/>
    <x v="3"/>
    <n v="248464"/>
    <n v="908480897"/>
    <n v="78792"/>
    <n v="8727.7777777777774"/>
    <x v="0"/>
    <x v="0"/>
    <n v="76"/>
    <n v="44"/>
    <n v="14"/>
    <n v="134"/>
    <x v="0"/>
    <s v="Halfmoon"/>
  </r>
  <r>
    <d v="2018-05-21T00:00:00"/>
    <x v="4"/>
    <x v="3"/>
    <n v="248464"/>
    <n v="908480897"/>
    <n v="49379"/>
    <n v="11177.111111111111"/>
    <x v="0"/>
    <x v="0"/>
    <n v="98"/>
    <n v="59"/>
    <n v="16"/>
    <n v="173"/>
    <x v="0"/>
    <s v="Halfmoon"/>
  </r>
  <r>
    <d v="2018-06-25T00:00:00"/>
    <x v="11"/>
    <x v="3"/>
    <n v="248464"/>
    <n v="908480897"/>
    <n v="36171"/>
    <n v="9078.4"/>
    <x v="0"/>
    <x v="0"/>
    <n v="79"/>
    <n v="95"/>
    <n v="40"/>
    <n v="214"/>
    <x v="0"/>
    <s v="Halfmoon"/>
  </r>
  <r>
    <d v="2018-07-30T00:00:00"/>
    <x v="5"/>
    <x v="3"/>
    <n v="248464"/>
    <n v="908480897"/>
    <n v="37502"/>
    <n v="7172.5333333333338"/>
    <x v="0"/>
    <x v="0"/>
    <n v="62"/>
    <n v="41"/>
    <n v="72"/>
    <n v="175"/>
    <x v="0"/>
    <s v="Halfmoon"/>
  </r>
  <r>
    <d v="2018-09-03T00:00:00"/>
    <x v="7"/>
    <x v="3"/>
    <n v="248464"/>
    <n v="908480897"/>
    <n v="97735"/>
    <n v="7074.7555555555555"/>
    <x v="0"/>
    <x v="0"/>
    <n v="61"/>
    <n v="81"/>
    <n v="94"/>
    <n v="236"/>
    <x v="0"/>
    <s v="Halfmoon"/>
  </r>
  <r>
    <d v="2018-10-08T00:00:00"/>
    <x v="8"/>
    <x v="3"/>
    <n v="248464"/>
    <n v="908480897"/>
    <n v="23419"/>
    <n v="7645.5555555555557"/>
    <x v="1"/>
    <x v="1"/>
    <n v="66"/>
    <n v="127"/>
    <n v="94"/>
    <n v="287"/>
    <x v="0"/>
    <s v="Halfmoon"/>
  </r>
  <r>
    <d v="2018-11-12T00:00:00"/>
    <x v="9"/>
    <x v="3"/>
    <n v="248464"/>
    <n v="908480897"/>
    <n v="54295"/>
    <n v="4950.844444444444"/>
    <x v="0"/>
    <x v="0"/>
    <n v="42"/>
    <n v="46"/>
    <n v="12"/>
    <n v="100"/>
    <x v="0"/>
    <s v="Halfmoon"/>
  </r>
  <r>
    <d v="2018-12-17T00:00:00"/>
    <x v="10"/>
    <x v="3"/>
    <n v="248464"/>
    <n v="908480897"/>
    <n v="46115"/>
    <n v="6183.3777777777786"/>
    <x v="1"/>
    <x v="1"/>
    <n v="53"/>
    <n v="76"/>
    <n v="42"/>
    <n v="171"/>
    <x v="0"/>
    <s v="Halfmoon"/>
  </r>
  <r>
    <d v="2019-01-21T00:00:00"/>
    <x v="0"/>
    <x v="3"/>
    <n v="248464"/>
    <n v="908480897"/>
    <n v="97069"/>
    <n v="5945.8666666666677"/>
    <x v="0"/>
    <x v="0"/>
    <n v="51"/>
    <n v="28"/>
    <n v="48"/>
    <n v="127"/>
    <x v="0"/>
    <s v="Halfmoon"/>
  </r>
  <r>
    <d v="2018-01-01T00:00:00"/>
    <x v="0"/>
    <x v="3"/>
    <n v="248464"/>
    <n v="908480897"/>
    <n v="59563"/>
    <n v="8276.7555555555555"/>
    <x v="0"/>
    <x v="0"/>
    <n v="72"/>
    <n v="20"/>
    <n v="64"/>
    <n v="156"/>
    <x v="0"/>
    <s v="Halfmoon"/>
  </r>
  <r>
    <d v="2018-02-05T00:00:00"/>
    <x v="1"/>
    <x v="3"/>
    <n v="248464"/>
    <n v="908480897"/>
    <n v="52803"/>
    <n v="10755.733333333334"/>
    <x v="0"/>
    <x v="1"/>
    <n v="94"/>
    <n v="124"/>
    <n v="96"/>
    <n v="314"/>
    <x v="0"/>
    <s v="Halfmoon"/>
  </r>
  <r>
    <d v="2018-03-12T00:00:00"/>
    <x v="2"/>
    <x v="3"/>
    <n v="248464"/>
    <n v="908480897"/>
    <n v="84585"/>
    <n v="5517.7777777777774"/>
    <x v="0"/>
    <x v="0"/>
    <n v="47"/>
    <n v="76"/>
    <n v="90"/>
    <n v="213"/>
    <x v="0"/>
    <s v="Halfmoon"/>
  </r>
  <r>
    <d v="2018-04-16T00:00:00"/>
    <x v="3"/>
    <x v="3"/>
    <n v="248464"/>
    <n v="908480897"/>
    <n v="89835"/>
    <n v="8163.5111111111119"/>
    <x v="0"/>
    <x v="0"/>
    <n v="71"/>
    <n v="14"/>
    <n v="50"/>
    <n v="135"/>
    <x v="0"/>
    <s v="Halfmoon"/>
  </r>
  <r>
    <d v="2018-05-21T00:00:00"/>
    <x v="4"/>
    <x v="3"/>
    <n v="248464"/>
    <n v="908480897"/>
    <n v="77839"/>
    <n v="7292.9333333333334"/>
    <x v="0"/>
    <x v="0"/>
    <n v="63"/>
    <n v="73"/>
    <n v="16"/>
    <n v="152"/>
    <x v="0"/>
    <s v="Halfmoon"/>
  </r>
  <r>
    <d v="2018-06-25T00:00:00"/>
    <x v="11"/>
    <x v="3"/>
    <n v="248464"/>
    <n v="908480897"/>
    <n v="50078"/>
    <n v="9274.8888888888887"/>
    <x v="0"/>
    <x v="0"/>
    <n v="81"/>
    <n v="16"/>
    <n v="44"/>
    <n v="141"/>
    <x v="0"/>
    <s v="Halfmoon"/>
  </r>
  <r>
    <d v="2018-07-30T00:00:00"/>
    <x v="5"/>
    <x v="3"/>
    <n v="248464"/>
    <n v="908480897"/>
    <n v="27045"/>
    <n v="10384.444444444443"/>
    <x v="0"/>
    <x v="0"/>
    <n v="91"/>
    <n v="9"/>
    <n v="68"/>
    <n v="168"/>
    <x v="0"/>
    <s v="Halfmoon"/>
  </r>
  <r>
    <d v="2018-09-03T00:00:00"/>
    <x v="7"/>
    <x v="3"/>
    <n v="248464"/>
    <n v="908480897"/>
    <n v="57227"/>
    <n v="7408.8444444444458"/>
    <x v="0"/>
    <x v="0"/>
    <n v="64"/>
    <n v="83"/>
    <n v="94"/>
    <n v="241"/>
    <x v="0"/>
    <s v="Halfmoon"/>
  </r>
  <r>
    <d v="2018-10-08T00:00:00"/>
    <x v="8"/>
    <x v="3"/>
    <n v="248464"/>
    <n v="908480897"/>
    <n v="52252"/>
    <n v="8854.7555555555555"/>
    <x v="1"/>
    <x v="1"/>
    <n v="77"/>
    <n v="87"/>
    <n v="96"/>
    <n v="260"/>
    <x v="0"/>
    <s v="Halfmoon"/>
  </r>
  <r>
    <d v="2018-11-12T00:00:00"/>
    <x v="9"/>
    <x v="3"/>
    <n v="248464"/>
    <n v="908480897"/>
    <n v="91396"/>
    <n v="6187.4666666666662"/>
    <x v="0"/>
    <x v="0"/>
    <n v="53"/>
    <n v="91"/>
    <n v="10"/>
    <n v="154"/>
    <x v="0"/>
    <s v="Halfmoon"/>
  </r>
  <r>
    <d v="2018-12-17T00:00:00"/>
    <x v="10"/>
    <x v="3"/>
    <n v="248464"/>
    <n v="908480897"/>
    <n v="83729"/>
    <n v="10863.333333333334"/>
    <x v="0"/>
    <x v="1"/>
    <n v="95"/>
    <n v="116"/>
    <n v="56"/>
    <n v="267"/>
    <x v="0"/>
    <s v="Halfmoon"/>
  </r>
  <r>
    <d v="2019-01-21T00:00:00"/>
    <x v="0"/>
    <x v="3"/>
    <n v="248464"/>
    <n v="908480897"/>
    <n v="33351"/>
    <n v="6420.5777777777776"/>
    <x v="0"/>
    <x v="0"/>
    <n v="55"/>
    <n v="121"/>
    <n v="68"/>
    <n v="244"/>
    <x v="0"/>
    <s v="Halfmoon"/>
  </r>
  <r>
    <d v="2018-01-15T00:00:00"/>
    <x v="0"/>
    <x v="4"/>
    <n v="415250"/>
    <n v="960814524"/>
    <n v="92831"/>
    <n v="16965.2"/>
    <x v="0"/>
    <x v="0"/>
    <n v="99"/>
    <n v="233"/>
    <n v="66"/>
    <n v="398"/>
    <x v="0"/>
    <s v="Halfmoon"/>
  </r>
  <r>
    <d v="2018-02-19T00:00:00"/>
    <x v="1"/>
    <x v="4"/>
    <n v="415250"/>
    <n v="960814524"/>
    <n v="84611"/>
    <n v="8607.5333333333328"/>
    <x v="0"/>
    <x v="0"/>
    <n v="49"/>
    <n v="138"/>
    <n v="68"/>
    <n v="255"/>
    <x v="0"/>
    <s v="Halfmoon"/>
  </r>
  <r>
    <d v="2018-03-26T00:00:00"/>
    <x v="2"/>
    <x v="4"/>
    <n v="415250"/>
    <n v="960814524"/>
    <n v="39115"/>
    <n v="10301.533333333333"/>
    <x v="0"/>
    <x v="0"/>
    <n v="59"/>
    <n v="245"/>
    <n v="70"/>
    <n v="374"/>
    <x v="0"/>
    <s v="Halfmoon"/>
  </r>
  <r>
    <d v="2018-04-30T00:00:00"/>
    <x v="3"/>
    <x v="4"/>
    <n v="415250"/>
    <n v="960814524"/>
    <n v="93943"/>
    <n v="11301.199999999999"/>
    <x v="0"/>
    <x v="0"/>
    <n v="65"/>
    <n v="246"/>
    <n v="48"/>
    <n v="359"/>
    <x v="0"/>
    <s v="Halfmoon"/>
  </r>
  <r>
    <d v="2018-06-04T00:00:00"/>
    <x v="11"/>
    <x v="4"/>
    <n v="415250"/>
    <n v="960814524"/>
    <n v="11778"/>
    <n v="16766.066666666666"/>
    <x v="0"/>
    <x v="1"/>
    <n v="98"/>
    <n v="104"/>
    <n v="86"/>
    <n v="288"/>
    <x v="0"/>
    <s v="Halfmoon"/>
  </r>
  <r>
    <d v="2018-07-09T00:00:00"/>
    <x v="5"/>
    <x v="4"/>
    <n v="415250"/>
    <n v="960814524"/>
    <n v="80299"/>
    <n v="11750.733333333332"/>
    <x v="0"/>
    <x v="0"/>
    <n v="68"/>
    <n v="48"/>
    <n v="52"/>
    <n v="168"/>
    <x v="0"/>
    <s v="Halfmoon"/>
  </r>
  <r>
    <d v="2018-08-13T00:00:00"/>
    <x v="6"/>
    <x v="4"/>
    <n v="415250"/>
    <n v="960814524"/>
    <n v="98175"/>
    <n v="10446.866666666667"/>
    <x v="1"/>
    <x v="1"/>
    <n v="60"/>
    <n v="169"/>
    <n v="10"/>
    <n v="239"/>
    <x v="0"/>
    <s v="Halfmoon"/>
  </r>
  <r>
    <d v="2018-09-17T00:00:00"/>
    <x v="7"/>
    <x v="4"/>
    <n v="415250"/>
    <n v="960814524"/>
    <n v="17141"/>
    <n v="12918.266666666668"/>
    <x v="0"/>
    <x v="0"/>
    <n v="75"/>
    <n v="54"/>
    <n v="38"/>
    <n v="167"/>
    <x v="0"/>
    <s v="Halfmoon"/>
  </r>
  <r>
    <d v="2018-10-22T00:00:00"/>
    <x v="8"/>
    <x v="4"/>
    <n v="415250"/>
    <n v="960814524"/>
    <n v="35606"/>
    <n v="14119.133333333333"/>
    <x v="0"/>
    <x v="0"/>
    <n v="82"/>
    <n v="186"/>
    <n v="48"/>
    <n v="316"/>
    <x v="0"/>
    <s v="Halfmoon"/>
  </r>
  <r>
    <d v="2018-11-26T00:00:00"/>
    <x v="9"/>
    <x v="4"/>
    <n v="415250"/>
    <n v="960814524"/>
    <n v="98629"/>
    <n v="10083.533333333333"/>
    <x v="0"/>
    <x v="0"/>
    <n v="58"/>
    <n v="45"/>
    <n v="60"/>
    <n v="163"/>
    <x v="0"/>
    <s v="Halfmoon"/>
  </r>
  <r>
    <d v="2018-12-31T00:00:00"/>
    <x v="10"/>
    <x v="4"/>
    <n v="415250"/>
    <n v="960814524"/>
    <n v="35197"/>
    <n v="11111.266666666668"/>
    <x v="0"/>
    <x v="0"/>
    <n v="64"/>
    <n v="159"/>
    <n v="20"/>
    <n v="243"/>
    <x v="0"/>
    <s v="Halfmoon"/>
  </r>
  <r>
    <d v="2019-02-04T00:00:00"/>
    <x v="1"/>
    <x v="4"/>
    <n v="415250"/>
    <n v="960814524"/>
    <n v="58518"/>
    <n v="14956.266666666668"/>
    <x v="0"/>
    <x v="0"/>
    <n v="87"/>
    <n v="196"/>
    <n v="84"/>
    <n v="367"/>
    <x v="0"/>
    <s v="Halfmoon"/>
  </r>
  <r>
    <d v="2018-01-15T00:00:00"/>
    <x v="0"/>
    <x v="4"/>
    <n v="415250"/>
    <n v="960814524"/>
    <n v="97927"/>
    <n v="14956.6"/>
    <x v="0"/>
    <x v="0"/>
    <n v="87"/>
    <n v="197"/>
    <n v="90"/>
    <n v="374"/>
    <x v="0"/>
    <s v="Halfmoon"/>
  </r>
  <r>
    <d v="2018-02-19T00:00:00"/>
    <x v="1"/>
    <x v="4"/>
    <n v="415250"/>
    <n v="960814524"/>
    <n v="45570"/>
    <n v="10788.4"/>
    <x v="0"/>
    <x v="0"/>
    <n v="62"/>
    <n v="195"/>
    <n v="56"/>
    <n v="313"/>
    <x v="0"/>
    <s v="Halfmoon"/>
  </r>
  <r>
    <d v="2018-03-26T00:00:00"/>
    <x v="2"/>
    <x v="4"/>
    <n v="415250"/>
    <n v="960814524"/>
    <n v="75239"/>
    <n v="10745.666666666666"/>
    <x v="0"/>
    <x v="0"/>
    <n v="62"/>
    <n v="27"/>
    <n v="68"/>
    <n v="157"/>
    <x v="0"/>
    <s v="Halfmoon"/>
  </r>
  <r>
    <d v="2018-04-30T00:00:00"/>
    <x v="3"/>
    <x v="4"/>
    <n v="415250"/>
    <n v="960814524"/>
    <n v="50307"/>
    <n v="9929.7333333333336"/>
    <x v="0"/>
    <x v="0"/>
    <n v="57"/>
    <n v="95"/>
    <n v="62"/>
    <n v="214"/>
    <x v="0"/>
    <s v="Halfmoon"/>
  </r>
  <r>
    <d v="2018-06-04T00:00:00"/>
    <x v="11"/>
    <x v="4"/>
    <n v="415250"/>
    <n v="960814524"/>
    <n v="62177"/>
    <n v="9449.1999999999989"/>
    <x v="0"/>
    <x v="1"/>
    <n v="54"/>
    <n v="173"/>
    <n v="46"/>
    <n v="273"/>
    <x v="0"/>
    <s v="Halfmoon"/>
  </r>
  <r>
    <d v="2018-07-09T00:00:00"/>
    <x v="5"/>
    <x v="4"/>
    <n v="415250"/>
    <n v="960814524"/>
    <n v="33498"/>
    <n v="7280.5999999999995"/>
    <x v="0"/>
    <x v="0"/>
    <n v="41"/>
    <n v="170"/>
    <n v="12"/>
    <n v="223"/>
    <x v="0"/>
    <s v="Halfmoon"/>
  </r>
  <r>
    <d v="2018-08-13T00:00:00"/>
    <x v="6"/>
    <x v="4"/>
    <n v="415250"/>
    <n v="960814524"/>
    <n v="34928"/>
    <n v="12594.266666666668"/>
    <x v="0"/>
    <x v="1"/>
    <n v="73"/>
    <n v="91"/>
    <n v="34"/>
    <n v="198"/>
    <x v="0"/>
    <s v="Halfmoon"/>
  </r>
  <r>
    <d v="2018-09-17T00:00:00"/>
    <x v="7"/>
    <x v="4"/>
    <n v="415250"/>
    <n v="960814524"/>
    <n v="77434"/>
    <n v="12301.199999999999"/>
    <x v="0"/>
    <x v="0"/>
    <n v="71"/>
    <n v="247"/>
    <n v="42"/>
    <n v="360"/>
    <x v="0"/>
    <s v="Halfmoon"/>
  </r>
  <r>
    <d v="2018-10-22T00:00:00"/>
    <x v="8"/>
    <x v="4"/>
    <n v="415250"/>
    <n v="960814524"/>
    <n v="30871"/>
    <n v="7078.8"/>
    <x v="0"/>
    <x v="0"/>
    <n v="40"/>
    <n v="32"/>
    <n v="18"/>
    <n v="90"/>
    <x v="0"/>
    <s v="Halfmoon"/>
  </r>
  <r>
    <d v="2018-11-26T00:00:00"/>
    <x v="9"/>
    <x v="4"/>
    <n v="415250"/>
    <n v="960814524"/>
    <n v="83292"/>
    <n v="13095.4"/>
    <x v="0"/>
    <x v="0"/>
    <n v="76"/>
    <n v="92"/>
    <n v="60"/>
    <n v="228"/>
    <x v="0"/>
    <s v="Halfmoon"/>
  </r>
  <r>
    <d v="2018-12-31T00:00:00"/>
    <x v="10"/>
    <x v="4"/>
    <n v="415250"/>
    <n v="960814524"/>
    <n v="76010"/>
    <n v="10288.933333333332"/>
    <x v="0"/>
    <x v="0"/>
    <n v="59"/>
    <n v="197"/>
    <n v="62"/>
    <n v="318"/>
    <x v="0"/>
    <s v="Halfmoon"/>
  </r>
  <r>
    <d v="2019-02-04T00:00:00"/>
    <x v="1"/>
    <x v="4"/>
    <n v="415250"/>
    <n v="960814524"/>
    <n v="64843"/>
    <n v="14792.333333333334"/>
    <x v="0"/>
    <x v="0"/>
    <n v="86"/>
    <n v="215"/>
    <n v="18"/>
    <n v="319"/>
    <x v="0"/>
    <s v="Halfmoon"/>
  </r>
  <r>
    <d v="2018-01-15T00:00:00"/>
    <x v="0"/>
    <x v="4"/>
    <n v="415250"/>
    <n v="960814524"/>
    <n v="42626"/>
    <n v="8798.9333333333325"/>
    <x v="0"/>
    <x v="0"/>
    <n v="50"/>
    <n v="240"/>
    <n v="30"/>
    <n v="320"/>
    <x v="0"/>
    <s v="Halfmoon"/>
  </r>
  <r>
    <d v="2018-02-19T00:00:00"/>
    <x v="1"/>
    <x v="4"/>
    <n v="415250"/>
    <n v="960814524"/>
    <n v="28692"/>
    <n v="11466.733333333332"/>
    <x v="0"/>
    <x v="0"/>
    <n v="66"/>
    <n v="242"/>
    <n v="46"/>
    <n v="354"/>
    <x v="0"/>
    <s v="Halfmoon"/>
  </r>
  <r>
    <d v="2018-03-26T00:00:00"/>
    <x v="2"/>
    <x v="4"/>
    <n v="415250"/>
    <n v="960814524"/>
    <n v="46125"/>
    <n v="14914.866666666667"/>
    <x v="0"/>
    <x v="0"/>
    <n v="87"/>
    <n v="42"/>
    <n v="30"/>
    <n v="159"/>
    <x v="0"/>
    <s v="Halfmoon"/>
  </r>
  <r>
    <d v="2018-04-30T00:00:00"/>
    <x v="3"/>
    <x v="4"/>
    <n v="415250"/>
    <n v="960814524"/>
    <n v="94972"/>
    <n v="13793.266666666668"/>
    <x v="0"/>
    <x v="0"/>
    <n v="80"/>
    <n v="214"/>
    <n v="58"/>
    <n v="352"/>
    <x v="0"/>
    <s v="Halfmoon"/>
  </r>
  <r>
    <d v="2018-06-04T00:00:00"/>
    <x v="11"/>
    <x v="4"/>
    <n v="415250"/>
    <n v="960814524"/>
    <n v="18388"/>
    <n v="11781.4"/>
    <x v="0"/>
    <x v="1"/>
    <n v="68"/>
    <n v="165"/>
    <n v="78"/>
    <n v="311"/>
    <x v="0"/>
    <s v="Halfmoon"/>
  </r>
  <r>
    <d v="2018-07-09T00:00:00"/>
    <x v="5"/>
    <x v="4"/>
    <n v="415250"/>
    <n v="960814524"/>
    <n v="62130"/>
    <n v="9624.1999999999989"/>
    <x v="0"/>
    <x v="0"/>
    <n v="55"/>
    <n v="204"/>
    <n v="60"/>
    <n v="319"/>
    <x v="0"/>
    <s v="Halfmoon"/>
  </r>
  <r>
    <d v="2018-08-13T00:00:00"/>
    <x v="6"/>
    <x v="4"/>
    <n v="415250"/>
    <n v="960814524"/>
    <n v="95152"/>
    <n v="15456.6"/>
    <x v="1"/>
    <x v="1"/>
    <n v="90"/>
    <n v="197"/>
    <n v="90"/>
    <n v="377"/>
    <x v="0"/>
    <s v="Halfmoon"/>
  </r>
  <r>
    <d v="2018-09-17T00:00:00"/>
    <x v="7"/>
    <x v="4"/>
    <n v="415250"/>
    <n v="960814524"/>
    <n v="21097"/>
    <n v="11925.533333333333"/>
    <x v="0"/>
    <x v="0"/>
    <n v="69"/>
    <n v="85"/>
    <n v="14"/>
    <n v="168"/>
    <x v="0"/>
    <s v="Halfmoon"/>
  </r>
  <r>
    <d v="2018-10-22T00:00:00"/>
    <x v="8"/>
    <x v="4"/>
    <n v="415250"/>
    <n v="960814524"/>
    <n v="44346"/>
    <n v="11912"/>
    <x v="0"/>
    <x v="0"/>
    <n v="69"/>
    <n v="22"/>
    <n v="96"/>
    <n v="187"/>
    <x v="0"/>
    <s v="Halfmoon"/>
  </r>
  <r>
    <d v="2018-11-26T00:00:00"/>
    <x v="9"/>
    <x v="4"/>
    <n v="415250"/>
    <n v="960814524"/>
    <n v="26762"/>
    <n v="15100.800000000001"/>
    <x v="0"/>
    <x v="0"/>
    <n v="88"/>
    <n v="115"/>
    <n v="46"/>
    <n v="249"/>
    <x v="0"/>
    <s v="Halfmoon"/>
  </r>
  <r>
    <d v="2018-12-31T00:00:00"/>
    <x v="10"/>
    <x v="4"/>
    <n v="415250"/>
    <n v="960814524"/>
    <n v="14993"/>
    <n v="7413.666666666667"/>
    <x v="0"/>
    <x v="0"/>
    <n v="42"/>
    <n v="36"/>
    <n v="34"/>
    <n v="112"/>
    <x v="0"/>
    <s v="Halfmoon"/>
  </r>
  <r>
    <d v="2019-02-04T00:00:00"/>
    <x v="1"/>
    <x v="4"/>
    <n v="415250"/>
    <n v="960814524"/>
    <n v="70207"/>
    <n v="8585.4"/>
    <x v="0"/>
    <x v="0"/>
    <n v="49"/>
    <n v="49"/>
    <n v="86"/>
    <n v="184"/>
    <x v="0"/>
    <s v="Halfmoon"/>
  </r>
  <r>
    <d v="2018-01-15T00:00:00"/>
    <x v="0"/>
    <x v="4"/>
    <n v="415250"/>
    <n v="960814524"/>
    <n v="75375"/>
    <n v="11102.533333333333"/>
    <x v="0"/>
    <x v="0"/>
    <n v="64"/>
    <n v="124"/>
    <n v="24"/>
    <n v="212"/>
    <x v="0"/>
    <s v="Halfmoon"/>
  </r>
  <r>
    <d v="2018-02-19T00:00:00"/>
    <x v="1"/>
    <x v="4"/>
    <n v="415250"/>
    <n v="960814524"/>
    <n v="48185"/>
    <n v="12598.866666666667"/>
    <x v="0"/>
    <x v="0"/>
    <n v="73"/>
    <n v="102"/>
    <n v="88"/>
    <n v="263"/>
    <x v="0"/>
    <s v="Halfmoon"/>
  </r>
  <r>
    <d v="2018-03-26T00:00:00"/>
    <x v="2"/>
    <x v="4"/>
    <n v="415250"/>
    <n v="960814524"/>
    <n v="18753"/>
    <n v="13914"/>
    <x v="0"/>
    <x v="0"/>
    <n v="81"/>
    <n v="35"/>
    <n v="52"/>
    <n v="168"/>
    <x v="0"/>
    <s v="Halfmoon"/>
  </r>
  <r>
    <d v="2018-04-30T00:00:00"/>
    <x v="3"/>
    <x v="4"/>
    <n v="415250"/>
    <n v="960814524"/>
    <n v="92065"/>
    <n v="13601.466666666667"/>
    <x v="0"/>
    <x v="0"/>
    <n v="79"/>
    <n v="118"/>
    <n v="38"/>
    <n v="235"/>
    <x v="0"/>
    <s v="Halfmoon"/>
  </r>
  <r>
    <d v="2018-06-04T00:00:00"/>
    <x v="11"/>
    <x v="4"/>
    <n v="415250"/>
    <n v="960814524"/>
    <n v="44464"/>
    <n v="16455.466666666667"/>
    <x v="1"/>
    <x v="1"/>
    <n v="96"/>
    <n v="201"/>
    <n v="20"/>
    <n v="317"/>
    <x v="0"/>
    <s v="Halfmoon"/>
  </r>
  <r>
    <d v="2018-07-09T00:00:00"/>
    <x v="5"/>
    <x v="4"/>
    <n v="415250"/>
    <n v="960814524"/>
    <n v="84324"/>
    <n v="8092.1333333333341"/>
    <x v="0"/>
    <x v="0"/>
    <n v="46"/>
    <n v="79"/>
    <n v="58"/>
    <n v="183"/>
    <x v="0"/>
    <s v="Halfmoon"/>
  </r>
  <r>
    <d v="2018-08-13T00:00:00"/>
    <x v="6"/>
    <x v="4"/>
    <n v="415250"/>
    <n v="960814524"/>
    <n v="99086"/>
    <n v="9438.3333333333339"/>
    <x v="0"/>
    <x v="1"/>
    <n v="54"/>
    <n v="130"/>
    <n v="54"/>
    <n v="238"/>
    <x v="0"/>
    <s v="Halfmoon"/>
  </r>
  <r>
    <d v="2018-09-17T00:00:00"/>
    <x v="7"/>
    <x v="4"/>
    <n v="415250"/>
    <n v="960814524"/>
    <n v="11579"/>
    <n v="15608"/>
    <x v="0"/>
    <x v="0"/>
    <n v="91"/>
    <n v="143"/>
    <n v="40"/>
    <n v="274"/>
    <x v="0"/>
    <s v="Halfmoon"/>
  </r>
  <r>
    <d v="2018-10-22T00:00:00"/>
    <x v="8"/>
    <x v="4"/>
    <n v="415250"/>
    <n v="960814524"/>
    <n v="43993"/>
    <n v="14633.6"/>
    <x v="0"/>
    <x v="0"/>
    <n v="85"/>
    <n v="239"/>
    <n v="72"/>
    <n v="396"/>
    <x v="0"/>
    <s v="Halfmoon"/>
  </r>
  <r>
    <d v="2018-11-26T00:00:00"/>
    <x v="9"/>
    <x v="4"/>
    <n v="415250"/>
    <n v="960814524"/>
    <n v="61433"/>
    <n v="9788.6"/>
    <x v="0"/>
    <x v="0"/>
    <n v="56"/>
    <n v="196"/>
    <n v="56"/>
    <n v="308"/>
    <x v="0"/>
    <s v="Halfmoon"/>
  </r>
  <r>
    <d v="2018-12-31T00:00:00"/>
    <x v="10"/>
    <x v="4"/>
    <n v="415250"/>
    <n v="960814524"/>
    <n v="32660"/>
    <n v="15628.733333333332"/>
    <x v="0"/>
    <x v="0"/>
    <n v="91"/>
    <n v="222"/>
    <n v="58"/>
    <n v="371"/>
    <x v="0"/>
    <s v="Halfmoon"/>
  </r>
  <r>
    <d v="2019-02-04T00:00:00"/>
    <x v="1"/>
    <x v="4"/>
    <n v="415250"/>
    <n v="960814524"/>
    <n v="41214"/>
    <n v="15127.800000000001"/>
    <x v="0"/>
    <x v="0"/>
    <n v="88"/>
    <n v="214"/>
    <n v="92"/>
    <n v="394"/>
    <x v="0"/>
    <s v="Halfmoon"/>
  </r>
  <r>
    <d v="2018-01-15T00:00:00"/>
    <x v="0"/>
    <x v="4"/>
    <n v="415250"/>
    <n v="960814524"/>
    <n v="35647"/>
    <n v="13937.533333333333"/>
    <x v="0"/>
    <x v="0"/>
    <n v="81"/>
    <n v="127"/>
    <n v="52"/>
    <n v="260"/>
    <x v="0"/>
    <s v="Halfmoon"/>
  </r>
  <r>
    <d v="2018-02-19T00:00:00"/>
    <x v="1"/>
    <x v="4"/>
    <n v="415250"/>
    <n v="960814524"/>
    <n v="36428"/>
    <n v="9252.7333333333336"/>
    <x v="0"/>
    <x v="0"/>
    <n v="53"/>
    <n v="60"/>
    <n v="26"/>
    <n v="139"/>
    <x v="0"/>
    <s v="Halfmoon"/>
  </r>
  <r>
    <d v="2018-03-26T00:00:00"/>
    <x v="2"/>
    <x v="4"/>
    <n v="415250"/>
    <n v="960814524"/>
    <n v="65008"/>
    <n v="12762.800000000001"/>
    <x v="0"/>
    <x v="0"/>
    <n v="74"/>
    <n v="91"/>
    <n v="90"/>
    <n v="255"/>
    <x v="0"/>
    <s v="Halfmoon"/>
  </r>
  <r>
    <d v="2018-04-30T00:00:00"/>
    <x v="3"/>
    <x v="4"/>
    <n v="415250"/>
    <n v="960814524"/>
    <n v="54298"/>
    <n v="11598.266666666668"/>
    <x v="0"/>
    <x v="0"/>
    <n v="67"/>
    <n v="101"/>
    <n v="76"/>
    <n v="244"/>
    <x v="0"/>
    <s v="Halfmoon"/>
  </r>
  <r>
    <d v="2018-06-04T00:00:00"/>
    <x v="11"/>
    <x v="4"/>
    <n v="415250"/>
    <n v="960814524"/>
    <n v="48308"/>
    <n v="10633.066666666668"/>
    <x v="1"/>
    <x v="1"/>
    <n v="61"/>
    <n v="240"/>
    <n v="54"/>
    <n v="355"/>
    <x v="0"/>
    <s v="Halfmoon"/>
  </r>
  <r>
    <d v="2018-07-09T00:00:00"/>
    <x v="5"/>
    <x v="4"/>
    <n v="415250"/>
    <n v="960814524"/>
    <n v="61546"/>
    <n v="13305.4"/>
    <x v="0"/>
    <x v="0"/>
    <n v="77"/>
    <n v="257"/>
    <n v="86"/>
    <n v="420"/>
    <x v="0"/>
    <s v="Halfmoon"/>
  </r>
  <r>
    <d v="2018-08-13T00:00:00"/>
    <x v="6"/>
    <x v="4"/>
    <n v="415250"/>
    <n v="960814524"/>
    <n v="60086"/>
    <n v="14302.199999999999"/>
    <x v="1"/>
    <x v="1"/>
    <n v="83"/>
    <n v="245"/>
    <n v="88"/>
    <n v="416"/>
    <x v="0"/>
    <s v="Halfmoon"/>
  </r>
  <r>
    <d v="2018-09-17T00:00:00"/>
    <x v="7"/>
    <x v="4"/>
    <n v="415250"/>
    <n v="960814524"/>
    <n v="34465"/>
    <n v="16425.333333333332"/>
    <x v="0"/>
    <x v="0"/>
    <n v="96"/>
    <n v="78"/>
    <n v="64"/>
    <n v="238"/>
    <x v="0"/>
    <s v="Halfmoon"/>
  </r>
  <r>
    <d v="2018-10-22T00:00:00"/>
    <x v="8"/>
    <x v="4"/>
    <n v="415250"/>
    <n v="960814524"/>
    <n v="47059"/>
    <n v="9920.0666666666675"/>
    <x v="0"/>
    <x v="0"/>
    <n v="57"/>
    <n v="59"/>
    <n v="50"/>
    <n v="166"/>
    <x v="0"/>
    <s v="Halfmoon"/>
  </r>
  <r>
    <d v="2018-11-26T00:00:00"/>
    <x v="9"/>
    <x v="4"/>
    <n v="415250"/>
    <n v="960814524"/>
    <n v="61237"/>
    <n v="14917.933333333334"/>
    <x v="0"/>
    <x v="0"/>
    <n v="87"/>
    <n v="49"/>
    <n v="62"/>
    <n v="198"/>
    <x v="0"/>
    <s v="Halfmoon"/>
  </r>
  <r>
    <d v="2018-12-31T00:00:00"/>
    <x v="10"/>
    <x v="4"/>
    <n v="415250"/>
    <n v="960814524"/>
    <n v="65035"/>
    <n v="15926.666666666666"/>
    <x v="0"/>
    <x v="0"/>
    <n v="93"/>
    <n v="81"/>
    <n v="84"/>
    <n v="258"/>
    <x v="0"/>
    <s v="Halfmoon"/>
  </r>
  <r>
    <d v="2019-02-04T00:00:00"/>
    <x v="1"/>
    <x v="4"/>
    <n v="415250"/>
    <n v="960814524"/>
    <n v="67777"/>
    <n v="9590.8666666666668"/>
    <x v="0"/>
    <x v="0"/>
    <n v="55"/>
    <n v="78"/>
    <n v="32"/>
    <n v="165"/>
    <x v="0"/>
    <s v="Halfmoon"/>
  </r>
  <r>
    <d v="2018-01-15T00:00:00"/>
    <x v="0"/>
    <x v="4"/>
    <n v="415250"/>
    <n v="960814524"/>
    <n v="87152"/>
    <n v="10437.4"/>
    <x v="0"/>
    <x v="0"/>
    <n v="60"/>
    <n v="124"/>
    <n v="72"/>
    <n v="256"/>
    <x v="0"/>
    <s v="Halfmoon"/>
  </r>
  <r>
    <d v="2018-02-19T00:00:00"/>
    <x v="1"/>
    <x v="4"/>
    <n v="415250"/>
    <n v="960814524"/>
    <n v="55067"/>
    <n v="16447.733333333334"/>
    <x v="0"/>
    <x v="0"/>
    <n v="96"/>
    <n v="167"/>
    <n v="56"/>
    <n v="319"/>
    <x v="0"/>
    <s v="Halfmoon"/>
  </r>
  <r>
    <d v="2018-03-26T00:00:00"/>
    <x v="2"/>
    <x v="4"/>
    <n v="415250"/>
    <n v="960814524"/>
    <n v="53161"/>
    <n v="7262.1333333333341"/>
    <x v="0"/>
    <x v="0"/>
    <n v="41"/>
    <n v="97"/>
    <n v="18"/>
    <n v="156"/>
    <x v="0"/>
    <s v="Halfmoon"/>
  </r>
  <r>
    <d v="2018-04-30T00:00:00"/>
    <x v="3"/>
    <x v="4"/>
    <n v="415250"/>
    <n v="960814524"/>
    <n v="31971"/>
    <n v="12303.133333333333"/>
    <x v="0"/>
    <x v="0"/>
    <n v="71"/>
    <n v="252"/>
    <n v="64"/>
    <n v="387"/>
    <x v="0"/>
    <s v="Halfmoon"/>
  </r>
  <r>
    <d v="2018-06-04T00:00:00"/>
    <x v="11"/>
    <x v="4"/>
    <n v="415250"/>
    <n v="960814524"/>
    <n v="54024"/>
    <n v="8765.6666666666661"/>
    <x v="1"/>
    <x v="1"/>
    <n v="50"/>
    <n v="106"/>
    <n v="56"/>
    <n v="212"/>
    <x v="0"/>
    <s v="Halfmoon"/>
  </r>
  <r>
    <d v="2018-07-09T00:00:00"/>
    <x v="5"/>
    <x v="4"/>
    <n v="415250"/>
    <n v="960814524"/>
    <n v="65682"/>
    <n v="16962.533333333333"/>
    <x v="0"/>
    <x v="0"/>
    <n v="99"/>
    <n v="224"/>
    <n v="56"/>
    <n v="379"/>
    <x v="0"/>
    <s v="Halfmoon"/>
  </r>
  <r>
    <d v="2018-08-13T00:00:00"/>
    <x v="6"/>
    <x v="4"/>
    <n v="415250"/>
    <n v="960814524"/>
    <n v="91452"/>
    <n v="12426"/>
    <x v="0"/>
    <x v="1"/>
    <n v="72"/>
    <n v="83"/>
    <n v="42"/>
    <n v="197"/>
    <x v="0"/>
    <s v="Halfmoon"/>
  </r>
  <r>
    <d v="2018-09-17T00:00:00"/>
    <x v="7"/>
    <x v="4"/>
    <n v="415250"/>
    <n v="960814524"/>
    <n v="87743"/>
    <n v="8607.4"/>
    <x v="0"/>
    <x v="0"/>
    <n v="49"/>
    <n v="138"/>
    <n v="62"/>
    <n v="249"/>
    <x v="0"/>
    <s v="Halfmoon"/>
  </r>
  <r>
    <d v="2018-10-22T00:00:00"/>
    <x v="8"/>
    <x v="4"/>
    <n v="415250"/>
    <n v="960814524"/>
    <n v="86731"/>
    <n v="8757.5333333333328"/>
    <x v="0"/>
    <x v="0"/>
    <n v="50"/>
    <n v="75"/>
    <n v="54"/>
    <n v="179"/>
    <x v="0"/>
    <s v="Halfmoon"/>
  </r>
  <r>
    <d v="2018-11-26T00:00:00"/>
    <x v="9"/>
    <x v="4"/>
    <n v="415250"/>
    <n v="960814524"/>
    <n v="79252"/>
    <n v="7797.666666666667"/>
    <x v="0"/>
    <x v="0"/>
    <n v="44"/>
    <n v="231"/>
    <n v="60"/>
    <n v="335"/>
    <x v="0"/>
    <s v="Halfmoon"/>
  </r>
  <r>
    <d v="2018-12-31T00:00:00"/>
    <x v="10"/>
    <x v="4"/>
    <n v="415250"/>
    <n v="960814524"/>
    <n v="81911"/>
    <n v="15800.4"/>
    <x v="0"/>
    <x v="0"/>
    <n v="92"/>
    <n v="247"/>
    <n v="18"/>
    <n v="357"/>
    <x v="0"/>
    <s v="Halfmoon"/>
  </r>
  <r>
    <d v="2019-02-04T00:00:00"/>
    <x v="1"/>
    <x v="4"/>
    <n v="415250"/>
    <n v="960814524"/>
    <n v="77481"/>
    <n v="15415.466666666667"/>
    <x v="0"/>
    <x v="0"/>
    <n v="90"/>
    <n v="35"/>
    <n v="98"/>
    <n v="223"/>
    <x v="0"/>
    <s v="Halfmoon"/>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32">
  <r>
    <d v="2018-01-15T00:00:00"/>
    <x v="0"/>
    <x v="0"/>
    <n v="415250"/>
    <n v="960814524"/>
    <n v="92831"/>
    <n v="25447.8"/>
    <x v="0"/>
    <x v="0"/>
    <n v="99"/>
    <n v="233"/>
    <n v="33"/>
    <n v="1027"/>
    <x v="0"/>
    <s v="Nashville"/>
    <s v="Southern "/>
  </r>
  <r>
    <d v="2018-02-19T00:00:00"/>
    <x v="1"/>
    <x v="0"/>
    <n v="415250"/>
    <n v="960814524"/>
    <n v="84611"/>
    <n v="12911.3"/>
    <x v="0"/>
    <x v="0"/>
    <n v="49"/>
    <n v="138"/>
    <n v="34"/>
    <n v="612"/>
    <x v="0"/>
    <s v="Nashville"/>
    <s v="Southern "/>
  </r>
  <r>
    <d v="2018-03-26T00:00:00"/>
    <x v="2"/>
    <x v="0"/>
    <n v="415250"/>
    <n v="960814524"/>
    <n v="39115"/>
    <n v="15452.3"/>
    <x v="0"/>
    <x v="0"/>
    <n v="59"/>
    <n v="245"/>
    <n v="35"/>
    <n v="1032"/>
    <x v="0"/>
    <s v="Nashville"/>
    <s v="Southern "/>
  </r>
  <r>
    <d v="2018-04-30T00:00:00"/>
    <x v="3"/>
    <x v="0"/>
    <n v="415250"/>
    <n v="960814524"/>
    <n v="93943"/>
    <n v="16951.8"/>
    <x v="0"/>
    <x v="0"/>
    <n v="65"/>
    <n v="246"/>
    <n v="24"/>
    <n v="1033"/>
    <x v="0"/>
    <s v="Nashville"/>
    <s v="Southern "/>
  </r>
  <r>
    <d v="2018-06-04T00:00:00"/>
    <x v="4"/>
    <x v="0"/>
    <n v="415250"/>
    <n v="960814524"/>
    <n v="11778"/>
    <n v="25149.1"/>
    <x v="0"/>
    <x v="1"/>
    <n v="98"/>
    <n v="104"/>
    <n v="43"/>
    <n v="539"/>
    <x v="0"/>
    <s v="Nashville"/>
    <s v="Southern "/>
  </r>
  <r>
    <d v="2018-07-09T00:00:00"/>
    <x v="5"/>
    <x v="0"/>
    <n v="415250"/>
    <n v="960814524"/>
    <n v="80299"/>
    <n v="17626.099999999999"/>
    <x v="0"/>
    <x v="0"/>
    <n v="68"/>
    <n v="48"/>
    <n v="26"/>
    <n v="279"/>
    <x v="0"/>
    <s v="Nashville"/>
    <s v="Southern "/>
  </r>
  <r>
    <d v="2018-08-13T00:00:00"/>
    <x v="6"/>
    <x v="0"/>
    <n v="415250"/>
    <n v="960814524"/>
    <n v="98175"/>
    <n v="15670.3"/>
    <x v="1"/>
    <x v="1"/>
    <n v="60"/>
    <n v="169"/>
    <n v="5"/>
    <n v="713"/>
    <x v="0"/>
    <s v="Nashville"/>
    <s v="Southern "/>
  </r>
  <r>
    <d v="2018-09-17T00:00:00"/>
    <x v="7"/>
    <x v="0"/>
    <n v="415250"/>
    <n v="960814524"/>
    <n v="17141"/>
    <n v="19377.400000000001"/>
    <x v="0"/>
    <x v="0"/>
    <n v="75"/>
    <n v="54"/>
    <n v="19"/>
    <n v="299"/>
    <x v="0"/>
    <s v="Nashville"/>
    <s v="Southern "/>
  </r>
  <r>
    <d v="2018-10-22T00:00:00"/>
    <x v="8"/>
    <x v="0"/>
    <n v="415250"/>
    <n v="960814524"/>
    <n v="35606"/>
    <n v="21178.7"/>
    <x v="0"/>
    <x v="0"/>
    <n v="82"/>
    <n v="186"/>
    <n v="24"/>
    <n v="819"/>
    <x v="0"/>
    <s v="Nashville"/>
    <s v="Southern "/>
  </r>
  <r>
    <d v="2018-11-26T00:00:00"/>
    <x v="9"/>
    <x v="0"/>
    <n v="415250"/>
    <n v="960814524"/>
    <n v="98629"/>
    <n v="15125.3"/>
    <x v="0"/>
    <x v="0"/>
    <n v="58"/>
    <n v="45"/>
    <n v="30"/>
    <n v="261"/>
    <x v="0"/>
    <s v="Nashville"/>
    <s v="Southern "/>
  </r>
  <r>
    <d v="2018-12-31T00:00:00"/>
    <x v="10"/>
    <x v="0"/>
    <n v="415250"/>
    <n v="960814524"/>
    <n v="35197"/>
    <n v="16666.900000000001"/>
    <x v="0"/>
    <x v="0"/>
    <n v="64"/>
    <n v="159"/>
    <n v="10"/>
    <n v="683"/>
    <x v="0"/>
    <s v="Nashville"/>
    <s v="Southern "/>
  </r>
  <r>
    <d v="2019-02-04T00:00:00"/>
    <x v="1"/>
    <x v="0"/>
    <n v="415250"/>
    <n v="960814524"/>
    <n v="58518"/>
    <n v="22434.400000000001"/>
    <x v="0"/>
    <x v="0"/>
    <n v="87"/>
    <n v="196"/>
    <n v="42"/>
    <n v="881"/>
    <x v="0"/>
    <s v="Nashville"/>
    <s v="Southern "/>
  </r>
  <r>
    <d v="2018-01-15T00:00:00"/>
    <x v="0"/>
    <x v="0"/>
    <n v="415250"/>
    <n v="960814524"/>
    <n v="97927"/>
    <n v="22434.9"/>
    <x v="0"/>
    <x v="0"/>
    <n v="87"/>
    <n v="197"/>
    <n v="45"/>
    <n v="886"/>
    <x v="0"/>
    <s v="Nashville"/>
    <s v="Southern "/>
  </r>
  <r>
    <d v="2018-02-19T00:00:00"/>
    <x v="1"/>
    <x v="0"/>
    <n v="415250"/>
    <n v="960814524"/>
    <n v="45570"/>
    <n v="16182.6"/>
    <x v="0"/>
    <x v="0"/>
    <n v="62"/>
    <n v="195"/>
    <n v="28"/>
    <n v="838"/>
    <x v="0"/>
    <s v="Nashville"/>
    <s v="Southern "/>
  </r>
  <r>
    <d v="2018-03-26T00:00:00"/>
    <x v="2"/>
    <x v="0"/>
    <n v="415250"/>
    <n v="960814524"/>
    <n v="75239"/>
    <n v="16118.5"/>
    <x v="0"/>
    <x v="0"/>
    <n v="62"/>
    <n v="27"/>
    <n v="34"/>
    <n v="197"/>
    <x v="0"/>
    <s v="Nashville"/>
    <s v="Southern "/>
  </r>
  <r>
    <d v="2018-04-30T00:00:00"/>
    <x v="3"/>
    <x v="0"/>
    <n v="415250"/>
    <n v="960814524"/>
    <n v="50307"/>
    <n v="14894.6"/>
    <x v="0"/>
    <x v="0"/>
    <n v="57"/>
    <n v="95"/>
    <n v="31"/>
    <n v="453"/>
    <x v="0"/>
    <s v="Nashville"/>
    <s v="Southern "/>
  </r>
  <r>
    <d v="2018-06-04T00:00:00"/>
    <x v="4"/>
    <x v="0"/>
    <n v="415250"/>
    <n v="960814524"/>
    <n v="62177"/>
    <n v="14173.8"/>
    <x v="0"/>
    <x v="1"/>
    <n v="54"/>
    <n v="173"/>
    <n v="23"/>
    <n v="742"/>
    <x v="0"/>
    <s v="Nashville"/>
    <s v="Southern "/>
  </r>
  <r>
    <d v="2018-07-09T00:00:00"/>
    <x v="5"/>
    <x v="0"/>
    <n v="415250"/>
    <n v="960814524"/>
    <n v="33498"/>
    <n v="10920.9"/>
    <x v="0"/>
    <x v="0"/>
    <n v="41"/>
    <n v="170"/>
    <n v="6"/>
    <n v="700"/>
    <x v="0"/>
    <s v="Nashville"/>
    <s v="Southern "/>
  </r>
  <r>
    <d v="2018-08-13T00:00:00"/>
    <x v="6"/>
    <x v="0"/>
    <n v="415250"/>
    <n v="960814524"/>
    <n v="34928"/>
    <n v="18891.400000000001"/>
    <x v="0"/>
    <x v="1"/>
    <n v="73"/>
    <n v="91"/>
    <n v="17"/>
    <n v="437"/>
    <x v="0"/>
    <s v="Nashville"/>
    <s v="Southern "/>
  </r>
  <r>
    <d v="2018-09-17T00:00:00"/>
    <x v="7"/>
    <x v="0"/>
    <n v="415250"/>
    <n v="960814524"/>
    <n v="77434"/>
    <n v="18451.8"/>
    <x v="0"/>
    <x v="0"/>
    <n v="71"/>
    <n v="247"/>
    <n v="21"/>
    <n v="1039"/>
    <x v="0"/>
    <s v="Nashville"/>
    <s v="Southern "/>
  </r>
  <r>
    <d v="2018-10-22T00:00:00"/>
    <x v="8"/>
    <x v="0"/>
    <n v="415250"/>
    <n v="960814524"/>
    <n v="30871"/>
    <n v="10618.2"/>
    <x v="0"/>
    <x v="0"/>
    <n v="40"/>
    <n v="32"/>
    <n v="9"/>
    <n v="172"/>
    <x v="0"/>
    <s v="Nashville"/>
    <s v="Southern "/>
  </r>
  <r>
    <d v="2018-11-26T00:00:00"/>
    <x v="9"/>
    <x v="0"/>
    <n v="415250"/>
    <n v="960814524"/>
    <n v="83292"/>
    <n v="19643.099999999999"/>
    <x v="0"/>
    <x v="0"/>
    <n v="76"/>
    <n v="92"/>
    <n v="30"/>
    <n v="457"/>
    <x v="0"/>
    <s v="Nashville"/>
    <s v="Southern "/>
  </r>
  <r>
    <d v="2018-12-31T00:00:00"/>
    <x v="10"/>
    <x v="0"/>
    <n v="415250"/>
    <n v="960814524"/>
    <n v="76010"/>
    <n v="15433.4"/>
    <x v="0"/>
    <x v="0"/>
    <n v="59"/>
    <n v="197"/>
    <n v="31"/>
    <n v="843"/>
    <x v="0"/>
    <s v="Nashville"/>
    <s v="Southern "/>
  </r>
  <r>
    <d v="2019-02-04T00:00:00"/>
    <x v="1"/>
    <x v="0"/>
    <n v="415250"/>
    <n v="960814524"/>
    <n v="64843"/>
    <n v="22188.5"/>
    <x v="0"/>
    <x v="0"/>
    <n v="86"/>
    <n v="215"/>
    <n v="9"/>
    <n v="921"/>
    <x v="0"/>
    <s v="Nashville"/>
    <s v="Southern "/>
  </r>
  <r>
    <d v="2018-01-15T00:00:00"/>
    <x v="0"/>
    <x v="0"/>
    <n v="415250"/>
    <n v="960814524"/>
    <n v="42626"/>
    <n v="13198.4"/>
    <x v="0"/>
    <x v="0"/>
    <n v="50"/>
    <n v="240"/>
    <n v="15"/>
    <n v="984"/>
    <x v="0"/>
    <s v="Nashville"/>
    <s v="Southern "/>
  </r>
  <r>
    <d v="2018-02-19T00:00:00"/>
    <x v="1"/>
    <x v="0"/>
    <n v="415250"/>
    <n v="960814524"/>
    <n v="28692"/>
    <n v="17200.099999999999"/>
    <x v="0"/>
    <x v="0"/>
    <n v="66"/>
    <n v="242"/>
    <n v="23"/>
    <n v="1017"/>
    <x v="0"/>
    <s v="Nashville"/>
    <s v="Southern "/>
  </r>
  <r>
    <d v="2018-03-26T00:00:00"/>
    <x v="2"/>
    <x v="0"/>
    <n v="415250"/>
    <n v="960814524"/>
    <n v="46125"/>
    <n v="22372.3"/>
    <x v="0"/>
    <x v="0"/>
    <n v="87"/>
    <n v="42"/>
    <n v="15"/>
    <n v="260"/>
    <x v="0"/>
    <s v="Nashville"/>
    <s v="Southern "/>
  </r>
  <r>
    <d v="2018-04-30T00:00:00"/>
    <x v="3"/>
    <x v="0"/>
    <n v="415250"/>
    <n v="960814524"/>
    <n v="94972"/>
    <n v="20689.900000000001"/>
    <x v="0"/>
    <x v="0"/>
    <n v="80"/>
    <n v="214"/>
    <n v="29"/>
    <n v="929"/>
    <x v="0"/>
    <s v="Nashville"/>
    <s v="Southern "/>
  </r>
  <r>
    <d v="2018-06-04T00:00:00"/>
    <x v="4"/>
    <x v="0"/>
    <n v="415250"/>
    <n v="960814524"/>
    <n v="18388"/>
    <n v="17672.099999999999"/>
    <x v="0"/>
    <x v="1"/>
    <n v="68"/>
    <n v="165"/>
    <n v="39"/>
    <n v="739"/>
    <x v="0"/>
    <s v="Nashville"/>
    <s v="Southern "/>
  </r>
  <r>
    <d v="2018-07-09T00:00:00"/>
    <x v="5"/>
    <x v="0"/>
    <n v="415250"/>
    <n v="960814524"/>
    <n v="62130"/>
    <n v="14436.3"/>
    <x v="0"/>
    <x v="0"/>
    <n v="55"/>
    <n v="204"/>
    <n v="30"/>
    <n v="868"/>
    <x v="0"/>
    <s v="Nashville"/>
    <s v="Southern "/>
  </r>
  <r>
    <d v="2018-08-13T00:00:00"/>
    <x v="6"/>
    <x v="0"/>
    <n v="415250"/>
    <n v="960814524"/>
    <n v="95152"/>
    <n v="23184.9"/>
    <x v="1"/>
    <x v="1"/>
    <n v="90"/>
    <n v="197"/>
    <n v="45"/>
    <n v="889"/>
    <x v="0"/>
    <s v="Nashville"/>
    <s v="Southern "/>
  </r>
  <r>
    <d v="2018-09-17T00:00:00"/>
    <x v="7"/>
    <x v="0"/>
    <n v="415250"/>
    <n v="960814524"/>
    <n v="21097"/>
    <n v="17888.3"/>
    <x v="0"/>
    <x v="0"/>
    <n v="69"/>
    <n v="85"/>
    <n v="7"/>
    <n v="402"/>
    <x v="0"/>
    <s v="Nashville"/>
    <s v="Southern "/>
  </r>
  <r>
    <d v="2018-10-22T00:00:00"/>
    <x v="8"/>
    <x v="0"/>
    <n v="415250"/>
    <n v="960814524"/>
    <n v="44346"/>
    <n v="17868"/>
    <x v="0"/>
    <x v="0"/>
    <n v="69"/>
    <n v="22"/>
    <n v="48"/>
    <n v="199"/>
    <x v="0"/>
    <s v="Nashville"/>
    <s v="Southern "/>
  </r>
  <r>
    <d v="2018-11-26T00:00:00"/>
    <x v="9"/>
    <x v="0"/>
    <n v="415250"/>
    <n v="960814524"/>
    <n v="26762"/>
    <n v="22651.200000000001"/>
    <x v="0"/>
    <x v="0"/>
    <n v="88"/>
    <n v="115"/>
    <n v="23"/>
    <n v="550"/>
    <x v="0"/>
    <s v="Nashville"/>
    <s v="Southern "/>
  </r>
  <r>
    <d v="2018-12-31T00:00:00"/>
    <x v="10"/>
    <x v="0"/>
    <n v="415250"/>
    <n v="960814524"/>
    <n v="14993"/>
    <n v="11120.5"/>
    <x v="0"/>
    <x v="0"/>
    <n v="42"/>
    <n v="36"/>
    <n v="17"/>
    <n v="197"/>
    <x v="0"/>
    <s v="Nashville"/>
    <s v="Southern "/>
  </r>
  <r>
    <d v="2019-02-04T00:00:00"/>
    <x v="1"/>
    <x v="0"/>
    <n v="415250"/>
    <n v="960814524"/>
    <n v="70207"/>
    <n v="12878.1"/>
    <x v="0"/>
    <x v="0"/>
    <n v="49"/>
    <n v="49"/>
    <n v="43"/>
    <n v="280"/>
    <x v="0"/>
    <s v="Nashville"/>
    <s v="Southern "/>
  </r>
  <r>
    <d v="2018-01-15T00:00:00"/>
    <x v="0"/>
    <x v="0"/>
    <n v="415250"/>
    <n v="960814524"/>
    <n v="75375"/>
    <n v="16653.8"/>
    <x v="0"/>
    <x v="0"/>
    <n v="64"/>
    <n v="124"/>
    <n v="12"/>
    <n v="552"/>
    <x v="0"/>
    <s v="Nashville"/>
    <s v="Southern "/>
  </r>
  <r>
    <d v="2018-02-19T00:00:00"/>
    <x v="1"/>
    <x v="0"/>
    <n v="415250"/>
    <n v="960814524"/>
    <n v="48185"/>
    <n v="18898.3"/>
    <x v="0"/>
    <x v="0"/>
    <n v="73"/>
    <n v="102"/>
    <n v="44"/>
    <n v="506"/>
    <x v="0"/>
    <s v="Nashville"/>
    <s v="Southern "/>
  </r>
  <r>
    <d v="2018-03-26T00:00:00"/>
    <x v="2"/>
    <x v="0"/>
    <n v="415250"/>
    <n v="960814524"/>
    <n v="18753"/>
    <n v="20871"/>
    <x v="0"/>
    <x v="0"/>
    <n v="81"/>
    <n v="35"/>
    <n v="26"/>
    <n v="241"/>
    <x v="0"/>
    <s v="Nashville"/>
    <s v="Southern "/>
  </r>
  <r>
    <d v="2018-04-30T00:00:00"/>
    <x v="3"/>
    <x v="0"/>
    <n v="415250"/>
    <n v="960814524"/>
    <n v="92065"/>
    <n v="20402.2"/>
    <x v="0"/>
    <x v="0"/>
    <n v="79"/>
    <n v="118"/>
    <n v="19"/>
    <n v="551"/>
    <x v="0"/>
    <s v="Nashville"/>
    <s v="Southern "/>
  </r>
  <r>
    <d v="2018-06-04T00:00:00"/>
    <x v="4"/>
    <x v="0"/>
    <n v="415250"/>
    <n v="960814524"/>
    <n v="44464"/>
    <n v="24683.200000000001"/>
    <x v="1"/>
    <x v="1"/>
    <n v="96"/>
    <n v="201"/>
    <n v="10"/>
    <n v="878"/>
    <x v="0"/>
    <s v="Nashville"/>
    <s v="Southern "/>
  </r>
  <r>
    <d v="2018-07-09T00:00:00"/>
    <x v="5"/>
    <x v="0"/>
    <n v="415250"/>
    <n v="960814524"/>
    <n v="84324"/>
    <n v="12138.2"/>
    <x v="0"/>
    <x v="0"/>
    <n v="46"/>
    <n v="79"/>
    <n v="29"/>
    <n v="378"/>
    <x v="0"/>
    <s v="Nashville"/>
    <s v="Southern "/>
  </r>
  <r>
    <d v="2018-08-13T00:00:00"/>
    <x v="6"/>
    <x v="0"/>
    <n v="415250"/>
    <n v="960814524"/>
    <n v="99086"/>
    <n v="14157.5"/>
    <x v="0"/>
    <x v="1"/>
    <n v="54"/>
    <n v="130"/>
    <n v="27"/>
    <n v="579"/>
    <x v="0"/>
    <s v="Nashville"/>
    <s v="Southern "/>
  </r>
  <r>
    <d v="2018-09-17T00:00:00"/>
    <x v="7"/>
    <x v="0"/>
    <n v="415250"/>
    <n v="960814524"/>
    <n v="11579"/>
    <n v="23412"/>
    <x v="0"/>
    <x v="0"/>
    <n v="91"/>
    <n v="143"/>
    <n v="20"/>
    <n v="661"/>
    <x v="0"/>
    <s v="Nashville"/>
    <s v="Southern "/>
  </r>
  <r>
    <d v="2018-10-22T00:00:00"/>
    <x v="8"/>
    <x v="0"/>
    <n v="415250"/>
    <n v="960814524"/>
    <n v="43993"/>
    <n v="21950.400000000001"/>
    <x v="0"/>
    <x v="0"/>
    <n v="85"/>
    <n v="239"/>
    <n v="36"/>
    <n v="1039"/>
    <x v="0"/>
    <s v="Nashville"/>
    <s v="Southern "/>
  </r>
  <r>
    <d v="2018-11-26T00:00:00"/>
    <x v="9"/>
    <x v="0"/>
    <n v="415250"/>
    <n v="960814524"/>
    <n v="61433"/>
    <n v="14682.9"/>
    <x v="0"/>
    <x v="0"/>
    <n v="56"/>
    <n v="196"/>
    <n v="28"/>
    <n v="835"/>
    <x v="0"/>
    <s v="Nashville"/>
    <s v="Southern "/>
  </r>
  <r>
    <d v="2018-12-31T00:00:00"/>
    <x v="10"/>
    <x v="0"/>
    <n v="415250"/>
    <n v="960814524"/>
    <n v="32660"/>
    <n v="23443.1"/>
    <x v="0"/>
    <x v="0"/>
    <n v="91"/>
    <n v="222"/>
    <n v="29"/>
    <n v="972"/>
    <x v="0"/>
    <s v="Nashville"/>
    <s v="Southern "/>
  </r>
  <r>
    <d v="2019-02-04T00:00:00"/>
    <x v="1"/>
    <x v="0"/>
    <n v="415250"/>
    <n v="960814524"/>
    <n v="41214"/>
    <n v="22691.7"/>
    <x v="0"/>
    <x v="0"/>
    <n v="88"/>
    <n v="214"/>
    <n v="46"/>
    <n v="955"/>
    <x v="0"/>
    <s v="Nashville"/>
    <s v="Southern "/>
  </r>
  <r>
    <d v="2018-01-15T00:00:00"/>
    <x v="0"/>
    <x v="0"/>
    <n v="415250"/>
    <n v="960814524"/>
    <n v="35647"/>
    <n v="20906.3"/>
    <x v="0"/>
    <x v="0"/>
    <n v="81"/>
    <n v="127"/>
    <n v="26"/>
    <n v="594"/>
    <x v="0"/>
    <s v="Nashville"/>
    <s v="Southern "/>
  </r>
  <r>
    <d v="2018-02-19T00:00:00"/>
    <x v="1"/>
    <x v="0"/>
    <n v="415250"/>
    <n v="960814524"/>
    <n v="36428"/>
    <n v="13879.1"/>
    <x v="0"/>
    <x v="0"/>
    <n v="53"/>
    <n v="60"/>
    <n v="13"/>
    <n v="294"/>
    <x v="0"/>
    <s v="Nashville"/>
    <s v="Southern "/>
  </r>
  <r>
    <d v="2018-03-26T00:00:00"/>
    <x v="2"/>
    <x v="0"/>
    <n v="415250"/>
    <n v="960814524"/>
    <n v="65008"/>
    <n v="19144.2"/>
    <x v="0"/>
    <x v="0"/>
    <n v="74"/>
    <n v="91"/>
    <n v="45"/>
    <n v="466"/>
    <x v="0"/>
    <s v="Nashville"/>
    <s v="Southern "/>
  </r>
  <r>
    <d v="2018-04-30T00:00:00"/>
    <x v="3"/>
    <x v="0"/>
    <n v="415250"/>
    <n v="960814524"/>
    <n v="54298"/>
    <n v="17397.400000000001"/>
    <x v="0"/>
    <x v="0"/>
    <n v="67"/>
    <n v="101"/>
    <n v="38"/>
    <n v="491"/>
    <x v="0"/>
    <s v="Nashville"/>
    <s v="Southern "/>
  </r>
  <r>
    <d v="2018-06-04T00:00:00"/>
    <x v="4"/>
    <x v="0"/>
    <n v="415250"/>
    <n v="960814524"/>
    <n v="48308"/>
    <n v="15949.6"/>
    <x v="1"/>
    <x v="1"/>
    <n v="61"/>
    <n v="240"/>
    <n v="27"/>
    <n v="1007"/>
    <x v="0"/>
    <s v="Nashville"/>
    <s v="Southern "/>
  </r>
  <r>
    <d v="2018-07-09T00:00:00"/>
    <x v="5"/>
    <x v="0"/>
    <n v="415250"/>
    <n v="960814524"/>
    <n v="61546"/>
    <n v="19958.099999999999"/>
    <x v="0"/>
    <x v="0"/>
    <n v="77"/>
    <n v="257"/>
    <n v="43"/>
    <n v="1108"/>
    <x v="0"/>
    <s v="Nashville"/>
    <s v="Southern "/>
  </r>
  <r>
    <d v="2018-08-13T00:00:00"/>
    <x v="6"/>
    <x v="0"/>
    <n v="415250"/>
    <n v="960814524"/>
    <n v="60086"/>
    <n v="21453.3"/>
    <x v="1"/>
    <x v="1"/>
    <n v="83"/>
    <n v="245"/>
    <n v="44"/>
    <n v="1066"/>
    <x v="0"/>
    <s v="Nashville"/>
    <s v="Southern "/>
  </r>
  <r>
    <d v="2018-09-17T00:00:00"/>
    <x v="7"/>
    <x v="0"/>
    <n v="415250"/>
    <n v="960814524"/>
    <n v="34465"/>
    <n v="24638"/>
    <x v="0"/>
    <x v="0"/>
    <n v="96"/>
    <n v="78"/>
    <n v="32"/>
    <n v="426"/>
    <x v="0"/>
    <s v="Nashville"/>
    <s v="Southern "/>
  </r>
  <r>
    <d v="2018-10-22T00:00:00"/>
    <x v="8"/>
    <x v="0"/>
    <n v="415250"/>
    <n v="960814524"/>
    <n v="47059"/>
    <n v="14880.1"/>
    <x v="0"/>
    <x v="0"/>
    <n v="57"/>
    <n v="59"/>
    <n v="25"/>
    <n v="308"/>
    <x v="0"/>
    <s v="Nashville"/>
    <s v="Southern "/>
  </r>
  <r>
    <d v="2018-11-26T00:00:00"/>
    <x v="9"/>
    <x v="0"/>
    <n v="415250"/>
    <n v="960814524"/>
    <n v="61237"/>
    <n v="22376.9"/>
    <x v="0"/>
    <x v="0"/>
    <n v="87"/>
    <n v="49"/>
    <n v="31"/>
    <n v="306"/>
    <x v="0"/>
    <s v="Nashville"/>
    <s v="Southern "/>
  </r>
  <r>
    <d v="2018-12-31T00:00:00"/>
    <x v="10"/>
    <x v="0"/>
    <n v="415250"/>
    <n v="960814524"/>
    <n v="65035"/>
    <n v="23890"/>
    <x v="0"/>
    <x v="0"/>
    <n v="93"/>
    <n v="81"/>
    <n v="42"/>
    <n v="443"/>
    <x v="0"/>
    <s v="Nashville"/>
    <s v="Southern "/>
  </r>
  <r>
    <d v="2019-02-04T00:00:00"/>
    <x v="1"/>
    <x v="0"/>
    <n v="415250"/>
    <n v="960814524"/>
    <n v="67777"/>
    <n v="14386.3"/>
    <x v="0"/>
    <x v="0"/>
    <n v="55"/>
    <n v="78"/>
    <n v="16"/>
    <n v="368"/>
    <x v="0"/>
    <s v="Nashville"/>
    <s v="Southern "/>
  </r>
  <r>
    <d v="2018-01-15T00:00:00"/>
    <x v="0"/>
    <x v="0"/>
    <n v="415250"/>
    <n v="960814524"/>
    <n v="87152"/>
    <n v="15656.1"/>
    <x v="0"/>
    <x v="0"/>
    <n v="60"/>
    <n v="124"/>
    <n v="36"/>
    <n v="571"/>
    <x v="0"/>
    <s v="Nashville"/>
    <s v="Southern "/>
  </r>
  <r>
    <d v="2018-02-19T00:00:00"/>
    <x v="1"/>
    <x v="0"/>
    <n v="415250"/>
    <n v="960814524"/>
    <n v="55067"/>
    <n v="24671.599999999999"/>
    <x v="0"/>
    <x v="0"/>
    <n v="96"/>
    <n v="167"/>
    <n v="28"/>
    <n v="762"/>
    <x v="0"/>
    <s v="Nashville"/>
    <s v="Southern "/>
  </r>
  <r>
    <d v="2018-03-26T00:00:00"/>
    <x v="2"/>
    <x v="0"/>
    <n v="415250"/>
    <n v="960814524"/>
    <n v="53161"/>
    <n v="10893.2"/>
    <x v="0"/>
    <x v="0"/>
    <n v="41"/>
    <n v="97"/>
    <n v="9"/>
    <n v="423"/>
    <x v="0"/>
    <s v="Nashville"/>
    <s v="Southern "/>
  </r>
  <r>
    <d v="2018-04-30T00:00:00"/>
    <x v="3"/>
    <x v="0"/>
    <n v="415250"/>
    <n v="960814524"/>
    <n v="31971"/>
    <n v="18454.7"/>
    <x v="0"/>
    <x v="0"/>
    <n v="71"/>
    <n v="252"/>
    <n v="32"/>
    <n v="1068"/>
    <x v="0"/>
    <s v="Nashville"/>
    <s v="Southern "/>
  </r>
  <r>
    <d v="2018-06-04T00:00:00"/>
    <x v="4"/>
    <x v="0"/>
    <n v="415250"/>
    <n v="960814524"/>
    <n v="54024"/>
    <n v="13148.5"/>
    <x v="1"/>
    <x v="1"/>
    <n v="50"/>
    <n v="106"/>
    <n v="28"/>
    <n v="485"/>
    <x v="0"/>
    <s v="Nashville"/>
    <s v="Southern "/>
  </r>
  <r>
    <d v="2018-07-09T00:00:00"/>
    <x v="5"/>
    <x v="0"/>
    <n v="415250"/>
    <n v="960814524"/>
    <n v="65682"/>
    <n v="25443.8"/>
    <x v="0"/>
    <x v="0"/>
    <n v="99"/>
    <n v="224"/>
    <n v="28"/>
    <n v="987"/>
    <x v="0"/>
    <s v="Nashville"/>
    <s v="Southern "/>
  </r>
  <r>
    <d v="2018-08-13T00:00:00"/>
    <x v="6"/>
    <x v="0"/>
    <n v="415250"/>
    <n v="960814524"/>
    <n v="91452"/>
    <n v="18639"/>
    <x v="0"/>
    <x v="1"/>
    <n v="72"/>
    <n v="83"/>
    <n v="21"/>
    <n v="412"/>
    <x v="0"/>
    <s v="Nashville"/>
    <s v="Southern "/>
  </r>
  <r>
    <d v="2018-09-17T00:00:00"/>
    <x v="7"/>
    <x v="0"/>
    <n v="415250"/>
    <n v="960814524"/>
    <n v="87743"/>
    <n v="12911.1"/>
    <x v="0"/>
    <x v="0"/>
    <n v="49"/>
    <n v="138"/>
    <n v="31"/>
    <n v="610"/>
    <x v="0"/>
    <s v="Nashville"/>
    <s v="Southern "/>
  </r>
  <r>
    <d v="2018-10-22T00:00:00"/>
    <x v="8"/>
    <x v="0"/>
    <n v="415250"/>
    <n v="960814524"/>
    <n v="86731"/>
    <n v="13136.3"/>
    <x v="0"/>
    <x v="0"/>
    <n v="50"/>
    <n v="75"/>
    <n v="27"/>
    <n v="363"/>
    <x v="0"/>
    <s v="Nashville"/>
    <s v="Southern "/>
  </r>
  <r>
    <d v="2018-11-26T00:00:00"/>
    <x v="9"/>
    <x v="0"/>
    <n v="415250"/>
    <n v="960814524"/>
    <n v="79252"/>
    <n v="11696.5"/>
    <x v="0"/>
    <x v="0"/>
    <n v="44"/>
    <n v="231"/>
    <n v="30"/>
    <n v="959"/>
    <x v="0"/>
    <s v="Nashville"/>
    <s v="Southern "/>
  </r>
  <r>
    <d v="2018-12-31T00:00:00"/>
    <x v="10"/>
    <x v="0"/>
    <n v="415250"/>
    <n v="960814524"/>
    <n v="81911"/>
    <n v="23700.6"/>
    <x v="0"/>
    <x v="0"/>
    <n v="92"/>
    <n v="247"/>
    <n v="9"/>
    <n v="1048"/>
    <x v="0"/>
    <s v="Nashville"/>
    <s v="Southern "/>
  </r>
  <r>
    <d v="2019-02-04T00:00:00"/>
    <x v="1"/>
    <x v="0"/>
    <n v="415250"/>
    <n v="960814524"/>
    <n v="77481"/>
    <n v="23123.200000000001"/>
    <x v="0"/>
    <x v="0"/>
    <n v="90"/>
    <n v="35"/>
    <n v="49"/>
    <n v="272"/>
    <x v="0"/>
    <s v="Nashville"/>
    <s v="Southern "/>
  </r>
  <r>
    <d v="2018-01-01T00:00:00"/>
    <x v="0"/>
    <x v="1"/>
    <n v="248464"/>
    <n v="908480897"/>
    <n v="61222"/>
    <n v="16100.199999999999"/>
    <x v="0"/>
    <x v="0"/>
    <n v="94"/>
    <n v="61"/>
    <n v="10"/>
    <n v="547"/>
    <x v="0"/>
    <s v="Nashville"/>
    <s v="Southern "/>
  </r>
  <r>
    <d v="2018-02-05T00:00:00"/>
    <x v="1"/>
    <x v="1"/>
    <n v="248464"/>
    <n v="908480897"/>
    <n v="80503"/>
    <n v="8285.7333333333336"/>
    <x v="1"/>
    <x v="1"/>
    <n v="47"/>
    <n v="97"/>
    <n v="26"/>
    <n v="783"/>
    <x v="0"/>
    <s v="Nashville"/>
    <s v="Southern "/>
  </r>
  <r>
    <d v="2018-03-12T00:00:00"/>
    <x v="2"/>
    <x v="1"/>
    <n v="248464"/>
    <n v="908480897"/>
    <n v="43004"/>
    <n v="12611.4"/>
    <x v="0"/>
    <x v="0"/>
    <n v="73"/>
    <n v="82"/>
    <n v="24"/>
    <n v="694"/>
    <x v="0"/>
    <s v="Nashville"/>
    <s v="Southern "/>
  </r>
  <r>
    <d v="2018-04-16T00:00:00"/>
    <x v="3"/>
    <x v="1"/>
    <n v="248464"/>
    <n v="908480897"/>
    <n v="18561"/>
    <n v="13583.4"/>
    <x v="0"/>
    <x v="0"/>
    <n v="79"/>
    <n v="26"/>
    <n v="13"/>
    <n v="280"/>
    <x v="0"/>
    <s v="Nashville"/>
    <s v="Southern "/>
  </r>
  <r>
    <d v="2018-05-21T00:00:00"/>
    <x v="11"/>
    <x v="1"/>
    <n v="248464"/>
    <n v="908480897"/>
    <n v="45695"/>
    <n v="9740.7333333333336"/>
    <x v="0"/>
    <x v="0"/>
    <n v="56"/>
    <n v="7"/>
    <n v="8"/>
    <n v="117"/>
    <x v="0"/>
    <s v="Nashville"/>
    <s v="Southern "/>
  </r>
  <r>
    <d v="2018-06-25T00:00:00"/>
    <x v="4"/>
    <x v="1"/>
    <n v="248464"/>
    <n v="908480897"/>
    <n v="37256"/>
    <n v="7102.2666666666664"/>
    <x v="0"/>
    <x v="0"/>
    <n v="40"/>
    <n v="61"/>
    <n v="44"/>
    <n v="524"/>
    <x v="0"/>
    <s v="Nashville"/>
    <s v="Southern "/>
  </r>
  <r>
    <d v="2018-07-30T00:00:00"/>
    <x v="5"/>
    <x v="1"/>
    <n v="248464"/>
    <n v="908480897"/>
    <n v="65844"/>
    <n v="13099.066666666666"/>
    <x v="0"/>
    <x v="0"/>
    <n v="76"/>
    <n v="56"/>
    <n v="32"/>
    <n v="512"/>
    <x v="0"/>
    <s v="Nashville"/>
    <s v="Southern "/>
  </r>
  <r>
    <d v="2018-09-03T00:00:00"/>
    <x v="7"/>
    <x v="1"/>
    <n v="248464"/>
    <n v="908480897"/>
    <n v="69997"/>
    <n v="11636.199999999999"/>
    <x v="0"/>
    <x v="0"/>
    <n v="67"/>
    <n v="133"/>
    <n v="28"/>
    <n v="1060"/>
    <x v="0"/>
    <s v="Nashville"/>
    <s v="Southern "/>
  </r>
  <r>
    <d v="2018-10-08T00:00:00"/>
    <x v="8"/>
    <x v="1"/>
    <n v="248464"/>
    <n v="908480897"/>
    <n v="27574"/>
    <n v="8805"/>
    <x v="0"/>
    <x v="1"/>
    <n v="50"/>
    <n v="135"/>
    <n v="43"/>
    <n v="1075"/>
    <x v="0"/>
    <s v="Nashville"/>
    <s v="Southern "/>
  </r>
  <r>
    <d v="2018-11-12T00:00:00"/>
    <x v="9"/>
    <x v="1"/>
    <n v="248464"/>
    <n v="908480897"/>
    <n v="57512"/>
    <n v="9448.3333333333339"/>
    <x v="0"/>
    <x v="0"/>
    <n v="54"/>
    <n v="92"/>
    <n v="6"/>
    <n v="729"/>
    <x v="0"/>
    <s v="Nashville"/>
    <s v="Southern "/>
  </r>
  <r>
    <d v="2018-12-17T00:00:00"/>
    <x v="10"/>
    <x v="1"/>
    <n v="248464"/>
    <n v="908480897"/>
    <n v="81880"/>
    <n v="14098.866666666667"/>
    <x v="1"/>
    <x v="1"/>
    <n v="82"/>
    <n v="58"/>
    <n v="10"/>
    <n v="515"/>
    <x v="0"/>
    <s v="Nashville"/>
    <s v="Southern "/>
  </r>
  <r>
    <d v="2019-01-21T00:00:00"/>
    <x v="0"/>
    <x v="1"/>
    <n v="248464"/>
    <n v="908480897"/>
    <n v="48707"/>
    <n v="13952.133333333333"/>
    <x v="0"/>
    <x v="0"/>
    <n v="81"/>
    <n v="95"/>
    <n v="38"/>
    <n v="813"/>
    <x v="0"/>
    <s v="Nashville"/>
    <s v="Southern "/>
  </r>
  <r>
    <d v="2018-01-01T00:00:00"/>
    <x v="0"/>
    <x v="1"/>
    <n v="248464"/>
    <n v="908480897"/>
    <n v="27861"/>
    <n v="15634.4"/>
    <x v="0"/>
    <x v="0"/>
    <n v="91"/>
    <n v="132"/>
    <n v="6"/>
    <n v="1057"/>
    <x v="0"/>
    <s v="Nashville"/>
    <s v="Southern "/>
  </r>
  <r>
    <d v="2018-02-05T00:00:00"/>
    <x v="1"/>
    <x v="1"/>
    <n v="248464"/>
    <n v="908480897"/>
    <n v="18465"/>
    <n v="16578.733333333334"/>
    <x v="0"/>
    <x v="1"/>
    <n v="97"/>
    <n v="17"/>
    <n v="7"/>
    <n v="228"/>
    <x v="0"/>
    <s v="Nashville"/>
    <s v="Southern "/>
  </r>
  <r>
    <d v="2018-03-12T00:00:00"/>
    <x v="2"/>
    <x v="1"/>
    <n v="248464"/>
    <n v="908480897"/>
    <n v="98024"/>
    <n v="9921.9333333333325"/>
    <x v="0"/>
    <x v="0"/>
    <n v="57"/>
    <n v="32"/>
    <n v="47"/>
    <n v="336"/>
    <x v="0"/>
    <s v="Nashville"/>
    <s v="Southern "/>
  </r>
  <r>
    <d v="2018-04-16T00:00:00"/>
    <x v="3"/>
    <x v="1"/>
    <n v="248464"/>
    <n v="908480897"/>
    <n v="13202"/>
    <n v="12630.800000000001"/>
    <x v="0"/>
    <x v="0"/>
    <n v="73"/>
    <n v="123"/>
    <n v="15"/>
    <n v="985"/>
    <x v="0"/>
    <s v="Nashville"/>
    <s v="Southern "/>
  </r>
  <r>
    <d v="2018-05-21T00:00:00"/>
    <x v="11"/>
    <x v="1"/>
    <n v="248464"/>
    <n v="908480897"/>
    <n v="88218"/>
    <n v="12124.333333333334"/>
    <x v="0"/>
    <x v="0"/>
    <n v="70"/>
    <n v="110"/>
    <n v="15"/>
    <n v="885"/>
    <x v="0"/>
    <s v="Nashville"/>
    <s v="Southern "/>
  </r>
  <r>
    <d v="2018-06-25T00:00:00"/>
    <x v="4"/>
    <x v="1"/>
    <n v="248464"/>
    <n v="908480897"/>
    <n v="47168"/>
    <n v="15300.266666666668"/>
    <x v="0"/>
    <x v="0"/>
    <n v="89"/>
    <n v="126"/>
    <n v="37"/>
    <n v="1043"/>
    <x v="0"/>
    <s v="Nashville"/>
    <s v="Southern "/>
  </r>
  <r>
    <d v="2018-07-30T00:00:00"/>
    <x v="5"/>
    <x v="1"/>
    <n v="248464"/>
    <n v="908480897"/>
    <n v="62738"/>
    <n v="11111.266666666668"/>
    <x v="0"/>
    <x v="0"/>
    <n v="64"/>
    <n v="79"/>
    <n v="45"/>
    <n v="683"/>
    <x v="0"/>
    <s v="Nashville"/>
    <s v="Southern "/>
  </r>
  <r>
    <d v="2018-09-03T00:00:00"/>
    <x v="7"/>
    <x v="1"/>
    <n v="248464"/>
    <n v="908480897"/>
    <n v="70135"/>
    <n v="9761.8666666666668"/>
    <x v="0"/>
    <x v="0"/>
    <n v="56"/>
    <n v="49"/>
    <n v="21"/>
    <n v="434"/>
    <x v="0"/>
    <s v="Nashville"/>
    <s v="Southern "/>
  </r>
  <r>
    <d v="2018-10-08T00:00:00"/>
    <x v="8"/>
    <x v="1"/>
    <n v="248464"/>
    <n v="908480897"/>
    <n v="83321"/>
    <n v="15458.199999999999"/>
    <x v="0"/>
    <x v="1"/>
    <n v="90"/>
    <n v="109"/>
    <n v="25"/>
    <n v="913"/>
    <x v="0"/>
    <s v="Nashville"/>
    <s v="Southern "/>
  </r>
  <r>
    <d v="2018-11-12T00:00:00"/>
    <x v="9"/>
    <x v="1"/>
    <n v="248464"/>
    <n v="908480897"/>
    <n v="56773"/>
    <n v="12596.6"/>
    <x v="0"/>
    <x v="0"/>
    <n v="73"/>
    <n v="54"/>
    <n v="9"/>
    <n v="472"/>
    <x v="0"/>
    <s v="Nashville"/>
    <s v="Southern "/>
  </r>
  <r>
    <d v="2018-12-17T00:00:00"/>
    <x v="10"/>
    <x v="1"/>
    <n v="248464"/>
    <n v="908480897"/>
    <n v="47444"/>
    <n v="15248.533333333333"/>
    <x v="0"/>
    <x v="1"/>
    <n v="89"/>
    <n v="19"/>
    <n v="43"/>
    <n v="267"/>
    <x v="0"/>
    <s v="Nashville"/>
    <s v="Southern "/>
  </r>
  <r>
    <d v="2019-01-21T00:00:00"/>
    <x v="0"/>
    <x v="1"/>
    <n v="248464"/>
    <n v="908480897"/>
    <n v="88916"/>
    <n v="16122.4"/>
    <x v="0"/>
    <x v="0"/>
    <n v="94"/>
    <n v="104"/>
    <n v="30"/>
    <n v="880"/>
    <x v="0"/>
    <s v="Nashville"/>
    <s v="Southern "/>
  </r>
  <r>
    <d v="2018-01-01T00:00:00"/>
    <x v="0"/>
    <x v="1"/>
    <n v="248464"/>
    <n v="908480897"/>
    <n v="97687"/>
    <n v="8282.1999999999989"/>
    <x v="0"/>
    <x v="0"/>
    <n v="47"/>
    <n v="93"/>
    <n v="5"/>
    <n v="730"/>
    <x v="0"/>
    <s v="Nashville"/>
    <s v="Southern "/>
  </r>
  <r>
    <d v="2018-02-05T00:00:00"/>
    <x v="1"/>
    <x v="1"/>
    <n v="248464"/>
    <n v="908480897"/>
    <n v="47934"/>
    <n v="13454.466666666667"/>
    <x v="1"/>
    <x v="1"/>
    <n v="78"/>
    <n v="101"/>
    <n v="32"/>
    <n v="845"/>
    <x v="0"/>
    <s v="Nashville"/>
    <s v="Southern "/>
  </r>
  <r>
    <d v="2018-03-12T00:00:00"/>
    <x v="2"/>
    <x v="1"/>
    <n v="248464"/>
    <n v="908480897"/>
    <n v="41356"/>
    <n v="9266.0666666666675"/>
    <x v="0"/>
    <x v="0"/>
    <n v="53"/>
    <n v="59"/>
    <n v="12"/>
    <n v="494"/>
    <x v="0"/>
    <s v="Nashville"/>
    <s v="Southern "/>
  </r>
  <r>
    <d v="2018-04-16T00:00:00"/>
    <x v="3"/>
    <x v="1"/>
    <n v="248464"/>
    <n v="908480897"/>
    <n v="82813"/>
    <n v="7088.5333333333328"/>
    <x v="0"/>
    <x v="0"/>
    <n v="40"/>
    <n v="34"/>
    <n v="29"/>
    <n v="318"/>
    <x v="0"/>
    <s v="Nashville"/>
    <s v="Southern "/>
  </r>
  <r>
    <d v="2018-05-21T00:00:00"/>
    <x v="11"/>
    <x v="1"/>
    <n v="248464"/>
    <n v="908480897"/>
    <n v="58816"/>
    <n v="14965.4"/>
    <x v="0"/>
    <x v="0"/>
    <n v="87"/>
    <n v="126"/>
    <n v="16"/>
    <n v="1018"/>
    <x v="0"/>
    <s v="Nashville"/>
    <s v="Southern "/>
  </r>
  <r>
    <d v="2018-06-25T00:00:00"/>
    <x v="4"/>
    <x v="1"/>
    <n v="248464"/>
    <n v="908480897"/>
    <n v="90427"/>
    <n v="8258.6"/>
    <x v="0"/>
    <x v="0"/>
    <n v="47"/>
    <n v="38"/>
    <n v="49"/>
    <n v="376"/>
    <x v="0"/>
    <s v="Nashville"/>
    <s v="Southern "/>
  </r>
  <r>
    <d v="2018-07-30T00:00:00"/>
    <x v="5"/>
    <x v="1"/>
    <n v="248464"/>
    <n v="908480897"/>
    <n v="40050"/>
    <n v="8805.3333333333339"/>
    <x v="0"/>
    <x v="0"/>
    <n v="50"/>
    <n v="135"/>
    <n v="45"/>
    <n v="1080"/>
    <x v="0"/>
    <s v="Nashville"/>
    <s v="Southern "/>
  </r>
  <r>
    <d v="2018-09-03T00:00:00"/>
    <x v="7"/>
    <x v="1"/>
    <n v="248464"/>
    <n v="908480897"/>
    <n v="53561"/>
    <n v="13756.800000000001"/>
    <x v="0"/>
    <x v="0"/>
    <n v="80"/>
    <n v="39"/>
    <n v="15"/>
    <n v="382"/>
    <x v="0"/>
    <s v="Nashville"/>
    <s v="Southern "/>
  </r>
  <r>
    <d v="2018-10-08T00:00:00"/>
    <x v="8"/>
    <x v="1"/>
    <n v="248464"/>
    <n v="908480897"/>
    <n v="56888"/>
    <n v="13112.4"/>
    <x v="0"/>
    <x v="1"/>
    <n v="76"/>
    <n v="83"/>
    <n v="35"/>
    <n v="712"/>
    <x v="0"/>
    <s v="Nashville"/>
    <s v="Southern "/>
  </r>
  <r>
    <d v="2018-11-12T00:00:00"/>
    <x v="9"/>
    <x v="1"/>
    <n v="248464"/>
    <n v="908480897"/>
    <n v="95595"/>
    <n v="13123.066666666666"/>
    <x v="0"/>
    <x v="0"/>
    <n v="76"/>
    <n v="106"/>
    <n v="22"/>
    <n v="872"/>
    <x v="0"/>
    <s v="Nashville"/>
    <s v="Southern "/>
  </r>
  <r>
    <d v="2018-12-17T00:00:00"/>
    <x v="10"/>
    <x v="1"/>
    <n v="248464"/>
    <n v="908480897"/>
    <n v="90021"/>
    <n v="8583.6666666666661"/>
    <x v="1"/>
    <x v="1"/>
    <n v="49"/>
    <n v="27"/>
    <n v="9"/>
    <n v="254"/>
    <x v="0"/>
    <s v="Nashville"/>
    <s v="Southern "/>
  </r>
  <r>
    <d v="2019-01-21T00:00:00"/>
    <x v="0"/>
    <x v="1"/>
    <n v="248464"/>
    <n v="908480897"/>
    <n v="92276"/>
    <n v="8944.9333333333325"/>
    <x v="0"/>
    <x v="0"/>
    <n v="51"/>
    <n v="85"/>
    <n v="8"/>
    <n v="675"/>
    <x v="0"/>
    <s v="Nashville"/>
    <s v="Southern "/>
  </r>
  <r>
    <d v="2018-01-01T00:00:00"/>
    <x v="0"/>
    <x v="1"/>
    <n v="248464"/>
    <n v="908480897"/>
    <n v="33300"/>
    <n v="9109.8000000000011"/>
    <x v="0"/>
    <x v="0"/>
    <n v="52"/>
    <n v="81"/>
    <n v="9"/>
    <n v="649"/>
    <x v="0"/>
    <s v="Nashville"/>
    <s v="Southern "/>
  </r>
  <r>
    <d v="2018-02-05T00:00:00"/>
    <x v="1"/>
    <x v="1"/>
    <n v="248464"/>
    <n v="908480897"/>
    <n v="21146"/>
    <n v="15930.266666666668"/>
    <x v="0"/>
    <x v="1"/>
    <n v="93"/>
    <n v="49"/>
    <n v="47"/>
    <n v="497"/>
    <x v="0"/>
    <s v="Nashville"/>
    <s v="Southern "/>
  </r>
  <r>
    <d v="2018-03-12T00:00:00"/>
    <x v="2"/>
    <x v="1"/>
    <n v="248464"/>
    <n v="908480897"/>
    <n v="95512"/>
    <n v="16446.266666666666"/>
    <x v="0"/>
    <x v="0"/>
    <n v="96"/>
    <n v="87"/>
    <n v="13"/>
    <n v="740"/>
    <x v="0"/>
    <s v="Nashville"/>
    <s v="Southern "/>
  </r>
  <r>
    <d v="2018-04-16T00:00:00"/>
    <x v="3"/>
    <x v="1"/>
    <n v="248464"/>
    <n v="908480897"/>
    <n v="97682"/>
    <n v="13784.733333333332"/>
    <x v="0"/>
    <x v="0"/>
    <n v="80"/>
    <n v="95"/>
    <n v="29"/>
    <n v="801"/>
    <x v="0"/>
    <s v="Nashville"/>
    <s v="Southern "/>
  </r>
  <r>
    <d v="2018-05-21T00:00:00"/>
    <x v="11"/>
    <x v="1"/>
    <n v="248464"/>
    <n v="908480897"/>
    <n v="56579"/>
    <n v="14126.866666666667"/>
    <x v="0"/>
    <x v="0"/>
    <n v="82"/>
    <n v="112"/>
    <n v="40"/>
    <n v="935"/>
    <x v="0"/>
    <s v="Nashville"/>
    <s v="Southern "/>
  </r>
  <r>
    <d v="2018-06-25T00:00:00"/>
    <x v="4"/>
    <x v="1"/>
    <n v="248464"/>
    <n v="908480897"/>
    <n v="20514"/>
    <n v="12246.666666666666"/>
    <x v="0"/>
    <x v="0"/>
    <n v="71"/>
    <n v="20"/>
    <n v="6"/>
    <n v="221"/>
    <x v="0"/>
    <s v="Nashville"/>
    <s v="Southern "/>
  </r>
  <r>
    <d v="2018-07-30T00:00:00"/>
    <x v="5"/>
    <x v="1"/>
    <n v="248464"/>
    <n v="908480897"/>
    <n v="11916"/>
    <n v="9924.4666666666672"/>
    <x v="0"/>
    <x v="0"/>
    <n v="57"/>
    <n v="43"/>
    <n v="6"/>
    <n v="374"/>
    <x v="0"/>
    <s v="Nashville"/>
    <s v="Southern "/>
  </r>
  <r>
    <d v="2018-09-03T00:00:00"/>
    <x v="7"/>
    <x v="1"/>
    <n v="248464"/>
    <n v="908480897"/>
    <n v="91460"/>
    <n v="15248.333333333334"/>
    <x v="0"/>
    <x v="0"/>
    <n v="89"/>
    <n v="24"/>
    <n v="5"/>
    <n v="264"/>
    <x v="0"/>
    <s v="Nashville"/>
    <s v="Southern "/>
  </r>
  <r>
    <d v="2018-10-08T00:00:00"/>
    <x v="8"/>
    <x v="1"/>
    <n v="248464"/>
    <n v="908480897"/>
    <n v="63836"/>
    <n v="12919"/>
    <x v="1"/>
    <x v="1"/>
    <n v="75"/>
    <n v="27"/>
    <n v="38"/>
    <n v="310"/>
    <x v="0"/>
    <s v="Nashville"/>
    <s v="Southern "/>
  </r>
  <r>
    <d v="2018-11-12T00:00:00"/>
    <x v="9"/>
    <x v="1"/>
    <n v="248464"/>
    <n v="908480897"/>
    <n v="89825"/>
    <n v="9273.9333333333325"/>
    <x v="0"/>
    <x v="0"/>
    <n v="53"/>
    <n v="75"/>
    <n v="12"/>
    <n v="612"/>
    <x v="0"/>
    <s v="Nashville"/>
    <s v="Southern "/>
  </r>
  <r>
    <d v="2018-12-17T00:00:00"/>
    <x v="10"/>
    <x v="1"/>
    <n v="248464"/>
    <n v="908480897"/>
    <n v="73265"/>
    <n v="14290"/>
    <x v="0"/>
    <x v="1"/>
    <n v="83"/>
    <n v="108"/>
    <n v="11"/>
    <n v="883"/>
    <x v="0"/>
    <s v="Nashville"/>
    <s v="Southern "/>
  </r>
  <r>
    <d v="2019-01-21T00:00:00"/>
    <x v="0"/>
    <x v="1"/>
    <n v="248464"/>
    <n v="908480897"/>
    <n v="40808"/>
    <n v="15103.733333333332"/>
    <x v="0"/>
    <x v="0"/>
    <n v="88"/>
    <n v="63"/>
    <n v="47"/>
    <n v="594"/>
    <x v="0"/>
    <s v="Nashville"/>
    <s v="Southern "/>
  </r>
  <r>
    <d v="2018-01-01T00:00:00"/>
    <x v="0"/>
    <x v="1"/>
    <n v="248464"/>
    <n v="908480897"/>
    <n v="22797"/>
    <n v="13609.4"/>
    <x v="0"/>
    <x v="0"/>
    <n v="79"/>
    <n v="77"/>
    <n v="30"/>
    <n v="670"/>
    <x v="0"/>
    <s v="Nashville"/>
    <s v="Southern "/>
  </r>
  <r>
    <d v="2018-02-05T00:00:00"/>
    <x v="1"/>
    <x v="1"/>
    <n v="248464"/>
    <n v="908480897"/>
    <n v="37471"/>
    <n v="9585.5333333333328"/>
    <x v="1"/>
    <x v="1"/>
    <n v="55"/>
    <n v="27"/>
    <n v="38"/>
    <n v="288"/>
    <x v="0"/>
    <s v="Nashville"/>
    <s v="Southern "/>
  </r>
  <r>
    <d v="2018-03-12T00:00:00"/>
    <x v="2"/>
    <x v="1"/>
    <n v="248464"/>
    <n v="908480897"/>
    <n v="75396"/>
    <n v="14076.4"/>
    <x v="0"/>
    <x v="0"/>
    <n v="82"/>
    <n v="11"/>
    <n v="18"/>
    <n v="178"/>
    <x v="0"/>
    <s v="Nashville"/>
    <s v="Southern "/>
  </r>
  <r>
    <d v="2018-04-16T00:00:00"/>
    <x v="3"/>
    <x v="1"/>
    <n v="248464"/>
    <n v="908480897"/>
    <n v="78792"/>
    <n v="13091.666666666666"/>
    <x v="0"/>
    <x v="0"/>
    <n v="76"/>
    <n v="44"/>
    <n v="7"/>
    <n v="401"/>
    <x v="0"/>
    <s v="Nashville"/>
    <s v="Southern "/>
  </r>
  <r>
    <d v="2018-05-21T00:00:00"/>
    <x v="11"/>
    <x v="1"/>
    <n v="248464"/>
    <n v="908480897"/>
    <n v="49379"/>
    <n v="16765.666666666668"/>
    <x v="0"/>
    <x v="0"/>
    <n v="98"/>
    <n v="59"/>
    <n v="8"/>
    <n v="533"/>
    <x v="0"/>
    <s v="Nashville"/>
    <s v="Southern "/>
  </r>
  <r>
    <d v="2018-06-25T00:00:00"/>
    <x v="4"/>
    <x v="1"/>
    <n v="248464"/>
    <n v="908480897"/>
    <n v="36171"/>
    <n v="13617.6"/>
    <x v="0"/>
    <x v="0"/>
    <n v="79"/>
    <n v="95"/>
    <n v="20"/>
    <n v="793"/>
    <x v="0"/>
    <s v="Nashville"/>
    <s v="Southern "/>
  </r>
  <r>
    <d v="2018-07-30T00:00:00"/>
    <x v="5"/>
    <x v="1"/>
    <n v="248464"/>
    <n v="908480897"/>
    <n v="37502"/>
    <n v="10758.800000000001"/>
    <x v="0"/>
    <x v="0"/>
    <n v="62"/>
    <n v="41"/>
    <n v="36"/>
    <n v="394"/>
    <x v="0"/>
    <s v="Nashville"/>
    <s v="Southern "/>
  </r>
  <r>
    <d v="2018-09-03T00:00:00"/>
    <x v="7"/>
    <x v="1"/>
    <n v="248464"/>
    <n v="908480897"/>
    <n v="97735"/>
    <n v="10612.133333333333"/>
    <x v="0"/>
    <x v="0"/>
    <n v="61"/>
    <n v="81"/>
    <n v="47"/>
    <n v="693"/>
    <x v="0"/>
    <s v="Nashville"/>
    <s v="Southern "/>
  </r>
  <r>
    <d v="2018-10-08T00:00:00"/>
    <x v="8"/>
    <x v="1"/>
    <n v="248464"/>
    <n v="908480897"/>
    <n v="23419"/>
    <n v="11468.333333333334"/>
    <x v="1"/>
    <x v="1"/>
    <n v="66"/>
    <n v="127"/>
    <n v="47"/>
    <n v="1041"/>
    <x v="0"/>
    <s v="Nashville"/>
    <s v="Southern "/>
  </r>
  <r>
    <d v="2018-11-12T00:00:00"/>
    <x v="9"/>
    <x v="1"/>
    <n v="248464"/>
    <n v="908480897"/>
    <n v="54295"/>
    <n v="7426.2666666666664"/>
    <x v="0"/>
    <x v="0"/>
    <n v="42"/>
    <n v="46"/>
    <n v="6"/>
    <n v="386"/>
    <x v="0"/>
    <s v="Nashville"/>
    <s v="Southern "/>
  </r>
  <r>
    <d v="2018-12-17T00:00:00"/>
    <x v="10"/>
    <x v="1"/>
    <n v="248464"/>
    <n v="908480897"/>
    <n v="46115"/>
    <n v="9275.0666666666675"/>
    <x v="1"/>
    <x v="1"/>
    <n v="53"/>
    <n v="76"/>
    <n v="21"/>
    <n v="629"/>
    <x v="0"/>
    <s v="Nashville"/>
    <s v="Southern "/>
  </r>
  <r>
    <d v="2019-01-21T00:00:00"/>
    <x v="0"/>
    <x v="1"/>
    <n v="248464"/>
    <n v="908480897"/>
    <n v="97069"/>
    <n v="8918.8000000000011"/>
    <x v="0"/>
    <x v="0"/>
    <n v="51"/>
    <n v="28"/>
    <n v="24"/>
    <n v="283"/>
    <x v="0"/>
    <s v="Nashville"/>
    <s v="Southern "/>
  </r>
  <r>
    <d v="2018-01-01T00:00:00"/>
    <x v="0"/>
    <x v="1"/>
    <n v="248464"/>
    <n v="908480897"/>
    <n v="59563"/>
    <n v="12415.133333333333"/>
    <x v="0"/>
    <x v="0"/>
    <n v="72"/>
    <n v="20"/>
    <n v="32"/>
    <n v="249"/>
    <x v="0"/>
    <s v="Nashville"/>
    <s v="Southern "/>
  </r>
  <r>
    <d v="2018-02-05T00:00:00"/>
    <x v="1"/>
    <x v="1"/>
    <n v="248464"/>
    <n v="908480897"/>
    <n v="52803"/>
    <n v="16133.6"/>
    <x v="0"/>
    <x v="1"/>
    <n v="94"/>
    <n v="124"/>
    <n v="48"/>
    <n v="1048"/>
    <x v="0"/>
    <s v="Nashville"/>
    <s v="Southern "/>
  </r>
  <r>
    <d v="2018-03-12T00:00:00"/>
    <x v="2"/>
    <x v="1"/>
    <n v="248464"/>
    <n v="908480897"/>
    <n v="84585"/>
    <n v="8276.6666666666661"/>
    <x v="0"/>
    <x v="0"/>
    <n v="47"/>
    <n v="76"/>
    <n v="45"/>
    <n v="647"/>
    <x v="0"/>
    <s v="Nashville"/>
    <s v="Southern "/>
  </r>
  <r>
    <d v="2018-04-16T00:00:00"/>
    <x v="3"/>
    <x v="1"/>
    <n v="248464"/>
    <n v="908480897"/>
    <n v="89835"/>
    <n v="12245.266666666668"/>
    <x v="0"/>
    <x v="0"/>
    <n v="71"/>
    <n v="14"/>
    <n v="25"/>
    <n v="200"/>
    <x v="0"/>
    <s v="Nashville"/>
    <s v="Southern "/>
  </r>
  <r>
    <d v="2018-05-21T00:00:00"/>
    <x v="11"/>
    <x v="1"/>
    <n v="248464"/>
    <n v="908480897"/>
    <n v="77839"/>
    <n v="10939.4"/>
    <x v="0"/>
    <x v="0"/>
    <n v="63"/>
    <n v="73"/>
    <n v="8"/>
    <n v="604"/>
    <x v="0"/>
    <s v="Nashville"/>
    <s v="Southern "/>
  </r>
  <r>
    <d v="2018-06-25T00:00:00"/>
    <x v="4"/>
    <x v="1"/>
    <n v="248464"/>
    <n v="908480897"/>
    <n v="50078"/>
    <n v="13912.333333333334"/>
    <x v="0"/>
    <x v="0"/>
    <n v="81"/>
    <n v="16"/>
    <n v="22"/>
    <n v="216"/>
    <x v="0"/>
    <s v="Nashville"/>
    <s v="Southern "/>
  </r>
  <r>
    <d v="2018-07-30T00:00:00"/>
    <x v="5"/>
    <x v="1"/>
    <n v="248464"/>
    <n v="908480897"/>
    <n v="27045"/>
    <n v="15576.666666666666"/>
    <x v="0"/>
    <x v="0"/>
    <n v="91"/>
    <n v="9"/>
    <n v="34"/>
    <n v="191"/>
    <x v="0"/>
    <s v="Nashville"/>
    <s v="Southern "/>
  </r>
  <r>
    <d v="2018-09-03T00:00:00"/>
    <x v="7"/>
    <x v="1"/>
    <n v="248464"/>
    <n v="908480897"/>
    <n v="57227"/>
    <n v="11113.266666666668"/>
    <x v="0"/>
    <x v="0"/>
    <n v="64"/>
    <n v="83"/>
    <n v="47"/>
    <n v="713"/>
    <x v="0"/>
    <s v="Nashville"/>
    <s v="Southern "/>
  </r>
  <r>
    <d v="2018-10-08T00:00:00"/>
    <x v="8"/>
    <x v="1"/>
    <n v="248464"/>
    <n v="908480897"/>
    <n v="52252"/>
    <n v="13282.133333333333"/>
    <x v="1"/>
    <x v="1"/>
    <n v="77"/>
    <n v="87"/>
    <n v="48"/>
    <n v="759"/>
    <x v="0"/>
    <s v="Nashville"/>
    <s v="Southern "/>
  </r>
  <r>
    <d v="2018-11-12T00:00:00"/>
    <x v="9"/>
    <x v="1"/>
    <n v="248464"/>
    <n v="908480897"/>
    <n v="91396"/>
    <n v="9281.1999999999989"/>
    <x v="0"/>
    <x v="0"/>
    <n v="53"/>
    <n v="91"/>
    <n v="5"/>
    <n v="721"/>
    <x v="0"/>
    <s v="Nashville"/>
    <s v="Southern "/>
  </r>
  <r>
    <d v="2018-12-17T00:00:00"/>
    <x v="10"/>
    <x v="1"/>
    <n v="248464"/>
    <n v="908480897"/>
    <n v="83729"/>
    <n v="16295"/>
    <x v="0"/>
    <x v="1"/>
    <n v="95"/>
    <n v="116"/>
    <n v="28"/>
    <n v="970"/>
    <x v="0"/>
    <s v="Nashville"/>
    <s v="Southern "/>
  </r>
  <r>
    <d v="2019-01-21T00:00:00"/>
    <x v="0"/>
    <x v="1"/>
    <n v="248464"/>
    <n v="908480897"/>
    <n v="33351"/>
    <n v="9630.8666666666668"/>
    <x v="0"/>
    <x v="0"/>
    <n v="55"/>
    <n v="121"/>
    <n v="34"/>
    <n v="968"/>
    <x v="0"/>
    <s v="Nashville"/>
    <s v="Southern "/>
  </r>
  <r>
    <d v="2018-01-22T00:00:00"/>
    <x v="0"/>
    <x v="2"/>
    <n v="639771"/>
    <n v="941051604"/>
    <n v="51879"/>
    <n v="19677.8"/>
    <x v="0"/>
    <x v="0"/>
    <n v="76"/>
    <n v="185"/>
    <n v="18"/>
    <n v="804"/>
    <x v="0"/>
    <s v="Memphis"/>
    <s v="Southern "/>
  </r>
  <r>
    <d v="2018-02-26T00:00:00"/>
    <x v="1"/>
    <x v="2"/>
    <n v="639771"/>
    <n v="941051604"/>
    <n v="75088"/>
    <n v="20364.400000000001"/>
    <x v="0"/>
    <x v="0"/>
    <n v="79"/>
    <n v="15"/>
    <n v="37"/>
    <n v="173"/>
    <x v="0"/>
    <s v="Memphis"/>
    <s v="Southern "/>
  </r>
  <r>
    <d v="2018-04-02T00:00:00"/>
    <x v="3"/>
    <x v="2"/>
    <n v="639771"/>
    <n v="941051604"/>
    <n v="70578"/>
    <n v="20194.3"/>
    <x v="0"/>
    <x v="1"/>
    <n v="78"/>
    <n v="225"/>
    <n v="30"/>
    <n v="971"/>
    <x v="0"/>
    <s v="Memphis"/>
    <s v="Southern "/>
  </r>
  <r>
    <d v="2018-05-07T00:00:00"/>
    <x v="11"/>
    <x v="2"/>
    <n v="639771"/>
    <n v="941051604"/>
    <n v="47534"/>
    <n v="13131"/>
    <x v="0"/>
    <x v="0"/>
    <n v="50"/>
    <n v="57"/>
    <n v="41"/>
    <n v="310"/>
    <x v="0"/>
    <s v="Memphis"/>
    <s v="Southern "/>
  </r>
  <r>
    <d v="2018-06-11T00:00:00"/>
    <x v="4"/>
    <x v="2"/>
    <n v="639771"/>
    <n v="941051604"/>
    <n v="36957"/>
    <n v="20931.5"/>
    <x v="1"/>
    <x v="1"/>
    <n v="81"/>
    <n v="190"/>
    <n v="38"/>
    <n v="846"/>
    <x v="0"/>
    <s v="Memphis"/>
    <s v="Southern "/>
  </r>
  <r>
    <d v="2018-07-16T00:00:00"/>
    <x v="5"/>
    <x v="2"/>
    <n v="639771"/>
    <n v="941051604"/>
    <n v="28339"/>
    <n v="11697.5"/>
    <x v="0"/>
    <x v="0"/>
    <n v="44"/>
    <n v="235"/>
    <n v="25"/>
    <n v="969"/>
    <x v="0"/>
    <s v="Memphis"/>
    <s v="Southern "/>
  </r>
  <r>
    <d v="2018-08-20T00:00:00"/>
    <x v="6"/>
    <x v="2"/>
    <n v="639771"/>
    <n v="941051604"/>
    <n v="88976"/>
    <n v="23432.7"/>
    <x v="0"/>
    <x v="0"/>
    <n v="91"/>
    <n v="199"/>
    <n v="15"/>
    <n v="868"/>
    <x v="0"/>
    <s v="Memphis"/>
    <s v="Southern "/>
  </r>
  <r>
    <d v="2018-09-24T00:00:00"/>
    <x v="7"/>
    <x v="2"/>
    <n v="639771"/>
    <n v="941051604"/>
    <n v="87483"/>
    <n v="13636.4"/>
    <x v="0"/>
    <x v="0"/>
    <n v="52"/>
    <n v="80"/>
    <n v="8"/>
    <n v="366"/>
    <x v="0"/>
    <s v="Memphis"/>
    <s v="Southern "/>
  </r>
  <r>
    <d v="2018-10-29T00:00:00"/>
    <x v="8"/>
    <x v="2"/>
    <n v="639771"/>
    <n v="941051604"/>
    <n v="35127"/>
    <n v="25192.799999999999"/>
    <x v="0"/>
    <x v="0"/>
    <n v="98"/>
    <n v="222"/>
    <n v="27"/>
    <n v="976"/>
    <x v="0"/>
    <s v="Memphis"/>
    <s v="Southern "/>
  </r>
  <r>
    <d v="2018-12-03T00:00:00"/>
    <x v="10"/>
    <x v="2"/>
    <n v="639771"/>
    <n v="941051604"/>
    <n v="99418"/>
    <n v="17413.2"/>
    <x v="0"/>
    <x v="0"/>
    <n v="67"/>
    <n v="140"/>
    <n v="47"/>
    <n v="649"/>
    <x v="0"/>
    <s v="Memphis"/>
    <s v="Southern "/>
  </r>
  <r>
    <d v="2019-01-07T00:00:00"/>
    <x v="0"/>
    <x v="2"/>
    <n v="639771"/>
    <n v="941051604"/>
    <n v="43063"/>
    <n v="23679"/>
    <x v="0"/>
    <x v="0"/>
    <n v="92"/>
    <n v="189"/>
    <n v="15"/>
    <n v="832"/>
    <x v="0"/>
    <s v="Memphis"/>
    <s v="Southern "/>
  </r>
  <r>
    <d v="2019-02-11T00:00:00"/>
    <x v="1"/>
    <x v="2"/>
    <n v="639771"/>
    <n v="941051604"/>
    <n v="41056"/>
    <n v="20367"/>
    <x v="0"/>
    <x v="1"/>
    <n v="79"/>
    <n v="28"/>
    <n v="15"/>
    <n v="199"/>
    <x v="0"/>
    <s v="Memphis"/>
    <s v="Southern "/>
  </r>
  <r>
    <d v="2018-01-22T00:00:00"/>
    <x v="0"/>
    <x v="2"/>
    <n v="639771"/>
    <n v="941051604"/>
    <n v="60892"/>
    <n v="13662.3"/>
    <x v="0"/>
    <x v="0"/>
    <n v="52"/>
    <n v="147"/>
    <n v="9"/>
    <n v="625"/>
    <x v="0"/>
    <s v="Memphis"/>
    <s v="Southern "/>
  </r>
  <r>
    <d v="2018-02-26T00:00:00"/>
    <x v="1"/>
    <x v="2"/>
    <n v="639771"/>
    <n v="941051604"/>
    <n v="20183"/>
    <n v="16367"/>
    <x v="0"/>
    <x v="0"/>
    <n v="63"/>
    <n v="28"/>
    <n v="14"/>
    <n v="183"/>
    <x v="0"/>
    <s v="Memphis"/>
    <s v="Southern "/>
  </r>
  <r>
    <d v="2018-04-02T00:00:00"/>
    <x v="3"/>
    <x v="2"/>
    <n v="639771"/>
    <n v="941051604"/>
    <n v="15785"/>
    <n v="10610.9"/>
    <x v="0"/>
    <x v="1"/>
    <n v="40"/>
    <n v="14"/>
    <n v="5"/>
    <n v="99"/>
    <x v="0"/>
    <s v="Memphis"/>
    <s v="Southern "/>
  </r>
  <r>
    <d v="2018-05-07T00:00:00"/>
    <x v="11"/>
    <x v="2"/>
    <n v="639771"/>
    <n v="941051604"/>
    <n v="28997"/>
    <n v="18171.400000000001"/>
    <x v="0"/>
    <x v="0"/>
    <n v="70"/>
    <n v="165"/>
    <n v="30"/>
    <n v="734"/>
    <x v="0"/>
    <s v="Memphis"/>
    <s v="Southern "/>
  </r>
  <r>
    <d v="2018-06-11T00:00:00"/>
    <x v="4"/>
    <x v="2"/>
    <n v="639771"/>
    <n v="941051604"/>
    <n v="51654"/>
    <n v="23925.200000000001"/>
    <x v="0"/>
    <x v="1"/>
    <n v="93"/>
    <n v="171"/>
    <n v="47"/>
    <n v="795"/>
    <x v="0"/>
    <s v="Memphis"/>
    <s v="Southern "/>
  </r>
  <r>
    <d v="2018-07-16T00:00:00"/>
    <x v="5"/>
    <x v="2"/>
    <n v="639771"/>
    <n v="941051604"/>
    <n v="59127"/>
    <n v="18427"/>
    <x v="0"/>
    <x v="0"/>
    <n v="71"/>
    <n v="186"/>
    <n v="9"/>
    <n v="791"/>
    <x v="0"/>
    <s v="Memphis"/>
    <s v="Southern "/>
  </r>
  <r>
    <d v="2018-08-20T00:00:00"/>
    <x v="6"/>
    <x v="2"/>
    <n v="639771"/>
    <n v="941051604"/>
    <n v="54601"/>
    <n v="15392.2"/>
    <x v="0"/>
    <x v="0"/>
    <n v="59"/>
    <n v="88"/>
    <n v="36"/>
    <n v="431"/>
    <x v="0"/>
    <s v="Memphis"/>
    <s v="Southern "/>
  </r>
  <r>
    <d v="2018-09-24T00:00:00"/>
    <x v="7"/>
    <x v="2"/>
    <n v="639771"/>
    <n v="941051604"/>
    <n v="36844"/>
    <n v="17944.099999999999"/>
    <x v="0"/>
    <x v="0"/>
    <n v="69"/>
    <n v="225"/>
    <n v="29"/>
    <n v="960"/>
    <x v="0"/>
    <s v="Memphis"/>
    <s v="Southern "/>
  </r>
  <r>
    <d v="2018-10-29T00:00:00"/>
    <x v="8"/>
    <x v="2"/>
    <n v="639771"/>
    <n v="941051604"/>
    <n v="84970"/>
    <n v="12689.6"/>
    <x v="0"/>
    <x v="0"/>
    <n v="48"/>
    <n v="212"/>
    <n v="34"/>
    <n v="894"/>
    <x v="0"/>
    <s v="Memphis"/>
    <s v="Southern "/>
  </r>
  <r>
    <d v="2018-12-03T00:00:00"/>
    <x v="10"/>
    <x v="2"/>
    <n v="639771"/>
    <n v="941051604"/>
    <n v="84696"/>
    <n v="17123.8"/>
    <x v="0"/>
    <x v="0"/>
    <n v="66"/>
    <n v="47"/>
    <n v="10"/>
    <n v="254"/>
    <x v="0"/>
    <s v="Memphis"/>
    <s v="Southern "/>
  </r>
  <r>
    <d v="2019-01-07T00:00:00"/>
    <x v="0"/>
    <x v="2"/>
    <n v="639771"/>
    <n v="941051604"/>
    <n v="59968"/>
    <n v="19389.5"/>
    <x v="0"/>
    <x v="0"/>
    <n v="75"/>
    <n v="88"/>
    <n v="7"/>
    <n v="420"/>
    <x v="0"/>
    <s v="Memphis"/>
    <s v="Southern "/>
  </r>
  <r>
    <d v="2019-02-11T00:00:00"/>
    <x v="1"/>
    <x v="2"/>
    <n v="639771"/>
    <n v="941051604"/>
    <n v="66751"/>
    <n v="11892.2"/>
    <x v="0"/>
    <x v="1"/>
    <n v="45"/>
    <n v="95"/>
    <n v="9"/>
    <n v="417"/>
    <x v="0"/>
    <s v="Memphis"/>
    <s v="Southern "/>
  </r>
  <r>
    <d v="2018-01-22T00:00:00"/>
    <x v="0"/>
    <x v="2"/>
    <n v="639771"/>
    <n v="941051604"/>
    <n v="34547"/>
    <n v="20418.8"/>
    <x v="0"/>
    <x v="0"/>
    <n v="79"/>
    <n v="159"/>
    <n v="30"/>
    <n v="717"/>
    <x v="0"/>
    <s v="Memphis"/>
    <s v="Southern "/>
  </r>
  <r>
    <d v="2018-02-26T00:00:00"/>
    <x v="1"/>
    <x v="2"/>
    <n v="639771"/>
    <n v="941051604"/>
    <n v="48139"/>
    <n v="18136.2"/>
    <x v="0"/>
    <x v="0"/>
    <n v="70"/>
    <n v="70"/>
    <n v="44"/>
    <n v="382"/>
    <x v="0"/>
    <s v="Memphis"/>
    <s v="Southern "/>
  </r>
  <r>
    <d v="2018-04-02T00:00:00"/>
    <x v="3"/>
    <x v="2"/>
    <n v="639771"/>
    <n v="941051604"/>
    <n v="86851"/>
    <n v="14876.6"/>
    <x v="0"/>
    <x v="1"/>
    <n v="57"/>
    <n v="50"/>
    <n v="24"/>
    <n v="273"/>
    <x v="0"/>
    <s v="Memphis"/>
    <s v="Southern "/>
  </r>
  <r>
    <d v="2018-05-07T00:00:00"/>
    <x v="11"/>
    <x v="2"/>
    <n v="639771"/>
    <n v="941051604"/>
    <n v="92790"/>
    <n v="19423.900000000001"/>
    <x v="0"/>
    <x v="0"/>
    <n v="75"/>
    <n v="167"/>
    <n v="49"/>
    <n v="764"/>
    <x v="0"/>
    <s v="Memphis"/>
    <s v="Southern "/>
  </r>
  <r>
    <d v="2018-06-11T00:00:00"/>
    <x v="4"/>
    <x v="2"/>
    <n v="639771"/>
    <n v="941051604"/>
    <n v="41522"/>
    <n v="17665.599999999999"/>
    <x v="1"/>
    <x v="1"/>
    <n v="68"/>
    <n v="157"/>
    <n v="6"/>
    <n v="674"/>
    <x v="0"/>
    <s v="Memphis"/>
    <s v="Southern "/>
  </r>
  <r>
    <d v="2018-07-16T00:00:00"/>
    <x v="5"/>
    <x v="2"/>
    <n v="639771"/>
    <n v="941051604"/>
    <n v="53026"/>
    <n v="10679.5"/>
    <x v="0"/>
    <x v="0"/>
    <n v="40"/>
    <n v="189"/>
    <n v="19"/>
    <n v="785"/>
    <x v="0"/>
    <s v="Memphis"/>
    <s v="Southern "/>
  </r>
  <r>
    <d v="2018-08-20T00:00:00"/>
    <x v="6"/>
    <x v="2"/>
    <n v="639771"/>
    <n v="941051604"/>
    <n v="73063"/>
    <n v="12924.3"/>
    <x v="0"/>
    <x v="0"/>
    <n v="49"/>
    <n v="176"/>
    <n v="19"/>
    <n v="742"/>
    <x v="0"/>
    <s v="Memphis"/>
    <s v="Southern "/>
  </r>
  <r>
    <d v="2018-09-24T00:00:00"/>
    <x v="7"/>
    <x v="2"/>
    <n v="639771"/>
    <n v="941051604"/>
    <n v="45591"/>
    <n v="14871.5"/>
    <x v="0"/>
    <x v="0"/>
    <n v="57"/>
    <n v="41"/>
    <n v="8"/>
    <n v="222"/>
    <x v="0"/>
    <s v="Memphis"/>
    <s v="Southern "/>
  </r>
  <r>
    <d v="2018-10-29T00:00:00"/>
    <x v="8"/>
    <x v="2"/>
    <n v="639771"/>
    <n v="941051604"/>
    <n v="12521"/>
    <n v="23434.2"/>
    <x v="0"/>
    <x v="0"/>
    <n v="91"/>
    <n v="196"/>
    <n v="42"/>
    <n v="883"/>
    <x v="0"/>
    <s v="Memphis"/>
    <s v="Southern "/>
  </r>
  <r>
    <d v="2018-12-03T00:00:00"/>
    <x v="10"/>
    <x v="2"/>
    <n v="639771"/>
    <n v="941051604"/>
    <n v="95810"/>
    <n v="11616.6"/>
    <x v="0"/>
    <x v="0"/>
    <n v="44"/>
    <n v="18"/>
    <n v="49"/>
    <n v="160"/>
    <x v="0"/>
    <s v="Memphis"/>
    <s v="Southern "/>
  </r>
  <r>
    <d v="2019-01-07T00:00:00"/>
    <x v="0"/>
    <x v="2"/>
    <n v="639771"/>
    <n v="941051604"/>
    <n v="90712"/>
    <n v="20186.5"/>
    <x v="0"/>
    <x v="0"/>
    <n v="78"/>
    <n v="209"/>
    <n v="12"/>
    <n v="893"/>
    <x v="0"/>
    <s v="Memphis"/>
    <s v="Southern "/>
  </r>
  <r>
    <d v="2019-02-11T00:00:00"/>
    <x v="1"/>
    <x v="2"/>
    <n v="639771"/>
    <n v="941051604"/>
    <n v="80229"/>
    <n v="24670.1"/>
    <x v="0"/>
    <x v="1"/>
    <n v="96"/>
    <n v="167"/>
    <n v="11"/>
    <n v="747"/>
    <x v="0"/>
    <s v="Memphis"/>
    <s v="Southern "/>
  </r>
  <r>
    <d v="2018-01-22T00:00:00"/>
    <x v="0"/>
    <x v="2"/>
    <n v="639771"/>
    <n v="941051604"/>
    <n v="93345"/>
    <n v="19669.900000000001"/>
    <x v="0"/>
    <x v="0"/>
    <n v="76"/>
    <n v="161"/>
    <n v="34"/>
    <n v="725"/>
    <x v="0"/>
    <s v="Memphis"/>
    <s v="Southern "/>
  </r>
  <r>
    <d v="2018-02-26T00:00:00"/>
    <x v="1"/>
    <x v="2"/>
    <n v="639771"/>
    <n v="941051604"/>
    <n v="36850"/>
    <n v="12178.3"/>
    <x v="0"/>
    <x v="0"/>
    <n v="46"/>
    <n v="181"/>
    <n v="38"/>
    <n v="779"/>
    <x v="0"/>
    <s v="Memphis"/>
    <s v="Southern "/>
  </r>
  <r>
    <d v="2018-04-02T00:00:00"/>
    <x v="3"/>
    <x v="2"/>
    <n v="639771"/>
    <n v="941051604"/>
    <n v="51206"/>
    <n v="17181.7"/>
    <x v="1"/>
    <x v="1"/>
    <n v="66"/>
    <n v="194"/>
    <n v="24"/>
    <n v="833"/>
    <x v="0"/>
    <s v="Memphis"/>
    <s v="Southern "/>
  </r>
  <r>
    <d v="2018-05-07T00:00:00"/>
    <x v="11"/>
    <x v="2"/>
    <n v="639771"/>
    <n v="941051604"/>
    <n v="54927"/>
    <n v="11130.2"/>
    <x v="0"/>
    <x v="0"/>
    <n v="42"/>
    <n v="62"/>
    <n v="14"/>
    <n v="294"/>
    <x v="0"/>
    <s v="Memphis"/>
    <s v="Southern "/>
  </r>
  <r>
    <d v="2018-06-11T00:00:00"/>
    <x v="4"/>
    <x v="2"/>
    <n v="639771"/>
    <n v="941051604"/>
    <n v="37180"/>
    <n v="11954.5"/>
    <x v="0"/>
    <x v="1"/>
    <n v="45"/>
    <n v="256"/>
    <n v="13"/>
    <n v="1040"/>
    <x v="0"/>
    <s v="Memphis"/>
    <s v="Southern "/>
  </r>
  <r>
    <d v="2018-07-16T00:00:00"/>
    <x v="5"/>
    <x v="2"/>
    <n v="639771"/>
    <n v="941051604"/>
    <n v="68127"/>
    <n v="24885.9"/>
    <x v="0"/>
    <x v="0"/>
    <n v="97"/>
    <n v="79"/>
    <n v="8"/>
    <n v="406"/>
    <x v="0"/>
    <s v="Memphis"/>
    <s v="Southern "/>
  </r>
  <r>
    <d v="2018-08-20T00:00:00"/>
    <x v="6"/>
    <x v="2"/>
    <n v="639771"/>
    <n v="941051604"/>
    <n v="90336"/>
    <n v="12652.9"/>
    <x v="0"/>
    <x v="0"/>
    <n v="48"/>
    <n v="114"/>
    <n v="43"/>
    <n v="527"/>
    <x v="0"/>
    <s v="Memphis"/>
    <s v="Southern "/>
  </r>
  <r>
    <d v="2018-09-24T00:00:00"/>
    <x v="7"/>
    <x v="2"/>
    <n v="639771"/>
    <n v="941051604"/>
    <n v="61391"/>
    <n v="10644.6"/>
    <x v="0"/>
    <x v="0"/>
    <n v="40"/>
    <n v="100"/>
    <n v="14"/>
    <n v="436"/>
    <x v="0"/>
    <s v="Memphis"/>
    <s v="Southern "/>
  </r>
  <r>
    <d v="2018-10-29T00:00:00"/>
    <x v="8"/>
    <x v="2"/>
    <n v="639771"/>
    <n v="941051604"/>
    <n v="16775"/>
    <n v="21655.200000000001"/>
    <x v="0"/>
    <x v="0"/>
    <n v="84"/>
    <n v="123"/>
    <n v="29"/>
    <n v="586"/>
    <x v="0"/>
    <s v="Memphis"/>
    <s v="Southern "/>
  </r>
  <r>
    <d v="2018-12-03T00:00:00"/>
    <x v="10"/>
    <x v="2"/>
    <n v="639771"/>
    <n v="941051604"/>
    <n v="68457"/>
    <n v="14917"/>
    <x v="0"/>
    <x v="0"/>
    <n v="57"/>
    <n v="160"/>
    <n v="6"/>
    <n v="677"/>
    <x v="0"/>
    <s v="Memphis"/>
    <s v="Southern "/>
  </r>
  <r>
    <d v="2019-01-07T00:00:00"/>
    <x v="0"/>
    <x v="2"/>
    <n v="639771"/>
    <n v="941051604"/>
    <n v="13252"/>
    <n v="18197.099999999999"/>
    <x v="0"/>
    <x v="0"/>
    <n v="70"/>
    <n v="232"/>
    <n v="33"/>
    <n v="991"/>
    <x v="0"/>
    <s v="Memphis"/>
    <s v="Southern "/>
  </r>
  <r>
    <d v="2019-02-11T00:00:00"/>
    <x v="1"/>
    <x v="2"/>
    <n v="639771"/>
    <n v="941051604"/>
    <n v="83132"/>
    <n v="23156.6"/>
    <x v="1"/>
    <x v="1"/>
    <n v="90"/>
    <n v="124"/>
    <n v="40"/>
    <n v="606"/>
    <x v="0"/>
    <s v="Memphis"/>
    <s v="Southern "/>
  </r>
  <r>
    <d v="2018-01-22T00:00:00"/>
    <x v="0"/>
    <x v="2"/>
    <n v="639771"/>
    <n v="941051604"/>
    <n v="92902"/>
    <n v="12915.4"/>
    <x v="0"/>
    <x v="0"/>
    <n v="49"/>
    <n v="154"/>
    <n v="12"/>
    <n v="653"/>
    <x v="0"/>
    <s v="Memphis"/>
    <s v="Southern "/>
  </r>
  <r>
    <d v="2018-02-26T00:00:00"/>
    <x v="1"/>
    <x v="2"/>
    <n v="639771"/>
    <n v="941051604"/>
    <n v="50245"/>
    <n v="25188.9"/>
    <x v="0"/>
    <x v="0"/>
    <n v="98"/>
    <n v="216"/>
    <n v="11"/>
    <n v="937"/>
    <x v="0"/>
    <s v="Memphis"/>
    <s v="Southern "/>
  </r>
  <r>
    <d v="2018-04-02T00:00:00"/>
    <x v="3"/>
    <x v="2"/>
    <n v="639771"/>
    <n v="941051604"/>
    <n v="24688"/>
    <n v="20125.5"/>
    <x v="1"/>
    <x v="1"/>
    <n v="78"/>
    <n v="49"/>
    <n v="18"/>
    <n v="283"/>
    <x v="0"/>
    <s v="Memphis"/>
    <s v="Southern "/>
  </r>
  <r>
    <d v="2018-05-07T00:00:00"/>
    <x v="11"/>
    <x v="2"/>
    <n v="639771"/>
    <n v="941051604"/>
    <n v="81213"/>
    <n v="24425.1"/>
    <x v="0"/>
    <x v="0"/>
    <n v="95"/>
    <n v="179"/>
    <n v="14"/>
    <n v="796"/>
    <x v="0"/>
    <s v="Memphis"/>
    <s v="Southern "/>
  </r>
  <r>
    <d v="2018-06-11T00:00:00"/>
    <x v="4"/>
    <x v="2"/>
    <n v="639771"/>
    <n v="941051604"/>
    <n v="87281"/>
    <n v="21898.1"/>
    <x v="1"/>
    <x v="1"/>
    <n v="85"/>
    <n v="103"/>
    <n v="35"/>
    <n v="516"/>
    <x v="0"/>
    <s v="Memphis"/>
    <s v="Southern "/>
  </r>
  <r>
    <d v="2018-07-16T00:00:00"/>
    <x v="5"/>
    <x v="2"/>
    <n v="639771"/>
    <n v="941051604"/>
    <n v="37265"/>
    <n v="24869.200000000001"/>
    <x v="0"/>
    <x v="0"/>
    <n v="97"/>
    <n v="26"/>
    <n v="42"/>
    <n v="239"/>
    <x v="0"/>
    <s v="Memphis"/>
    <s v="Southern "/>
  </r>
  <r>
    <d v="2018-08-20T00:00:00"/>
    <x v="6"/>
    <x v="2"/>
    <n v="639771"/>
    <n v="941051604"/>
    <n v="80717"/>
    <n v="20908.2"/>
    <x v="0"/>
    <x v="0"/>
    <n v="81"/>
    <n v="127"/>
    <n v="47"/>
    <n v="613"/>
    <x v="0"/>
    <s v="Memphis"/>
    <s v="Southern "/>
  </r>
  <r>
    <d v="2018-09-24T00:00:00"/>
    <x v="7"/>
    <x v="2"/>
    <n v="639771"/>
    <n v="941051604"/>
    <n v="61184"/>
    <n v="19446.900000000001"/>
    <x v="0"/>
    <x v="0"/>
    <n v="75"/>
    <n v="231"/>
    <n v="35"/>
    <n v="994"/>
    <x v="0"/>
    <s v="Memphis"/>
    <s v="Southern "/>
  </r>
  <r>
    <d v="2018-10-29T00:00:00"/>
    <x v="8"/>
    <x v="2"/>
    <n v="639771"/>
    <n v="941051604"/>
    <n v="24049"/>
    <n v="25163.9"/>
    <x v="0"/>
    <x v="0"/>
    <n v="98"/>
    <n v="147"/>
    <n v="25"/>
    <n v="687"/>
    <x v="0"/>
    <s v="Memphis"/>
    <s v="Southern "/>
  </r>
  <r>
    <d v="2018-12-03T00:00:00"/>
    <x v="10"/>
    <x v="2"/>
    <n v="639771"/>
    <n v="941051604"/>
    <n v="43090"/>
    <n v="21888.799999999999"/>
    <x v="0"/>
    <x v="0"/>
    <n v="85"/>
    <n v="79"/>
    <n v="37"/>
    <n v="423"/>
    <x v="0"/>
    <s v="Memphis"/>
    <s v="Southern "/>
  </r>
  <r>
    <d v="2019-01-07T00:00:00"/>
    <x v="0"/>
    <x v="2"/>
    <n v="639771"/>
    <n v="941051604"/>
    <n v="85648"/>
    <n v="12942.5"/>
    <x v="0"/>
    <x v="0"/>
    <n v="49"/>
    <n v="220"/>
    <n v="31"/>
    <n v="924"/>
    <x v="0"/>
    <s v="Memphis"/>
    <s v="Southern "/>
  </r>
  <r>
    <d v="2019-02-11T00:00:00"/>
    <x v="1"/>
    <x v="2"/>
    <n v="639771"/>
    <n v="941051604"/>
    <n v="86788"/>
    <n v="12187.8"/>
    <x v="1"/>
    <x v="1"/>
    <n v="46"/>
    <n v="207"/>
    <n v="33"/>
    <n v="874"/>
    <x v="0"/>
    <s v="Memphis"/>
    <s v="Southern "/>
  </r>
  <r>
    <d v="2018-01-22T00:00:00"/>
    <x v="0"/>
    <x v="2"/>
    <n v="639771"/>
    <n v="941051604"/>
    <n v="85564"/>
    <n v="24366.3"/>
    <x v="0"/>
    <x v="0"/>
    <n v="95"/>
    <n v="26"/>
    <n v="14"/>
    <n v="208"/>
    <x v="0"/>
    <s v="Memphis"/>
    <s v="Southern "/>
  </r>
  <r>
    <d v="2018-02-26T00:00:00"/>
    <x v="1"/>
    <x v="2"/>
    <n v="639771"/>
    <n v="941051604"/>
    <n v="42590"/>
    <n v="16418.599999999999"/>
    <x v="0"/>
    <x v="0"/>
    <n v="63"/>
    <n v="157"/>
    <n v="34"/>
    <n v="699"/>
    <x v="0"/>
    <s v="Memphis"/>
    <s v="Southern "/>
  </r>
  <r>
    <d v="2018-04-02T00:00:00"/>
    <x v="3"/>
    <x v="2"/>
    <n v="639771"/>
    <n v="941051604"/>
    <n v="25911"/>
    <n v="21158.5"/>
    <x v="1"/>
    <x v="1"/>
    <n v="82"/>
    <n v="138"/>
    <n v="5"/>
    <n v="617"/>
    <x v="0"/>
    <s v="Memphis"/>
    <s v="Southern "/>
  </r>
  <r>
    <d v="2018-05-07T00:00:00"/>
    <x v="11"/>
    <x v="2"/>
    <n v="639771"/>
    <n v="941051604"/>
    <n v="96769"/>
    <n v="15689.1"/>
    <x v="0"/>
    <x v="0"/>
    <n v="60"/>
    <n v="216"/>
    <n v="13"/>
    <n v="901"/>
    <x v="0"/>
    <s v="Memphis"/>
    <s v="Southern "/>
  </r>
  <r>
    <d v="2018-06-11T00:00:00"/>
    <x v="4"/>
    <x v="2"/>
    <n v="639771"/>
    <n v="941051604"/>
    <n v="60003"/>
    <n v="11646.8"/>
    <x v="0"/>
    <x v="1"/>
    <n v="44"/>
    <n v="99"/>
    <n v="40"/>
    <n v="462"/>
    <x v="0"/>
    <s v="Memphis"/>
    <s v="Southern "/>
  </r>
  <r>
    <d v="2018-07-16T00:00:00"/>
    <x v="5"/>
    <x v="2"/>
    <n v="639771"/>
    <n v="941051604"/>
    <n v="25526"/>
    <n v="16871.2"/>
    <x v="0"/>
    <x v="0"/>
    <n v="65"/>
    <n v="37"/>
    <n v="20"/>
    <n v="227"/>
    <x v="0"/>
    <s v="Memphis"/>
    <s v="Southern "/>
  </r>
  <r>
    <d v="2018-08-20T00:00:00"/>
    <x v="6"/>
    <x v="2"/>
    <n v="639771"/>
    <n v="941051604"/>
    <n v="60313"/>
    <n v="12910.1"/>
    <x v="0"/>
    <x v="0"/>
    <n v="49"/>
    <n v="137"/>
    <n v="24"/>
    <n v="600"/>
    <x v="0"/>
    <s v="Memphis"/>
    <s v="Southern "/>
  </r>
  <r>
    <d v="2018-09-24T00:00:00"/>
    <x v="7"/>
    <x v="2"/>
    <n v="639771"/>
    <n v="941051604"/>
    <n v="18201"/>
    <n v="18449.7"/>
    <x v="0"/>
    <x v="0"/>
    <n v="71"/>
    <n v="239"/>
    <n v="31"/>
    <n v="1018"/>
    <x v="0"/>
    <s v="Memphis"/>
    <s v="Southern "/>
  </r>
  <r>
    <d v="2018-10-29T00:00:00"/>
    <x v="8"/>
    <x v="2"/>
    <n v="639771"/>
    <n v="941051604"/>
    <n v="29925"/>
    <n v="11622.2"/>
    <x v="0"/>
    <x v="0"/>
    <n v="44"/>
    <n v="41"/>
    <n v="17"/>
    <n v="216"/>
    <x v="0"/>
    <s v="Memphis"/>
    <s v="Southern "/>
  </r>
  <r>
    <d v="2018-12-03T00:00:00"/>
    <x v="10"/>
    <x v="2"/>
    <n v="639771"/>
    <n v="941051604"/>
    <n v="42049"/>
    <n v="21397.1"/>
    <x v="0"/>
    <x v="0"/>
    <n v="83"/>
    <n v="108"/>
    <n v="7"/>
    <n v="504"/>
    <x v="0"/>
    <s v="Memphis"/>
    <s v="Southern "/>
  </r>
  <r>
    <d v="2019-01-07T00:00:00"/>
    <x v="0"/>
    <x v="2"/>
    <n v="639771"/>
    <n v="941051604"/>
    <n v="67132"/>
    <n v="25142.2"/>
    <x v="0"/>
    <x v="0"/>
    <n v="98"/>
    <n v="90"/>
    <n v="28"/>
    <n v="470"/>
    <x v="0"/>
    <s v="Memphis"/>
    <s v="Southern "/>
  </r>
  <r>
    <d v="2019-02-11T00:00:00"/>
    <x v="1"/>
    <x v="2"/>
    <n v="639771"/>
    <n v="941051604"/>
    <n v="90907"/>
    <n v="14673.2"/>
    <x v="1"/>
    <x v="1"/>
    <n v="56"/>
    <n v="175"/>
    <n v="12"/>
    <n v="738"/>
    <x v="0"/>
    <s v="Memphis"/>
    <s v="Southern "/>
  </r>
  <r>
    <d v="2018-01-29T00:00:00"/>
    <x v="0"/>
    <x v="3"/>
    <n v="365610"/>
    <n v="921999775"/>
    <n v="19848"/>
    <n v="20205"/>
    <x v="0"/>
    <x v="1"/>
    <n v="78"/>
    <n v="257"/>
    <n v="16"/>
    <n v="1078"/>
    <x v="1"/>
    <s v="Jersey City"/>
    <s v="Southern "/>
  </r>
  <r>
    <d v="2018-03-05T00:00:00"/>
    <x v="2"/>
    <x v="3"/>
    <n v="365610"/>
    <n v="921999775"/>
    <n v="76253"/>
    <n v="19864.3"/>
    <x v="0"/>
    <x v="0"/>
    <n v="77"/>
    <n v="14"/>
    <n v="39"/>
    <n v="170"/>
    <x v="1"/>
    <s v="Jersey City"/>
    <s v="Southern "/>
  </r>
  <r>
    <d v="2018-04-09T00:00:00"/>
    <x v="3"/>
    <x v="3"/>
    <n v="365610"/>
    <n v="921999775"/>
    <n v="32266"/>
    <n v="24886.400000000001"/>
    <x v="1"/>
    <x v="1"/>
    <n v="97"/>
    <n v="78"/>
    <n v="16"/>
    <n v="411"/>
    <x v="1"/>
    <s v="Jersey City"/>
    <s v="Southern "/>
  </r>
  <r>
    <d v="2018-05-14T00:00:00"/>
    <x v="11"/>
    <x v="3"/>
    <n v="365610"/>
    <n v="921999775"/>
    <n v="69566"/>
    <n v="12415.5"/>
    <x v="0"/>
    <x v="0"/>
    <n v="47"/>
    <n v="155"/>
    <n v="11"/>
    <n v="652"/>
    <x v="1"/>
    <s v="Jersey City"/>
    <s v="Southern "/>
  </r>
  <r>
    <d v="2018-06-18T00:00:00"/>
    <x v="4"/>
    <x v="3"/>
    <n v="365610"/>
    <n v="921999775"/>
    <n v="82551"/>
    <n v="17618.8"/>
    <x v="0"/>
    <x v="0"/>
    <n v="68"/>
    <n v="32"/>
    <n v="14"/>
    <n v="206"/>
    <x v="1"/>
    <s v="Jersey City"/>
    <s v="Southern "/>
  </r>
  <r>
    <d v="2018-07-23T00:00:00"/>
    <x v="5"/>
    <x v="3"/>
    <n v="365610"/>
    <n v="921999775"/>
    <n v="67783"/>
    <n v="13176.1"/>
    <x v="0"/>
    <x v="0"/>
    <n v="50"/>
    <n v="175"/>
    <n v="41"/>
    <n v="761"/>
    <x v="1"/>
    <s v="Jersey City"/>
    <s v="Southern "/>
  </r>
  <r>
    <d v="2018-08-27T00:00:00"/>
    <x v="6"/>
    <x v="3"/>
    <n v="365610"/>
    <n v="921999775"/>
    <n v="75059"/>
    <n v="12882.1"/>
    <x v="0"/>
    <x v="0"/>
    <n v="49"/>
    <n v="62"/>
    <n v="33"/>
    <n v="320"/>
    <x v="1"/>
    <s v="Jersey City"/>
    <s v="Southern "/>
  </r>
  <r>
    <d v="2018-10-01T00:00:00"/>
    <x v="8"/>
    <x v="3"/>
    <n v="365610"/>
    <n v="921999775"/>
    <n v="58994"/>
    <n v="23112.3"/>
    <x v="0"/>
    <x v="0"/>
    <n v="90"/>
    <n v="17"/>
    <n v="8"/>
    <n v="163"/>
    <x v="1"/>
    <s v="Jersey City"/>
    <s v="Southern "/>
  </r>
  <r>
    <d v="2018-11-05T00:00:00"/>
    <x v="9"/>
    <x v="3"/>
    <n v="365610"/>
    <n v="921999775"/>
    <n v="27674"/>
    <n v="10631.9"/>
    <x v="0"/>
    <x v="0"/>
    <n v="40"/>
    <n v="65"/>
    <n v="22"/>
    <n v="309"/>
    <x v="1"/>
    <s v="Jersey City"/>
    <s v="Southern "/>
  </r>
  <r>
    <d v="2018-12-10T00:00:00"/>
    <x v="10"/>
    <x v="3"/>
    <n v="365610"/>
    <n v="921999775"/>
    <n v="48402"/>
    <n v="12700.5"/>
    <x v="0"/>
    <x v="1"/>
    <n v="48"/>
    <n v="240"/>
    <n v="33"/>
    <n v="1003"/>
    <x v="1"/>
    <s v="Jersey City"/>
    <s v="Southern "/>
  </r>
  <r>
    <d v="2019-01-14T00:00:00"/>
    <x v="0"/>
    <x v="3"/>
    <n v="365610"/>
    <n v="921999775"/>
    <n v="98790"/>
    <n v="18957.7"/>
    <x v="0"/>
    <x v="0"/>
    <n v="73"/>
    <n v="258"/>
    <n v="37"/>
    <n v="1100"/>
    <x v="1"/>
    <s v="Jersey City"/>
    <s v="Southern "/>
  </r>
  <r>
    <d v="2019-02-18T00:00:00"/>
    <x v="1"/>
    <x v="3"/>
    <n v="365610"/>
    <n v="921999775"/>
    <n v="83548"/>
    <n v="12187.3"/>
    <x v="1"/>
    <x v="1"/>
    <n v="46"/>
    <n v="213"/>
    <n v="7"/>
    <n v="869"/>
    <x v="1"/>
    <s v="Jersey City"/>
    <s v="Southern "/>
  </r>
  <r>
    <d v="2018-01-29T00:00:00"/>
    <x v="0"/>
    <x v="3"/>
    <n v="365610"/>
    <n v="921999775"/>
    <n v="60951"/>
    <n v="22369.200000000001"/>
    <x v="0"/>
    <x v="1"/>
    <n v="87"/>
    <n v="29"/>
    <n v="31"/>
    <n v="229"/>
    <x v="1"/>
    <s v="Jersey City"/>
    <s v="Southern "/>
  </r>
  <r>
    <d v="2018-03-05T00:00:00"/>
    <x v="2"/>
    <x v="3"/>
    <n v="365610"/>
    <n v="921999775"/>
    <n v="35711"/>
    <n v="21180.799999999999"/>
    <x v="0"/>
    <x v="0"/>
    <n v="82"/>
    <n v="195"/>
    <n v="10"/>
    <n v="840"/>
    <x v="1"/>
    <s v="Jersey City"/>
    <s v="Southern "/>
  </r>
  <r>
    <d v="2018-04-09T00:00:00"/>
    <x v="3"/>
    <x v="3"/>
    <n v="365610"/>
    <n v="921999775"/>
    <n v="23890"/>
    <n v="15128.1"/>
    <x v="0"/>
    <x v="1"/>
    <n v="58"/>
    <n v="59"/>
    <n v="5"/>
    <n v="289"/>
    <x v="1"/>
    <s v="Jersey City"/>
    <s v="Southern "/>
  </r>
  <r>
    <d v="2018-05-14T00:00:00"/>
    <x v="11"/>
    <x v="3"/>
    <n v="365610"/>
    <n v="921999775"/>
    <n v="47289"/>
    <n v="12191.5"/>
    <x v="0"/>
    <x v="0"/>
    <n v="46"/>
    <n v="216"/>
    <n v="36"/>
    <n v="911"/>
    <x v="1"/>
    <s v="Jersey City"/>
    <s v="Southern "/>
  </r>
  <r>
    <d v="2018-06-18T00:00:00"/>
    <x v="4"/>
    <x v="3"/>
    <n v="365610"/>
    <n v="921999775"/>
    <n v="78484"/>
    <n v="20863.599999999999"/>
    <x v="0"/>
    <x v="0"/>
    <n v="81"/>
    <n v="19"/>
    <n v="14"/>
    <n v="167"/>
    <x v="1"/>
    <s v="Jersey City"/>
    <s v="Southern "/>
  </r>
  <r>
    <d v="2018-07-23T00:00:00"/>
    <x v="5"/>
    <x v="3"/>
    <n v="365610"/>
    <n v="921999775"/>
    <n v="95171"/>
    <n v="23895"/>
    <x v="0"/>
    <x v="0"/>
    <n v="93"/>
    <n v="96"/>
    <n v="32"/>
    <n v="493"/>
    <x v="1"/>
    <s v="Jersey City"/>
    <s v="Southern "/>
  </r>
  <r>
    <d v="2018-08-27T00:00:00"/>
    <x v="6"/>
    <x v="3"/>
    <n v="365610"/>
    <n v="921999775"/>
    <n v="82737"/>
    <n v="20157.5"/>
    <x v="0"/>
    <x v="0"/>
    <n v="78"/>
    <n v="130"/>
    <n v="26"/>
    <n v="603"/>
    <x v="1"/>
    <s v="Jersey City"/>
    <s v="Southern "/>
  </r>
  <r>
    <d v="2018-10-01T00:00:00"/>
    <x v="8"/>
    <x v="3"/>
    <n v="365610"/>
    <n v="921999775"/>
    <n v="96689"/>
    <n v="16695.3"/>
    <x v="0"/>
    <x v="0"/>
    <n v="64"/>
    <n v="231"/>
    <n v="17"/>
    <n v="967"/>
    <x v="1"/>
    <s v="Jersey City"/>
    <s v="Southern "/>
  </r>
  <r>
    <d v="2018-11-05T00:00:00"/>
    <x v="9"/>
    <x v="3"/>
    <n v="365610"/>
    <n v="921999775"/>
    <n v="30110"/>
    <n v="24427.1"/>
    <x v="0"/>
    <x v="0"/>
    <n v="95"/>
    <n v="176"/>
    <n v="47"/>
    <n v="816"/>
    <x v="1"/>
    <s v="Jersey City"/>
    <s v="Southern "/>
  </r>
  <r>
    <d v="2018-12-10T00:00:00"/>
    <x v="10"/>
    <x v="3"/>
    <n v="365610"/>
    <n v="921999775"/>
    <n v="35967"/>
    <n v="22900.1"/>
    <x v="0"/>
    <x v="1"/>
    <n v="89"/>
    <n v="115"/>
    <n v="11"/>
    <n v="540"/>
    <x v="1"/>
    <s v="Jersey City"/>
    <s v="Southern "/>
  </r>
  <r>
    <d v="2019-01-14T00:00:00"/>
    <x v="0"/>
    <x v="3"/>
    <n v="365610"/>
    <n v="921999775"/>
    <n v="79738"/>
    <n v="19946.400000000001"/>
    <x v="0"/>
    <x v="0"/>
    <n v="77"/>
    <n v="232"/>
    <n v="25"/>
    <n v="991"/>
    <x v="1"/>
    <s v="Jersey City"/>
    <s v="Southern "/>
  </r>
  <r>
    <d v="2019-02-18T00:00:00"/>
    <x v="1"/>
    <x v="3"/>
    <n v="365610"/>
    <n v="921999775"/>
    <n v="96046"/>
    <n v="11627.4"/>
    <x v="0"/>
    <x v="1"/>
    <n v="44"/>
    <n v="50"/>
    <n v="34"/>
    <n v="268"/>
    <x v="1"/>
    <s v="Jersey City"/>
    <s v="Southern "/>
  </r>
  <r>
    <d v="2018-01-29T00:00:00"/>
    <x v="0"/>
    <x v="3"/>
    <n v="365610"/>
    <n v="921999775"/>
    <n v="91995"/>
    <n v="22936.7"/>
    <x v="0"/>
    <x v="1"/>
    <n v="89"/>
    <n v="207"/>
    <n v="22"/>
    <n v="906"/>
    <x v="1"/>
    <s v="Jersey City"/>
    <s v="Southern "/>
  </r>
  <r>
    <d v="2018-03-05T00:00:00"/>
    <x v="2"/>
    <x v="3"/>
    <n v="365610"/>
    <n v="921999775"/>
    <n v="57142"/>
    <n v="21870.9"/>
    <x v="0"/>
    <x v="0"/>
    <n v="85"/>
    <n v="36"/>
    <n v="23"/>
    <n v="244"/>
    <x v="1"/>
    <s v="Jersey City"/>
    <s v="Southern "/>
  </r>
  <r>
    <d v="2018-04-09T00:00:00"/>
    <x v="3"/>
    <x v="3"/>
    <n v="365610"/>
    <n v="921999775"/>
    <n v="65609"/>
    <n v="21438.7"/>
    <x v="1"/>
    <x v="1"/>
    <n v="83"/>
    <n v="215"/>
    <n v="13"/>
    <n v="920"/>
    <x v="1"/>
    <s v="Jersey City"/>
    <s v="Southern "/>
  </r>
  <r>
    <d v="2018-05-14T00:00:00"/>
    <x v="11"/>
    <x v="3"/>
    <n v="365610"/>
    <n v="921999775"/>
    <n v="38291"/>
    <n v="24429.7"/>
    <x v="0"/>
    <x v="0"/>
    <n v="95"/>
    <n v="192"/>
    <n v="13"/>
    <n v="842"/>
    <x v="1"/>
    <s v="Jersey City"/>
    <s v="Southern "/>
  </r>
  <r>
    <d v="2018-06-18T00:00:00"/>
    <x v="4"/>
    <x v="3"/>
    <n v="365610"/>
    <n v="921999775"/>
    <n v="30321"/>
    <n v="11172.2"/>
    <x v="0"/>
    <x v="0"/>
    <n v="42"/>
    <n v="169"/>
    <n v="23"/>
    <n v="714"/>
    <x v="1"/>
    <s v="Jersey City"/>
    <s v="Southern "/>
  </r>
  <r>
    <d v="2018-07-23T00:00:00"/>
    <x v="5"/>
    <x v="3"/>
    <n v="365610"/>
    <n v="921999775"/>
    <n v="47377"/>
    <n v="17661.900000000001"/>
    <x v="0"/>
    <x v="0"/>
    <n v="68"/>
    <n v="141"/>
    <n v="29"/>
    <n v="637"/>
    <x v="1"/>
    <s v="Jersey City"/>
    <s v="Southern "/>
  </r>
  <r>
    <d v="2018-08-27T00:00:00"/>
    <x v="6"/>
    <x v="3"/>
    <n v="365610"/>
    <n v="921999775"/>
    <n v="66914"/>
    <n v="18201.8"/>
    <x v="0"/>
    <x v="0"/>
    <n v="70"/>
    <n v="245"/>
    <n v="28"/>
    <n v="1038"/>
    <x v="1"/>
    <s v="Jersey City"/>
    <s v="Southern "/>
  </r>
  <r>
    <d v="2018-10-01T00:00:00"/>
    <x v="8"/>
    <x v="3"/>
    <n v="365610"/>
    <n v="921999775"/>
    <n v="29788"/>
    <n v="11674"/>
    <x v="0"/>
    <x v="0"/>
    <n v="44"/>
    <n v="172"/>
    <n v="31"/>
    <n v="734"/>
    <x v="1"/>
    <s v="Jersey City"/>
    <s v="Southern "/>
  </r>
  <r>
    <d v="2018-11-05T00:00:00"/>
    <x v="9"/>
    <x v="3"/>
    <n v="365610"/>
    <n v="921999775"/>
    <n v="51458"/>
    <n v="23618.6"/>
    <x v="0"/>
    <x v="0"/>
    <n v="92"/>
    <n v="27"/>
    <n v="35"/>
    <n v="228"/>
    <x v="1"/>
    <s v="Jersey City"/>
    <s v="Southern "/>
  </r>
  <r>
    <d v="2018-12-10T00:00:00"/>
    <x v="10"/>
    <x v="3"/>
    <n v="365610"/>
    <n v="921999775"/>
    <n v="40777"/>
    <n v="24917.4"/>
    <x v="0"/>
    <x v="1"/>
    <n v="97"/>
    <n v="156"/>
    <n v="27"/>
    <n v="721"/>
    <x v="1"/>
    <s v="Jersey City"/>
    <s v="Southern "/>
  </r>
  <r>
    <d v="2019-01-14T00:00:00"/>
    <x v="0"/>
    <x v="3"/>
    <n v="365610"/>
    <n v="921999775"/>
    <n v="62510"/>
    <n v="24424.2"/>
    <x v="0"/>
    <x v="0"/>
    <n v="95"/>
    <n v="172"/>
    <n v="34"/>
    <n v="787"/>
    <x v="1"/>
    <s v="Jersey City"/>
    <s v="Southern "/>
  </r>
  <r>
    <d v="2019-02-18T00:00:00"/>
    <x v="1"/>
    <x v="3"/>
    <n v="365610"/>
    <n v="921999775"/>
    <n v="25736"/>
    <n v="20142.3"/>
    <x v="1"/>
    <x v="1"/>
    <n v="78"/>
    <n v="87"/>
    <n v="41"/>
    <n v="451"/>
    <x v="1"/>
    <s v="Jersey City"/>
    <s v="Southern "/>
  </r>
  <r>
    <d v="2018-01-29T00:00:00"/>
    <x v="0"/>
    <x v="3"/>
    <n v="365610"/>
    <n v="921999775"/>
    <n v="83927"/>
    <n v="11937.7"/>
    <x v="1"/>
    <x v="1"/>
    <n v="45"/>
    <n v="208"/>
    <n v="28"/>
    <n v="872"/>
    <x v="1"/>
    <s v="Jersey City"/>
    <s v="Southern "/>
  </r>
  <r>
    <d v="2018-03-05T00:00:00"/>
    <x v="2"/>
    <x v="3"/>
    <n v="365610"/>
    <n v="921999775"/>
    <n v="80410"/>
    <n v="18867.2"/>
    <x v="0"/>
    <x v="0"/>
    <n v="73"/>
    <n v="23"/>
    <n v="35"/>
    <n v="195"/>
    <x v="1"/>
    <s v="Jersey City"/>
    <s v="Southern "/>
  </r>
  <r>
    <d v="2018-04-09T00:00:00"/>
    <x v="3"/>
    <x v="3"/>
    <n v="365610"/>
    <n v="921999775"/>
    <n v="15373"/>
    <n v="17405.099999999999"/>
    <x v="0"/>
    <x v="1"/>
    <n v="67"/>
    <n v="121"/>
    <n v="37"/>
    <n v="568"/>
    <x v="1"/>
    <s v="Jersey City"/>
    <s v="Southern "/>
  </r>
  <r>
    <d v="2018-05-14T00:00:00"/>
    <x v="11"/>
    <x v="3"/>
    <n v="365610"/>
    <n v="921999775"/>
    <n v="79296"/>
    <n v="12426.3"/>
    <x v="0"/>
    <x v="0"/>
    <n v="47"/>
    <n v="184"/>
    <n v="7"/>
    <n v="760"/>
    <x v="1"/>
    <s v="Jersey City"/>
    <s v="Southern "/>
  </r>
  <r>
    <d v="2018-06-18T00:00:00"/>
    <x v="4"/>
    <x v="3"/>
    <n v="365610"/>
    <n v="921999775"/>
    <n v="64969"/>
    <n v="21129.200000000001"/>
    <x v="0"/>
    <x v="0"/>
    <n v="82"/>
    <n v="61"/>
    <n v="10"/>
    <n v="324"/>
    <x v="1"/>
    <s v="Jersey City"/>
    <s v="Southern "/>
  </r>
  <r>
    <d v="2018-07-23T00:00:00"/>
    <x v="5"/>
    <x v="3"/>
    <n v="365610"/>
    <n v="921999775"/>
    <n v="31107"/>
    <n v="24125.200000000001"/>
    <x v="0"/>
    <x v="0"/>
    <n v="94"/>
    <n v="42"/>
    <n v="43"/>
    <n v="296"/>
    <x v="1"/>
    <s v="Jersey City"/>
    <s v="Southern "/>
  </r>
  <r>
    <d v="2018-08-27T00:00:00"/>
    <x v="6"/>
    <x v="3"/>
    <n v="365610"/>
    <n v="921999775"/>
    <n v="63190"/>
    <n v="22134.6"/>
    <x v="0"/>
    <x v="0"/>
    <n v="86"/>
    <n v="76"/>
    <n v="7"/>
    <n v="382"/>
    <x v="1"/>
    <s v="Jersey City"/>
    <s v="Southern "/>
  </r>
  <r>
    <d v="2018-10-01T00:00:00"/>
    <x v="8"/>
    <x v="3"/>
    <n v="365610"/>
    <n v="921999775"/>
    <n v="22378"/>
    <n v="24150.7"/>
    <x v="0"/>
    <x v="0"/>
    <n v="94"/>
    <n v="111"/>
    <n v="34"/>
    <n v="551"/>
    <x v="1"/>
    <s v="Jersey City"/>
    <s v="Southern "/>
  </r>
  <r>
    <d v="2018-11-05T00:00:00"/>
    <x v="9"/>
    <x v="3"/>
    <n v="365610"/>
    <n v="921999775"/>
    <n v="26618"/>
    <n v="18178.900000000001"/>
    <x v="0"/>
    <x v="0"/>
    <n v="70"/>
    <n v="190"/>
    <n v="9"/>
    <n v="809"/>
    <x v="1"/>
    <s v="Jersey City"/>
    <s v="Southern "/>
  </r>
  <r>
    <d v="2018-12-10T00:00:00"/>
    <x v="10"/>
    <x v="3"/>
    <n v="365610"/>
    <n v="921999775"/>
    <n v="57509"/>
    <n v="21884.9"/>
    <x v="1"/>
    <x v="1"/>
    <n v="85"/>
    <n v="69"/>
    <n v="34"/>
    <n v="384"/>
    <x v="1"/>
    <s v="Jersey City"/>
    <s v="Southern "/>
  </r>
  <r>
    <d v="2019-01-14T00:00:00"/>
    <x v="0"/>
    <x v="3"/>
    <n v="365610"/>
    <n v="921999775"/>
    <n v="67560"/>
    <n v="20378.3"/>
    <x v="0"/>
    <x v="0"/>
    <n v="79"/>
    <n v="52"/>
    <n v="34"/>
    <n v="312"/>
    <x v="1"/>
    <s v="Jersey City"/>
    <s v="Southern "/>
  </r>
  <r>
    <d v="2019-02-18T00:00:00"/>
    <x v="1"/>
    <x v="3"/>
    <n v="365610"/>
    <n v="921999775"/>
    <n v="80112"/>
    <n v="24126.9"/>
    <x v="0"/>
    <x v="1"/>
    <n v="94"/>
    <n v="45"/>
    <n v="49"/>
    <n v="313"/>
    <x v="1"/>
    <s v="Jersey City"/>
    <s v="Southern "/>
  </r>
  <r>
    <d v="2018-01-29T00:00:00"/>
    <x v="0"/>
    <x v="3"/>
    <n v="365610"/>
    <n v="921999775"/>
    <n v="86639"/>
    <n v="17622.099999999999"/>
    <x v="1"/>
    <x v="1"/>
    <n v="68"/>
    <n v="38"/>
    <n v="25"/>
    <n v="239"/>
    <x v="1"/>
    <s v="Jersey City"/>
    <s v="Southern "/>
  </r>
  <r>
    <d v="2018-03-05T00:00:00"/>
    <x v="2"/>
    <x v="3"/>
    <n v="365610"/>
    <n v="921999775"/>
    <n v="64889"/>
    <n v="10668.6"/>
    <x v="0"/>
    <x v="0"/>
    <n v="40"/>
    <n v="159"/>
    <n v="25"/>
    <n v="676"/>
    <x v="1"/>
    <s v="Jersey City"/>
    <s v="Southern "/>
  </r>
  <r>
    <d v="2018-04-09T00:00:00"/>
    <x v="3"/>
    <x v="3"/>
    <n v="365610"/>
    <n v="921999775"/>
    <n v="80083"/>
    <n v="22922.2"/>
    <x v="1"/>
    <x v="1"/>
    <n v="89"/>
    <n v="172"/>
    <n v="12"/>
    <n v="761"/>
    <x v="1"/>
    <s v="Jersey City"/>
    <s v="Southern "/>
  </r>
  <r>
    <d v="2018-05-14T00:00:00"/>
    <x v="11"/>
    <x v="3"/>
    <n v="365610"/>
    <n v="921999775"/>
    <n v="60076"/>
    <n v="17690.400000000001"/>
    <x v="0"/>
    <x v="0"/>
    <n v="68"/>
    <n v="216"/>
    <n v="26"/>
    <n v="922"/>
    <x v="1"/>
    <s v="Jersey City"/>
    <s v="Southern "/>
  </r>
  <r>
    <d v="2018-06-18T00:00:00"/>
    <x v="4"/>
    <x v="3"/>
    <n v="365610"/>
    <n v="921999775"/>
    <n v="96167"/>
    <n v="14401.5"/>
    <x v="0"/>
    <x v="0"/>
    <n v="55"/>
    <n v="113"/>
    <n v="31"/>
    <n v="520"/>
    <x v="1"/>
    <s v="Jersey City"/>
    <s v="Southern "/>
  </r>
  <r>
    <d v="2018-07-23T00:00:00"/>
    <x v="5"/>
    <x v="3"/>
    <n v="365610"/>
    <n v="921999775"/>
    <n v="55642"/>
    <n v="12664.3"/>
    <x v="0"/>
    <x v="0"/>
    <n v="48"/>
    <n v="152"/>
    <n v="12"/>
    <n v="641"/>
    <x v="1"/>
    <s v="Jersey City"/>
    <s v="Southern "/>
  </r>
  <r>
    <d v="2018-08-27T00:00:00"/>
    <x v="6"/>
    <x v="3"/>
    <n v="365610"/>
    <n v="921999775"/>
    <n v="43478"/>
    <n v="25124.9"/>
    <x v="0"/>
    <x v="0"/>
    <n v="98"/>
    <n v="47"/>
    <n v="18"/>
    <n v="297"/>
    <x v="1"/>
    <s v="Jersey City"/>
    <s v="Southern "/>
  </r>
  <r>
    <d v="2018-10-01T00:00:00"/>
    <x v="8"/>
    <x v="3"/>
    <n v="365610"/>
    <n v="921999775"/>
    <n v="62791"/>
    <n v="13933.8"/>
    <x v="0"/>
    <x v="0"/>
    <n v="53"/>
    <n v="195"/>
    <n v="39"/>
    <n v="841"/>
    <x v="1"/>
    <s v="Jersey City"/>
    <s v="Southern "/>
  </r>
  <r>
    <d v="2018-11-05T00:00:00"/>
    <x v="9"/>
    <x v="3"/>
    <n v="365610"/>
    <n v="921999775"/>
    <n v="65555"/>
    <n v="24957.200000000001"/>
    <x v="0"/>
    <x v="0"/>
    <n v="97"/>
    <n v="257"/>
    <n v="35"/>
    <n v="1119"/>
    <x v="1"/>
    <s v="Jersey City"/>
    <s v="Southern "/>
  </r>
  <r>
    <d v="2018-12-10T00:00:00"/>
    <x v="10"/>
    <x v="3"/>
    <n v="365610"/>
    <n v="921999775"/>
    <n v="43342"/>
    <n v="15364"/>
    <x v="1"/>
    <x v="1"/>
    <n v="59"/>
    <n v="22"/>
    <n v="7"/>
    <n v="149"/>
    <x v="1"/>
    <s v="Jersey City"/>
    <s v="Southern "/>
  </r>
  <r>
    <d v="2019-01-14T00:00:00"/>
    <x v="0"/>
    <x v="3"/>
    <n v="365610"/>
    <n v="921999775"/>
    <n v="13371"/>
    <n v="23121.200000000001"/>
    <x v="0"/>
    <x v="0"/>
    <n v="90"/>
    <n v="40"/>
    <n v="11"/>
    <n v="252"/>
    <x v="1"/>
    <s v="Jersey City"/>
    <s v="Southern "/>
  </r>
  <r>
    <d v="2019-02-18T00:00:00"/>
    <x v="1"/>
    <x v="3"/>
    <n v="365610"/>
    <n v="921999775"/>
    <n v="90230"/>
    <n v="14676.5"/>
    <x v="1"/>
    <x v="1"/>
    <n v="56"/>
    <n v="178"/>
    <n v="31"/>
    <n v="771"/>
    <x v="1"/>
    <s v="Jersey City"/>
    <s v="Southern "/>
  </r>
  <r>
    <d v="2018-01-29T00:00:00"/>
    <x v="0"/>
    <x v="3"/>
    <n v="365610"/>
    <n v="921999775"/>
    <n v="69351"/>
    <n v="24415.599999999999"/>
    <x v="1"/>
    <x v="1"/>
    <n v="95"/>
    <n v="152"/>
    <n v="23"/>
    <n v="701"/>
    <x v="1"/>
    <s v="Jersey City"/>
    <s v="Southern "/>
  </r>
  <r>
    <d v="2018-03-05T00:00:00"/>
    <x v="2"/>
    <x v="3"/>
    <n v="365610"/>
    <n v="921999775"/>
    <n v="43460"/>
    <n v="21901.599999999999"/>
    <x v="0"/>
    <x v="0"/>
    <n v="85"/>
    <n v="115"/>
    <n v="27"/>
    <n v="551"/>
    <x v="1"/>
    <s v="Jersey City"/>
    <s v="Southern "/>
  </r>
  <r>
    <d v="2018-04-09T00:00:00"/>
    <x v="3"/>
    <x v="3"/>
    <n v="365610"/>
    <n v="921999775"/>
    <n v="19404"/>
    <n v="21705.9"/>
    <x v="0"/>
    <x v="1"/>
    <n v="84"/>
    <n v="257"/>
    <n v="24"/>
    <n v="1093"/>
    <x v="1"/>
    <s v="Jersey City"/>
    <s v="Southern "/>
  </r>
  <r>
    <d v="2018-05-14T00:00:00"/>
    <x v="11"/>
    <x v="3"/>
    <n v="365610"/>
    <n v="921999775"/>
    <n v="99984"/>
    <n v="18662.099999999999"/>
    <x v="0"/>
    <x v="0"/>
    <n v="72"/>
    <n v="143"/>
    <n v="23"/>
    <n v="643"/>
    <x v="1"/>
    <s v="Jersey City"/>
    <s v="Southern "/>
  </r>
  <r>
    <d v="2018-06-18T00:00:00"/>
    <x v="4"/>
    <x v="3"/>
    <n v="365610"/>
    <n v="921999775"/>
    <n v="89066"/>
    <n v="17410.5"/>
    <x v="0"/>
    <x v="0"/>
    <n v="67"/>
    <n v="137"/>
    <n v="32"/>
    <n v="622"/>
    <x v="1"/>
    <s v="Jersey City"/>
    <s v="Southern "/>
  </r>
  <r>
    <d v="2018-07-23T00:00:00"/>
    <x v="5"/>
    <x v="3"/>
    <n v="365610"/>
    <n v="921999775"/>
    <n v="77536"/>
    <n v="20910.3"/>
    <x v="0"/>
    <x v="0"/>
    <n v="81"/>
    <n v="141"/>
    <n v="14"/>
    <n v="634"/>
    <x v="1"/>
    <s v="Jersey City"/>
    <s v="Southern "/>
  </r>
  <r>
    <d v="2018-08-27T00:00:00"/>
    <x v="6"/>
    <x v="3"/>
    <n v="365610"/>
    <n v="921999775"/>
    <n v="20961"/>
    <n v="16921.400000000001"/>
    <x v="0"/>
    <x v="0"/>
    <n v="65"/>
    <n v="169"/>
    <n v="16"/>
    <n v="729"/>
    <x v="1"/>
    <s v="Jersey City"/>
    <s v="Southern "/>
  </r>
  <r>
    <d v="2018-10-01T00:00:00"/>
    <x v="8"/>
    <x v="3"/>
    <n v="365610"/>
    <n v="921999775"/>
    <n v="45198"/>
    <n v="22391.3"/>
    <x v="0"/>
    <x v="0"/>
    <n v="87"/>
    <n v="87"/>
    <n v="28"/>
    <n v="450"/>
    <x v="1"/>
    <s v="Jersey City"/>
    <s v="Southern "/>
  </r>
  <r>
    <d v="2018-11-05T00:00:00"/>
    <x v="9"/>
    <x v="3"/>
    <n v="365610"/>
    <n v="921999775"/>
    <n v="36695"/>
    <n v="24921.1"/>
    <x v="0"/>
    <x v="0"/>
    <n v="97"/>
    <n v="165"/>
    <n v="28"/>
    <n v="758"/>
    <x v="1"/>
    <s v="Jersey City"/>
    <s v="Southern "/>
  </r>
  <r>
    <d v="2018-12-10T00:00:00"/>
    <x v="10"/>
    <x v="3"/>
    <n v="365610"/>
    <n v="921999775"/>
    <n v="43270"/>
    <n v="23956.7"/>
    <x v="1"/>
    <x v="1"/>
    <n v="93"/>
    <n v="256"/>
    <n v="37"/>
    <n v="1110"/>
    <x v="1"/>
    <s v="Jersey City"/>
    <s v="Southern "/>
  </r>
  <r>
    <d v="2019-01-14T00:00:00"/>
    <x v="0"/>
    <x v="3"/>
    <n v="365610"/>
    <n v="921999775"/>
    <n v="84413"/>
    <n v="11864.8"/>
    <x v="0"/>
    <x v="0"/>
    <n v="45"/>
    <n v="24"/>
    <n v="8"/>
    <n v="143"/>
    <x v="1"/>
    <s v="Jersey City"/>
    <s v="Southern "/>
  </r>
  <r>
    <d v="2019-02-18T00:00:00"/>
    <x v="1"/>
    <x v="3"/>
    <n v="365610"/>
    <n v="921999775"/>
    <n v="22403"/>
    <n v="16905.099999999999"/>
    <x v="0"/>
    <x v="1"/>
    <n v="65"/>
    <n v="128"/>
    <n v="12"/>
    <n v="566"/>
    <x v="1"/>
    <s v="Jersey City"/>
    <s v="Southern "/>
  </r>
  <r>
    <d v="2018-01-01T00:00:00"/>
    <x v="0"/>
    <x v="4"/>
    <n v="248441"/>
    <n v="908480897"/>
    <n v="61222"/>
    <n v="24150.3"/>
    <x v="0"/>
    <x v="0"/>
    <n v="94"/>
    <n v="116"/>
    <n v="10"/>
    <n v="547"/>
    <x v="2"/>
    <s v="Houston"/>
    <s v="Southern "/>
  </r>
  <r>
    <d v="2018-02-05T00:00:00"/>
    <x v="1"/>
    <x v="4"/>
    <n v="248441"/>
    <n v="908480897"/>
    <n v="80503"/>
    <n v="12428.6"/>
    <x v="1"/>
    <x v="1"/>
    <n v="47"/>
    <n v="185"/>
    <n v="26"/>
    <n v="783"/>
    <x v="2"/>
    <s v="Houston"/>
    <s v="Southern "/>
  </r>
  <r>
    <d v="2018-03-12T00:00:00"/>
    <x v="2"/>
    <x v="4"/>
    <n v="248441"/>
    <n v="908480897"/>
    <n v="43004"/>
    <n v="18917.099999999999"/>
    <x v="0"/>
    <x v="0"/>
    <n v="73"/>
    <n v="156"/>
    <n v="24"/>
    <n v="694"/>
    <x v="2"/>
    <s v="Houston"/>
    <s v="Southern "/>
  </r>
  <r>
    <d v="2018-04-16T00:00:00"/>
    <x v="3"/>
    <x v="4"/>
    <n v="248441"/>
    <n v="908480897"/>
    <n v="18561"/>
    <n v="20375.099999999999"/>
    <x v="0"/>
    <x v="0"/>
    <n v="79"/>
    <n v="49"/>
    <n v="13"/>
    <n v="280"/>
    <x v="2"/>
    <s v="Houston"/>
    <s v="Southern "/>
  </r>
  <r>
    <d v="2018-05-21T00:00:00"/>
    <x v="11"/>
    <x v="4"/>
    <n v="248441"/>
    <n v="908480897"/>
    <n v="45695"/>
    <n v="14611.1"/>
    <x v="0"/>
    <x v="0"/>
    <n v="56"/>
    <n v="14"/>
    <n v="8"/>
    <n v="117"/>
    <x v="2"/>
    <s v="Houston"/>
    <s v="Southern "/>
  </r>
  <r>
    <d v="2018-06-25T00:00:00"/>
    <x v="4"/>
    <x v="4"/>
    <n v="248441"/>
    <n v="908480897"/>
    <n v="37256"/>
    <n v="10653.4"/>
    <x v="0"/>
    <x v="0"/>
    <n v="40"/>
    <n v="115"/>
    <n v="44"/>
    <n v="524"/>
    <x v="2"/>
    <s v="Houston"/>
    <s v="Southern "/>
  </r>
  <r>
    <d v="2018-07-30T00:00:00"/>
    <x v="5"/>
    <x v="4"/>
    <n v="248441"/>
    <n v="908480897"/>
    <n v="65844"/>
    <n v="19648.599999999999"/>
    <x v="0"/>
    <x v="0"/>
    <n v="76"/>
    <n v="106"/>
    <n v="32"/>
    <n v="512"/>
    <x v="2"/>
    <s v="Houston"/>
    <s v="Southern "/>
  </r>
  <r>
    <d v="2018-09-03T00:00:00"/>
    <x v="7"/>
    <x v="4"/>
    <n v="248441"/>
    <n v="908480897"/>
    <n v="69997"/>
    <n v="17454.3"/>
    <x v="0"/>
    <x v="0"/>
    <n v="67"/>
    <n v="252"/>
    <n v="28"/>
    <n v="1060"/>
    <x v="2"/>
    <s v="Houston"/>
    <s v="Southern "/>
  </r>
  <r>
    <d v="2018-10-08T00:00:00"/>
    <x v="8"/>
    <x v="4"/>
    <n v="248441"/>
    <n v="908480897"/>
    <n v="27574"/>
    <n v="13207.5"/>
    <x v="0"/>
    <x v="1"/>
    <n v="50"/>
    <n v="256"/>
    <n v="43"/>
    <n v="1075"/>
    <x v="2"/>
    <s v="Houston"/>
    <s v="Southern "/>
  </r>
  <r>
    <d v="2018-11-12T00:00:00"/>
    <x v="9"/>
    <x v="4"/>
    <n v="248441"/>
    <n v="908480897"/>
    <n v="57512"/>
    <n v="14172.5"/>
    <x v="0"/>
    <x v="0"/>
    <n v="54"/>
    <n v="175"/>
    <n v="6"/>
    <n v="729"/>
    <x v="2"/>
    <s v="Houston"/>
    <s v="Southern "/>
  </r>
  <r>
    <d v="2018-12-17T00:00:00"/>
    <x v="10"/>
    <x v="4"/>
    <n v="248441"/>
    <n v="908480897"/>
    <n v="81880"/>
    <n v="21148.3"/>
    <x v="1"/>
    <x v="1"/>
    <n v="82"/>
    <n v="111"/>
    <n v="10"/>
    <n v="515"/>
    <x v="2"/>
    <s v="Houston"/>
    <s v="Southern "/>
  </r>
  <r>
    <d v="2019-01-21T00:00:00"/>
    <x v="0"/>
    <x v="4"/>
    <n v="248441"/>
    <n v="908480897"/>
    <n v="48707"/>
    <n v="20928.2"/>
    <x v="0"/>
    <x v="0"/>
    <n v="81"/>
    <n v="181"/>
    <n v="38"/>
    <n v="813"/>
    <x v="2"/>
    <s v="Houston"/>
    <s v="Southern "/>
  </r>
  <r>
    <d v="2018-01-01T00:00:00"/>
    <x v="0"/>
    <x v="4"/>
    <n v="248441"/>
    <n v="908480897"/>
    <n v="27861"/>
    <n v="23451.599999999999"/>
    <x v="0"/>
    <x v="0"/>
    <n v="91"/>
    <n v="250"/>
    <n v="6"/>
    <n v="1057"/>
    <x v="2"/>
    <s v="Houston"/>
    <s v="Southern "/>
  </r>
  <r>
    <d v="2018-02-05T00:00:00"/>
    <x v="1"/>
    <x v="4"/>
    <n v="248441"/>
    <n v="908480897"/>
    <n v="18465"/>
    <n v="24868.1"/>
    <x v="0"/>
    <x v="1"/>
    <n v="97"/>
    <n v="32"/>
    <n v="7"/>
    <n v="228"/>
    <x v="2"/>
    <s v="Houston"/>
    <s v="Southern "/>
  </r>
  <r>
    <d v="2018-03-12T00:00:00"/>
    <x v="2"/>
    <x v="4"/>
    <n v="248441"/>
    <n v="908480897"/>
    <n v="98024"/>
    <n v="14882.9"/>
    <x v="0"/>
    <x v="0"/>
    <n v="57"/>
    <n v="61"/>
    <n v="47"/>
    <n v="336"/>
    <x v="2"/>
    <s v="Houston"/>
    <s v="Southern "/>
  </r>
  <r>
    <d v="2018-04-16T00:00:00"/>
    <x v="3"/>
    <x v="4"/>
    <n v="248441"/>
    <n v="908480897"/>
    <n v="13202"/>
    <n v="18946.2"/>
    <x v="0"/>
    <x v="0"/>
    <n v="73"/>
    <n v="234"/>
    <n v="15"/>
    <n v="985"/>
    <x v="2"/>
    <s v="Houston"/>
    <s v="Southern "/>
  </r>
  <r>
    <d v="2018-05-21T00:00:00"/>
    <x v="11"/>
    <x v="4"/>
    <n v="248441"/>
    <n v="908480897"/>
    <n v="88218"/>
    <n v="18186.5"/>
    <x v="0"/>
    <x v="0"/>
    <n v="70"/>
    <n v="209"/>
    <n v="15"/>
    <n v="885"/>
    <x v="2"/>
    <s v="Houston"/>
    <s v="Southern "/>
  </r>
  <r>
    <d v="2018-06-25T00:00:00"/>
    <x v="4"/>
    <x v="4"/>
    <n v="248441"/>
    <n v="908480897"/>
    <n v="47168"/>
    <n v="22950.400000000001"/>
    <x v="0"/>
    <x v="0"/>
    <n v="89"/>
    <n v="239"/>
    <n v="37"/>
    <n v="1043"/>
    <x v="2"/>
    <s v="Houston"/>
    <s v="Southern "/>
  </r>
  <r>
    <d v="2018-07-30T00:00:00"/>
    <x v="5"/>
    <x v="4"/>
    <n v="248441"/>
    <n v="908480897"/>
    <n v="62738"/>
    <n v="16666.900000000001"/>
    <x v="0"/>
    <x v="0"/>
    <n v="64"/>
    <n v="150"/>
    <n v="45"/>
    <n v="683"/>
    <x v="2"/>
    <s v="Houston"/>
    <s v="Southern "/>
  </r>
  <r>
    <d v="2018-09-03T00:00:00"/>
    <x v="7"/>
    <x v="4"/>
    <n v="248441"/>
    <n v="908480897"/>
    <n v="70135"/>
    <n v="14642.8"/>
    <x v="0"/>
    <x v="0"/>
    <n v="56"/>
    <n v="93"/>
    <n v="21"/>
    <n v="434"/>
    <x v="2"/>
    <s v="Houston"/>
    <s v="Southern "/>
  </r>
  <r>
    <d v="2018-10-08T00:00:00"/>
    <x v="8"/>
    <x v="4"/>
    <n v="248441"/>
    <n v="908480897"/>
    <n v="83321"/>
    <n v="23187.3"/>
    <x v="0"/>
    <x v="1"/>
    <n v="90"/>
    <n v="208"/>
    <n v="25"/>
    <n v="913"/>
    <x v="2"/>
    <s v="Houston"/>
    <s v="Southern "/>
  </r>
  <r>
    <d v="2018-11-12T00:00:00"/>
    <x v="9"/>
    <x v="4"/>
    <n v="248441"/>
    <n v="908480897"/>
    <n v="56773"/>
    <n v="18894.900000000001"/>
    <x v="0"/>
    <x v="0"/>
    <n v="73"/>
    <n v="102"/>
    <n v="9"/>
    <n v="472"/>
    <x v="2"/>
    <s v="Houston"/>
    <s v="Southern "/>
  </r>
  <r>
    <d v="2018-12-17T00:00:00"/>
    <x v="10"/>
    <x v="4"/>
    <n v="248441"/>
    <n v="908480897"/>
    <n v="47444"/>
    <n v="22872.799999999999"/>
    <x v="0"/>
    <x v="1"/>
    <n v="89"/>
    <n v="36"/>
    <n v="43"/>
    <n v="267"/>
    <x v="2"/>
    <s v="Houston"/>
    <s v="Southern "/>
  </r>
  <r>
    <d v="2019-01-21T00:00:00"/>
    <x v="0"/>
    <x v="4"/>
    <n v="248441"/>
    <n v="908480897"/>
    <n v="88916"/>
    <n v="24183.599999999999"/>
    <x v="0"/>
    <x v="0"/>
    <n v="94"/>
    <n v="197"/>
    <n v="30"/>
    <n v="880"/>
    <x v="2"/>
    <s v="Houston"/>
    <s v="Southern "/>
  </r>
  <r>
    <d v="2018-01-01T00:00:00"/>
    <x v="0"/>
    <x v="4"/>
    <n v="248441"/>
    <n v="908480897"/>
    <n v="97687"/>
    <n v="12423.3"/>
    <x v="0"/>
    <x v="0"/>
    <n v="47"/>
    <n v="177"/>
    <n v="5"/>
    <n v="730"/>
    <x v="2"/>
    <s v="Houston"/>
    <s v="Southern "/>
  </r>
  <r>
    <d v="2018-02-05T00:00:00"/>
    <x v="1"/>
    <x v="4"/>
    <n v="248441"/>
    <n v="908480897"/>
    <n v="47934"/>
    <n v="20181.7"/>
    <x v="1"/>
    <x v="1"/>
    <n v="78"/>
    <n v="192"/>
    <n v="32"/>
    <n v="845"/>
    <x v="2"/>
    <s v="Houston"/>
    <s v="Southern "/>
  </r>
  <r>
    <d v="2018-03-12T00:00:00"/>
    <x v="2"/>
    <x v="4"/>
    <n v="248441"/>
    <n v="908480897"/>
    <n v="41356"/>
    <n v="13899.1"/>
    <x v="0"/>
    <x v="0"/>
    <n v="53"/>
    <n v="112"/>
    <n v="12"/>
    <n v="494"/>
    <x v="2"/>
    <s v="Houston"/>
    <s v="Southern "/>
  </r>
  <r>
    <d v="2018-04-16T00:00:00"/>
    <x v="3"/>
    <x v="4"/>
    <n v="248441"/>
    <n v="908480897"/>
    <n v="82813"/>
    <n v="10632.8"/>
    <x v="0"/>
    <x v="0"/>
    <n v="40"/>
    <n v="65"/>
    <n v="29"/>
    <n v="318"/>
    <x v="2"/>
    <s v="Houston"/>
    <s v="Southern "/>
  </r>
  <r>
    <d v="2018-05-21T00:00:00"/>
    <x v="11"/>
    <x v="4"/>
    <n v="248441"/>
    <n v="908480897"/>
    <n v="58816"/>
    <n v="22448.1"/>
    <x v="0"/>
    <x v="0"/>
    <n v="87"/>
    <n v="239"/>
    <n v="16"/>
    <n v="1018"/>
    <x v="2"/>
    <s v="Houston"/>
    <s v="Southern "/>
  </r>
  <r>
    <d v="2018-06-25T00:00:00"/>
    <x v="4"/>
    <x v="4"/>
    <n v="248441"/>
    <n v="908480897"/>
    <n v="90427"/>
    <n v="12387.9"/>
    <x v="0"/>
    <x v="0"/>
    <n v="47"/>
    <n v="73"/>
    <n v="49"/>
    <n v="376"/>
    <x v="2"/>
    <s v="Houston"/>
    <s v="Southern "/>
  </r>
  <r>
    <d v="2018-07-30T00:00:00"/>
    <x v="5"/>
    <x v="4"/>
    <n v="248441"/>
    <n v="908480897"/>
    <n v="40050"/>
    <n v="13208"/>
    <x v="0"/>
    <x v="0"/>
    <n v="50"/>
    <n v="257"/>
    <n v="45"/>
    <n v="1080"/>
    <x v="2"/>
    <s v="Houston"/>
    <s v="Southern "/>
  </r>
  <r>
    <d v="2018-09-03T00:00:00"/>
    <x v="7"/>
    <x v="4"/>
    <n v="248441"/>
    <n v="908480897"/>
    <n v="53561"/>
    <n v="20635.2"/>
    <x v="0"/>
    <x v="0"/>
    <n v="80"/>
    <n v="75"/>
    <n v="15"/>
    <n v="382"/>
    <x v="2"/>
    <s v="Houston"/>
    <s v="Southern "/>
  </r>
  <r>
    <d v="2018-10-08T00:00:00"/>
    <x v="8"/>
    <x v="4"/>
    <n v="248441"/>
    <n v="908480897"/>
    <n v="56888"/>
    <n v="19668.599999999999"/>
    <x v="0"/>
    <x v="1"/>
    <n v="76"/>
    <n v="157"/>
    <n v="35"/>
    <n v="712"/>
    <x v="2"/>
    <s v="Houston"/>
    <s v="Southern "/>
  </r>
  <r>
    <d v="2018-11-12T00:00:00"/>
    <x v="9"/>
    <x v="4"/>
    <n v="248441"/>
    <n v="908480897"/>
    <n v="95595"/>
    <n v="19684.599999999999"/>
    <x v="0"/>
    <x v="0"/>
    <n v="76"/>
    <n v="202"/>
    <n v="22"/>
    <n v="872"/>
    <x v="2"/>
    <s v="Houston"/>
    <s v="Southern "/>
  </r>
  <r>
    <d v="2018-12-17T00:00:00"/>
    <x v="10"/>
    <x v="4"/>
    <n v="248441"/>
    <n v="908480897"/>
    <n v="90021"/>
    <n v="12875.5"/>
    <x v="1"/>
    <x v="1"/>
    <n v="49"/>
    <n v="51"/>
    <n v="9"/>
    <n v="254"/>
    <x v="2"/>
    <s v="Houston"/>
    <s v="Southern "/>
  </r>
  <r>
    <d v="2019-01-21T00:00:00"/>
    <x v="0"/>
    <x v="4"/>
    <n v="248441"/>
    <n v="908480897"/>
    <n v="92276"/>
    <n v="13417.4"/>
    <x v="0"/>
    <x v="0"/>
    <n v="51"/>
    <n v="161"/>
    <n v="8"/>
    <n v="675"/>
    <x v="2"/>
    <s v="Houston"/>
    <s v="Southern "/>
  </r>
  <r>
    <d v="2018-01-01T00:00:00"/>
    <x v="0"/>
    <x v="4"/>
    <n v="248441"/>
    <n v="908480897"/>
    <n v="33300"/>
    <n v="13664.7"/>
    <x v="0"/>
    <x v="0"/>
    <n v="52"/>
    <n v="153"/>
    <n v="9"/>
    <n v="649"/>
    <x v="2"/>
    <s v="Houston"/>
    <s v="Southern "/>
  </r>
  <r>
    <d v="2018-02-05T00:00:00"/>
    <x v="1"/>
    <x v="4"/>
    <n v="248441"/>
    <n v="908480897"/>
    <n v="21146"/>
    <n v="23895.4"/>
    <x v="0"/>
    <x v="1"/>
    <n v="93"/>
    <n v="93"/>
    <n v="47"/>
    <n v="497"/>
    <x v="2"/>
    <s v="Houston"/>
    <s v="Southern "/>
  </r>
  <r>
    <d v="2018-03-12T00:00:00"/>
    <x v="2"/>
    <x v="4"/>
    <n v="248441"/>
    <n v="908480897"/>
    <n v="95512"/>
    <n v="24669.4"/>
    <x v="0"/>
    <x v="0"/>
    <n v="96"/>
    <n v="165"/>
    <n v="13"/>
    <n v="740"/>
    <x v="2"/>
    <s v="Houston"/>
    <s v="Southern "/>
  </r>
  <r>
    <d v="2018-04-16T00:00:00"/>
    <x v="3"/>
    <x v="4"/>
    <n v="248441"/>
    <n v="908480897"/>
    <n v="97682"/>
    <n v="20677.099999999999"/>
    <x v="0"/>
    <x v="0"/>
    <n v="80"/>
    <n v="181"/>
    <n v="29"/>
    <n v="801"/>
    <x v="2"/>
    <s v="Houston"/>
    <s v="Southern "/>
  </r>
  <r>
    <d v="2018-05-21T00:00:00"/>
    <x v="11"/>
    <x v="4"/>
    <n v="248441"/>
    <n v="908480897"/>
    <n v="56579"/>
    <n v="21190.3"/>
    <x v="0"/>
    <x v="0"/>
    <n v="82"/>
    <n v="212"/>
    <n v="40"/>
    <n v="935"/>
    <x v="2"/>
    <s v="Houston"/>
    <s v="Southern "/>
  </r>
  <r>
    <d v="2018-06-25T00:00:00"/>
    <x v="4"/>
    <x v="4"/>
    <n v="248441"/>
    <n v="908480897"/>
    <n v="20514"/>
    <n v="18370"/>
    <x v="0"/>
    <x v="0"/>
    <n v="71"/>
    <n v="38"/>
    <n v="6"/>
    <n v="221"/>
    <x v="2"/>
    <s v="Houston"/>
    <s v="Southern "/>
  </r>
  <r>
    <d v="2018-07-30T00:00:00"/>
    <x v="5"/>
    <x v="4"/>
    <n v="248441"/>
    <n v="908480897"/>
    <n v="11916"/>
    <n v="14886.7"/>
    <x v="0"/>
    <x v="0"/>
    <n v="57"/>
    <n v="81"/>
    <n v="6"/>
    <n v="374"/>
    <x v="2"/>
    <s v="Houston"/>
    <s v="Southern "/>
  </r>
  <r>
    <d v="2018-09-03T00:00:00"/>
    <x v="7"/>
    <x v="4"/>
    <n v="248441"/>
    <n v="908480897"/>
    <n v="91460"/>
    <n v="22872.5"/>
    <x v="0"/>
    <x v="0"/>
    <n v="89"/>
    <n v="45"/>
    <n v="5"/>
    <n v="264"/>
    <x v="2"/>
    <s v="Houston"/>
    <s v="Southern "/>
  </r>
  <r>
    <d v="2018-10-08T00:00:00"/>
    <x v="8"/>
    <x v="4"/>
    <n v="248441"/>
    <n v="908480897"/>
    <n v="63836"/>
    <n v="19378.5"/>
    <x v="1"/>
    <x v="1"/>
    <n v="75"/>
    <n v="52"/>
    <n v="38"/>
    <n v="310"/>
    <x v="2"/>
    <s v="Houston"/>
    <s v="Southern "/>
  </r>
  <r>
    <d v="2018-11-12T00:00:00"/>
    <x v="9"/>
    <x v="4"/>
    <n v="248441"/>
    <n v="908480897"/>
    <n v="89825"/>
    <n v="13910.9"/>
    <x v="0"/>
    <x v="0"/>
    <n v="53"/>
    <n v="143"/>
    <n v="12"/>
    <n v="612"/>
    <x v="2"/>
    <s v="Houston"/>
    <s v="Southern "/>
  </r>
  <r>
    <d v="2018-12-17T00:00:00"/>
    <x v="10"/>
    <x v="4"/>
    <n v="248441"/>
    <n v="908480897"/>
    <n v="73265"/>
    <n v="21435"/>
    <x v="0"/>
    <x v="1"/>
    <n v="83"/>
    <n v="206"/>
    <n v="11"/>
    <n v="883"/>
    <x v="2"/>
    <s v="Houston"/>
    <s v="Southern "/>
  </r>
  <r>
    <d v="2019-01-21T00:00:00"/>
    <x v="0"/>
    <x v="4"/>
    <n v="248441"/>
    <n v="908480897"/>
    <n v="40808"/>
    <n v="22655.599999999999"/>
    <x v="0"/>
    <x v="0"/>
    <n v="88"/>
    <n v="120"/>
    <n v="47"/>
    <n v="594"/>
    <x v="2"/>
    <s v="Houston"/>
    <s v="Southern "/>
  </r>
  <r>
    <d v="2018-01-01T00:00:00"/>
    <x v="0"/>
    <x v="4"/>
    <n v="248441"/>
    <n v="908480897"/>
    <n v="22797"/>
    <n v="20414.099999999999"/>
    <x v="0"/>
    <x v="0"/>
    <n v="79"/>
    <n v="147"/>
    <n v="30"/>
    <n v="670"/>
    <x v="2"/>
    <s v="Houston"/>
    <s v="Southern "/>
  </r>
  <r>
    <d v="2018-02-05T00:00:00"/>
    <x v="1"/>
    <x v="4"/>
    <n v="248441"/>
    <n v="908480897"/>
    <n v="37471"/>
    <n v="14378.3"/>
    <x v="1"/>
    <x v="1"/>
    <n v="55"/>
    <n v="51"/>
    <n v="38"/>
    <n v="288"/>
    <x v="2"/>
    <s v="Houston"/>
    <s v="Southern "/>
  </r>
  <r>
    <d v="2018-03-12T00:00:00"/>
    <x v="2"/>
    <x v="4"/>
    <n v="248441"/>
    <n v="908480897"/>
    <n v="75396"/>
    <n v="21114.6"/>
    <x v="0"/>
    <x v="0"/>
    <n v="82"/>
    <n v="21"/>
    <n v="18"/>
    <n v="178"/>
    <x v="2"/>
    <s v="Houston"/>
    <s v="Southern "/>
  </r>
  <r>
    <d v="2018-04-16T00:00:00"/>
    <x v="3"/>
    <x v="4"/>
    <n v="248441"/>
    <n v="908480897"/>
    <n v="78792"/>
    <n v="19637.5"/>
    <x v="0"/>
    <x v="0"/>
    <n v="76"/>
    <n v="83"/>
    <n v="7"/>
    <n v="401"/>
    <x v="2"/>
    <s v="Houston"/>
    <s v="Southern "/>
  </r>
  <r>
    <d v="2018-05-21T00:00:00"/>
    <x v="11"/>
    <x v="4"/>
    <n v="248441"/>
    <n v="908480897"/>
    <n v="49379"/>
    <n v="25148.5"/>
    <x v="0"/>
    <x v="0"/>
    <n v="98"/>
    <n v="112"/>
    <n v="8"/>
    <n v="533"/>
    <x v="2"/>
    <s v="Houston"/>
    <s v="Southern "/>
  </r>
  <r>
    <d v="2018-06-25T00:00:00"/>
    <x v="4"/>
    <x v="4"/>
    <n v="248441"/>
    <n v="908480897"/>
    <n v="36171"/>
    <n v="20426.400000000001"/>
    <x v="0"/>
    <x v="0"/>
    <n v="79"/>
    <n v="181"/>
    <n v="20"/>
    <n v="793"/>
    <x v="2"/>
    <s v="Houston"/>
    <s v="Southern "/>
  </r>
  <r>
    <d v="2018-07-30T00:00:00"/>
    <x v="5"/>
    <x v="4"/>
    <n v="248441"/>
    <n v="908480897"/>
    <n v="37502"/>
    <n v="16138.2"/>
    <x v="0"/>
    <x v="0"/>
    <n v="62"/>
    <n v="77"/>
    <n v="36"/>
    <n v="394"/>
    <x v="2"/>
    <s v="Houston"/>
    <s v="Southern "/>
  </r>
  <r>
    <d v="2018-09-03T00:00:00"/>
    <x v="7"/>
    <x v="4"/>
    <n v="248441"/>
    <n v="908480897"/>
    <n v="97735"/>
    <n v="15918.2"/>
    <x v="0"/>
    <x v="0"/>
    <n v="61"/>
    <n v="153"/>
    <n v="47"/>
    <n v="693"/>
    <x v="2"/>
    <s v="Houston"/>
    <s v="Southern "/>
  </r>
  <r>
    <d v="2018-10-08T00:00:00"/>
    <x v="8"/>
    <x v="4"/>
    <n v="248441"/>
    <n v="908480897"/>
    <n v="23419"/>
    <n v="17202.5"/>
    <x v="1"/>
    <x v="1"/>
    <n v="66"/>
    <n v="242"/>
    <n v="47"/>
    <n v="1041"/>
    <x v="2"/>
    <s v="Houston"/>
    <s v="Southern "/>
  </r>
  <r>
    <d v="2018-11-12T00:00:00"/>
    <x v="9"/>
    <x v="4"/>
    <n v="248441"/>
    <n v="908480897"/>
    <n v="54295"/>
    <n v="11139.4"/>
    <x v="0"/>
    <x v="0"/>
    <n v="42"/>
    <n v="88"/>
    <n v="6"/>
    <n v="386"/>
    <x v="2"/>
    <s v="Houston"/>
    <s v="Southern "/>
  </r>
  <r>
    <d v="2018-12-17T00:00:00"/>
    <x v="10"/>
    <x v="4"/>
    <n v="248441"/>
    <n v="908480897"/>
    <n v="46115"/>
    <n v="13912.6"/>
    <x v="1"/>
    <x v="1"/>
    <n v="53"/>
    <n v="145"/>
    <n v="21"/>
    <n v="629"/>
    <x v="2"/>
    <s v="Houston"/>
    <s v="Southern "/>
  </r>
  <r>
    <d v="2019-01-21T00:00:00"/>
    <x v="0"/>
    <x v="4"/>
    <n v="248441"/>
    <n v="908480897"/>
    <n v="97069"/>
    <n v="13378.2"/>
    <x v="0"/>
    <x v="0"/>
    <n v="51"/>
    <n v="54"/>
    <n v="24"/>
    <n v="283"/>
    <x v="2"/>
    <s v="Houston"/>
    <s v="Southern "/>
  </r>
  <r>
    <d v="2018-01-01T00:00:00"/>
    <x v="0"/>
    <x v="4"/>
    <n v="248441"/>
    <n v="908480897"/>
    <n v="59563"/>
    <n v="18622.7"/>
    <x v="0"/>
    <x v="0"/>
    <n v="72"/>
    <n v="38"/>
    <n v="32"/>
    <n v="249"/>
    <x v="2"/>
    <s v="Houston"/>
    <s v="Southern "/>
  </r>
  <r>
    <d v="2018-02-05T00:00:00"/>
    <x v="1"/>
    <x v="4"/>
    <n v="248441"/>
    <n v="908480897"/>
    <n v="52803"/>
    <n v="24200.400000000001"/>
    <x v="0"/>
    <x v="1"/>
    <n v="94"/>
    <n v="236"/>
    <n v="48"/>
    <n v="1048"/>
    <x v="2"/>
    <s v="Houston"/>
    <s v="Southern "/>
  </r>
  <r>
    <d v="2018-03-12T00:00:00"/>
    <x v="2"/>
    <x v="4"/>
    <n v="248441"/>
    <n v="908480897"/>
    <n v="84585"/>
    <n v="12415"/>
    <x v="0"/>
    <x v="0"/>
    <n v="47"/>
    <n v="145"/>
    <n v="45"/>
    <n v="647"/>
    <x v="2"/>
    <s v="Houston"/>
    <s v="Southern "/>
  </r>
  <r>
    <d v="2018-04-16T00:00:00"/>
    <x v="3"/>
    <x v="4"/>
    <n v="248441"/>
    <n v="908480897"/>
    <n v="89835"/>
    <n v="18367.900000000001"/>
    <x v="0"/>
    <x v="0"/>
    <n v="71"/>
    <n v="27"/>
    <n v="25"/>
    <n v="200"/>
    <x v="2"/>
    <s v="Houston"/>
    <s v="Southern "/>
  </r>
  <r>
    <d v="2018-05-21T00:00:00"/>
    <x v="11"/>
    <x v="4"/>
    <n v="248441"/>
    <n v="908480897"/>
    <n v="77839"/>
    <n v="16409.099999999999"/>
    <x v="0"/>
    <x v="0"/>
    <n v="63"/>
    <n v="139"/>
    <n v="8"/>
    <n v="604"/>
    <x v="2"/>
    <s v="Houston"/>
    <s v="Southern "/>
  </r>
  <r>
    <d v="2018-06-25T00:00:00"/>
    <x v="4"/>
    <x v="4"/>
    <n v="248441"/>
    <n v="908480897"/>
    <n v="50078"/>
    <n v="20868.5"/>
    <x v="0"/>
    <x v="0"/>
    <n v="81"/>
    <n v="30"/>
    <n v="22"/>
    <n v="216"/>
    <x v="2"/>
    <s v="Houston"/>
    <s v="Southern "/>
  </r>
  <r>
    <d v="2018-07-30T00:00:00"/>
    <x v="5"/>
    <x v="4"/>
    <n v="248441"/>
    <n v="908480897"/>
    <n v="27045"/>
    <n v="23365"/>
    <x v="0"/>
    <x v="0"/>
    <n v="91"/>
    <n v="17"/>
    <n v="34"/>
    <n v="191"/>
    <x v="2"/>
    <s v="Houston"/>
    <s v="Southern "/>
  </r>
  <r>
    <d v="2018-09-03T00:00:00"/>
    <x v="7"/>
    <x v="4"/>
    <n v="248441"/>
    <n v="908480897"/>
    <n v="57227"/>
    <n v="16669.900000000001"/>
    <x v="0"/>
    <x v="0"/>
    <n v="64"/>
    <n v="157"/>
    <n v="47"/>
    <n v="713"/>
    <x v="2"/>
    <s v="Houston"/>
    <s v="Southern "/>
  </r>
  <r>
    <d v="2018-10-08T00:00:00"/>
    <x v="8"/>
    <x v="4"/>
    <n v="248441"/>
    <n v="908480897"/>
    <n v="52252"/>
    <n v="19923.2"/>
    <x v="1"/>
    <x v="1"/>
    <n v="77"/>
    <n v="165"/>
    <n v="48"/>
    <n v="759"/>
    <x v="2"/>
    <s v="Houston"/>
    <s v="Southern "/>
  </r>
  <r>
    <d v="2018-11-12T00:00:00"/>
    <x v="9"/>
    <x v="4"/>
    <n v="248441"/>
    <n v="908480897"/>
    <n v="91396"/>
    <n v="13921.8"/>
    <x v="0"/>
    <x v="0"/>
    <n v="53"/>
    <n v="173"/>
    <n v="5"/>
    <n v="721"/>
    <x v="2"/>
    <s v="Houston"/>
    <s v="Southern "/>
  </r>
  <r>
    <d v="2018-12-17T00:00:00"/>
    <x v="10"/>
    <x v="4"/>
    <n v="248441"/>
    <n v="908480897"/>
    <n v="83729"/>
    <n v="24442.5"/>
    <x v="0"/>
    <x v="1"/>
    <n v="95"/>
    <n v="221"/>
    <n v="28"/>
    <n v="970"/>
    <x v="2"/>
    <s v="Houston"/>
    <s v="Southern "/>
  </r>
  <r>
    <d v="2019-01-21T00:00:00"/>
    <x v="0"/>
    <x v="4"/>
    <n v="248441"/>
    <n v="908480897"/>
    <n v="33351"/>
    <n v="14446.3"/>
    <x v="0"/>
    <x v="0"/>
    <n v="55"/>
    <n v="229"/>
    <n v="34"/>
    <n v="968"/>
    <x v="2"/>
    <s v="Houston"/>
    <s v="Southern "/>
  </r>
  <r>
    <d v="2018-01-08T00:00:00"/>
    <x v="0"/>
    <x v="5"/>
    <n v="265676"/>
    <n v="983299608"/>
    <n v="63921"/>
    <n v="12675.9"/>
    <x v="0"/>
    <x v="0"/>
    <n v="48"/>
    <n v="181"/>
    <n v="16"/>
    <n v="757"/>
    <x v="2"/>
    <s v="Cypress"/>
    <s v="Southern "/>
  </r>
  <r>
    <d v="2018-02-12T00:00:00"/>
    <x v="1"/>
    <x v="5"/>
    <n v="265676"/>
    <n v="983299608"/>
    <n v="27687"/>
    <n v="18173.2"/>
    <x v="0"/>
    <x v="0"/>
    <n v="70"/>
    <n v="168"/>
    <n v="38"/>
    <n v="752"/>
    <x v="2"/>
    <s v="Cypress"/>
    <s v="Southern "/>
  </r>
  <r>
    <d v="2018-03-19T00:00:00"/>
    <x v="2"/>
    <x v="5"/>
    <n v="265676"/>
    <n v="983299608"/>
    <n v="55757"/>
    <n v="22920.400000000001"/>
    <x v="0"/>
    <x v="0"/>
    <n v="89"/>
    <n v="162"/>
    <n v="31"/>
    <n v="743"/>
    <x v="2"/>
    <s v="Cypress"/>
    <s v="Southern "/>
  </r>
  <r>
    <d v="2018-04-23T00:00:00"/>
    <x v="3"/>
    <x v="5"/>
    <n v="265676"/>
    <n v="983299608"/>
    <n v="44583"/>
    <n v="12163.2"/>
    <x v="0"/>
    <x v="0"/>
    <n v="46"/>
    <n v="145"/>
    <n v="27"/>
    <n v="628"/>
    <x v="2"/>
    <s v="Cypress"/>
    <s v="Southern "/>
  </r>
  <r>
    <d v="2018-05-28T00:00:00"/>
    <x v="11"/>
    <x v="5"/>
    <n v="265676"/>
    <n v="983299608"/>
    <n v="58712"/>
    <n v="24375"/>
    <x v="0"/>
    <x v="0"/>
    <n v="95"/>
    <n v="41"/>
    <n v="44"/>
    <n v="295"/>
    <x v="2"/>
    <s v="Cypress"/>
    <s v="Southern "/>
  </r>
  <r>
    <d v="2018-07-02T00:00:00"/>
    <x v="5"/>
    <x v="5"/>
    <n v="265676"/>
    <n v="983299608"/>
    <n v="19778"/>
    <n v="16122"/>
    <x v="0"/>
    <x v="0"/>
    <n v="62"/>
    <n v="40"/>
    <n v="16"/>
    <n v="232"/>
    <x v="2"/>
    <s v="Cypress"/>
    <s v="Southern "/>
  </r>
  <r>
    <d v="2018-08-06T00:00:00"/>
    <x v="6"/>
    <x v="5"/>
    <n v="265676"/>
    <n v="983299608"/>
    <n v="97195"/>
    <n v="14921.8"/>
    <x v="0"/>
    <x v="1"/>
    <n v="57"/>
    <n v="166"/>
    <n v="32"/>
    <n v="725"/>
    <x v="2"/>
    <s v="Cypress"/>
    <s v="Southern "/>
  </r>
  <r>
    <d v="2018-09-10T00:00:00"/>
    <x v="7"/>
    <x v="5"/>
    <n v="265676"/>
    <n v="983299608"/>
    <n v="98293"/>
    <n v="16637"/>
    <x v="0"/>
    <x v="0"/>
    <n v="64"/>
    <n v="82"/>
    <n v="6"/>
    <n v="384"/>
    <x v="2"/>
    <s v="Cypress"/>
    <s v="Southern "/>
  </r>
  <r>
    <d v="2018-10-15T00:00:00"/>
    <x v="8"/>
    <x v="5"/>
    <n v="265676"/>
    <n v="983299608"/>
    <n v="21393"/>
    <n v="23646.7"/>
    <x v="1"/>
    <x v="1"/>
    <n v="92"/>
    <n v="105"/>
    <n v="16"/>
    <n v="509"/>
    <x v="2"/>
    <s v="Cypress"/>
    <s v="Southern "/>
  </r>
  <r>
    <d v="2018-11-19T00:00:00"/>
    <x v="9"/>
    <x v="5"/>
    <n v="265676"/>
    <n v="983299608"/>
    <n v="86208"/>
    <n v="20192.2"/>
    <x v="0"/>
    <x v="0"/>
    <n v="78"/>
    <n v="220"/>
    <n v="28"/>
    <n v="950"/>
    <x v="2"/>
    <s v="Cypress"/>
    <s v="Southern "/>
  </r>
  <r>
    <d v="2018-12-24T00:00:00"/>
    <x v="10"/>
    <x v="5"/>
    <n v="265676"/>
    <n v="983299608"/>
    <n v="78401"/>
    <n v="12202.9"/>
    <x v="0"/>
    <x v="0"/>
    <n v="46"/>
    <n v="250"/>
    <n v="21"/>
    <n v="1025"/>
    <x v="2"/>
    <s v="Cypress"/>
    <s v="Southern "/>
  </r>
  <r>
    <d v="2019-01-28T00:00:00"/>
    <x v="0"/>
    <x v="5"/>
    <n v="265676"/>
    <n v="983299608"/>
    <n v="46291"/>
    <n v="14397"/>
    <x v="0"/>
    <x v="0"/>
    <n v="55"/>
    <n v="97"/>
    <n v="49"/>
    <n v="475"/>
    <x v="2"/>
    <s v="Cypress"/>
    <s v="Southern "/>
  </r>
  <r>
    <d v="2018-01-08T00:00:00"/>
    <x v="0"/>
    <x v="5"/>
    <n v="265676"/>
    <n v="983299608"/>
    <n v="77414"/>
    <n v="16873.400000000001"/>
    <x v="0"/>
    <x v="0"/>
    <n v="65"/>
    <n v="40"/>
    <n v="33"/>
    <n v="249"/>
    <x v="2"/>
    <s v="Cypress"/>
    <s v="Southern "/>
  </r>
  <r>
    <d v="2018-02-12T00:00:00"/>
    <x v="1"/>
    <x v="5"/>
    <n v="265676"/>
    <n v="983299608"/>
    <n v="57451"/>
    <n v="15412.7"/>
    <x v="0"/>
    <x v="0"/>
    <n v="59"/>
    <n v="141"/>
    <n v="36"/>
    <n v="636"/>
    <x v="2"/>
    <s v="Cypress"/>
    <s v="Southern "/>
  </r>
  <r>
    <d v="2018-03-19T00:00:00"/>
    <x v="2"/>
    <x v="5"/>
    <n v="265676"/>
    <n v="983299608"/>
    <n v="64633"/>
    <n v="21429.4"/>
    <x v="0"/>
    <x v="0"/>
    <n v="83"/>
    <n v="184"/>
    <n v="37"/>
    <n v="827"/>
    <x v="2"/>
    <s v="Cypress"/>
    <s v="Southern "/>
  </r>
  <r>
    <d v="2018-04-23T00:00:00"/>
    <x v="3"/>
    <x v="5"/>
    <n v="265676"/>
    <n v="983299608"/>
    <n v="28954"/>
    <n v="19187.099999999999"/>
    <x v="0"/>
    <x v="0"/>
    <n v="74"/>
    <n v="209"/>
    <n v="19"/>
    <n v="895"/>
    <x v="2"/>
    <s v="Cypress"/>
    <s v="Southern "/>
  </r>
  <r>
    <d v="2018-05-28T00:00:00"/>
    <x v="11"/>
    <x v="5"/>
    <n v="265676"/>
    <n v="983299608"/>
    <n v="16337"/>
    <n v="16170.3"/>
    <x v="0"/>
    <x v="0"/>
    <n v="62"/>
    <n v="163"/>
    <n v="29"/>
    <n v="715"/>
    <x v="2"/>
    <s v="Cypress"/>
    <s v="Southern "/>
  </r>
  <r>
    <d v="2018-07-02T00:00:00"/>
    <x v="5"/>
    <x v="5"/>
    <n v="265676"/>
    <n v="983299608"/>
    <n v="54083"/>
    <n v="24441"/>
    <x v="0"/>
    <x v="0"/>
    <n v="95"/>
    <n v="217"/>
    <n v="27"/>
    <n v="955"/>
    <x v="2"/>
    <s v="Cypress"/>
    <s v="Southern "/>
  </r>
  <r>
    <d v="2018-08-06T00:00:00"/>
    <x v="6"/>
    <x v="5"/>
    <n v="265676"/>
    <n v="983299608"/>
    <n v="44415"/>
    <n v="10618.3"/>
    <x v="0"/>
    <x v="1"/>
    <n v="40"/>
    <n v="28"/>
    <n v="28"/>
    <n v="173"/>
    <x v="2"/>
    <s v="Cypress"/>
    <s v="Southern "/>
  </r>
  <r>
    <d v="2018-09-10T00:00:00"/>
    <x v="7"/>
    <x v="5"/>
    <n v="265676"/>
    <n v="983299608"/>
    <n v="64163"/>
    <n v="19706.2"/>
    <x v="0"/>
    <x v="0"/>
    <n v="76"/>
    <n v="256"/>
    <n v="32"/>
    <n v="1088"/>
    <x v="2"/>
    <s v="Cypress"/>
    <s v="Southern "/>
  </r>
  <r>
    <d v="2018-10-15T00:00:00"/>
    <x v="8"/>
    <x v="5"/>
    <n v="265676"/>
    <n v="983299608"/>
    <n v="54192"/>
    <n v="16867.7"/>
    <x v="0"/>
    <x v="1"/>
    <n v="65"/>
    <n v="25"/>
    <n v="33"/>
    <n v="192"/>
    <x v="2"/>
    <s v="Cypress"/>
    <s v="Southern "/>
  </r>
  <r>
    <d v="2018-11-19T00:00:00"/>
    <x v="9"/>
    <x v="5"/>
    <n v="265676"/>
    <n v="983299608"/>
    <n v="53409"/>
    <n v="19448.8"/>
    <x v="0"/>
    <x v="0"/>
    <n v="75"/>
    <n v="242"/>
    <n v="12"/>
    <n v="1013"/>
    <x v="2"/>
    <s v="Cypress"/>
    <s v="Southern "/>
  </r>
  <r>
    <d v="2018-12-24T00:00:00"/>
    <x v="10"/>
    <x v="5"/>
    <n v="265676"/>
    <n v="983299608"/>
    <n v="23229"/>
    <n v="24116.6"/>
    <x v="0"/>
    <x v="0"/>
    <n v="94"/>
    <n v="28"/>
    <n v="8"/>
    <n v="210"/>
    <x v="2"/>
    <s v="Cypress"/>
    <s v="Southern "/>
  </r>
  <r>
    <d v="2019-01-28T00:00:00"/>
    <x v="0"/>
    <x v="5"/>
    <n v="265676"/>
    <n v="983299608"/>
    <n v="91102"/>
    <n v="15450.7"/>
    <x v="0"/>
    <x v="0"/>
    <n v="59"/>
    <n v="242"/>
    <n v="31"/>
    <n v="1016"/>
    <x v="2"/>
    <s v="Cypress"/>
    <s v="Southern "/>
  </r>
  <r>
    <d v="2018-01-08T00:00:00"/>
    <x v="0"/>
    <x v="5"/>
    <n v="265676"/>
    <n v="983299608"/>
    <n v="73161"/>
    <n v="10911.7"/>
    <x v="0"/>
    <x v="0"/>
    <n v="41"/>
    <n v="138"/>
    <n v="37"/>
    <n v="608"/>
    <x v="2"/>
    <s v="Cypress"/>
    <s v="Southern "/>
  </r>
  <r>
    <d v="2018-02-12T00:00:00"/>
    <x v="1"/>
    <x v="5"/>
    <n v="265676"/>
    <n v="983299608"/>
    <n v="74414"/>
    <n v="23407.4"/>
    <x v="0"/>
    <x v="0"/>
    <n v="91"/>
    <n v="135"/>
    <n v="6"/>
    <n v="615"/>
    <x v="2"/>
    <s v="Cypress"/>
    <s v="Southern "/>
  </r>
  <r>
    <d v="2018-03-19T00:00:00"/>
    <x v="2"/>
    <x v="5"/>
    <n v="265676"/>
    <n v="983299608"/>
    <n v="32720"/>
    <n v="18639.599999999999"/>
    <x v="0"/>
    <x v="0"/>
    <n v="72"/>
    <n v="83"/>
    <n v="27"/>
    <n v="418"/>
    <x v="2"/>
    <s v="Cypress"/>
    <s v="Southern "/>
  </r>
  <r>
    <d v="2018-04-23T00:00:00"/>
    <x v="3"/>
    <x v="5"/>
    <n v="265676"/>
    <n v="983299608"/>
    <n v="98486"/>
    <n v="21375.4"/>
    <x v="0"/>
    <x v="0"/>
    <n v="83"/>
    <n v="44"/>
    <n v="35"/>
    <n v="287"/>
    <x v="2"/>
    <s v="Cypress"/>
    <s v="Southern "/>
  </r>
  <r>
    <d v="2018-05-28T00:00:00"/>
    <x v="11"/>
    <x v="5"/>
    <n v="265676"/>
    <n v="983299608"/>
    <n v="38411"/>
    <n v="10913.5"/>
    <x v="0"/>
    <x v="0"/>
    <n v="41"/>
    <n v="147"/>
    <n v="21"/>
    <n v="626"/>
    <x v="2"/>
    <s v="Cypress"/>
    <s v="Southern "/>
  </r>
  <r>
    <d v="2018-07-02T00:00:00"/>
    <x v="5"/>
    <x v="5"/>
    <n v="265676"/>
    <n v="983299608"/>
    <n v="69800"/>
    <n v="24131.8"/>
    <x v="0"/>
    <x v="0"/>
    <n v="94"/>
    <n v="68"/>
    <n v="6"/>
    <n v="362"/>
    <x v="2"/>
    <s v="Cypress"/>
    <s v="Southern "/>
  </r>
  <r>
    <d v="2018-08-06T00:00:00"/>
    <x v="6"/>
    <x v="5"/>
    <n v="265676"/>
    <n v="983299608"/>
    <n v="41202"/>
    <n v="13387.4"/>
    <x v="0"/>
    <x v="1"/>
    <n v="51"/>
    <n v="76"/>
    <n v="35"/>
    <n v="375"/>
    <x v="2"/>
    <s v="Cypress"/>
    <s v="Southern "/>
  </r>
  <r>
    <d v="2018-09-10T00:00:00"/>
    <x v="7"/>
    <x v="5"/>
    <n v="265676"/>
    <n v="983299608"/>
    <n v="58131"/>
    <n v="19441.099999999999"/>
    <x v="0"/>
    <x v="0"/>
    <n v="75"/>
    <n v="220"/>
    <n v="19"/>
    <n v="936"/>
    <x v="2"/>
    <s v="Cypress"/>
    <s v="Southern "/>
  </r>
  <r>
    <d v="2018-10-15T00:00:00"/>
    <x v="8"/>
    <x v="5"/>
    <n v="265676"/>
    <n v="983299608"/>
    <n v="29651"/>
    <n v="12376"/>
    <x v="1"/>
    <x v="1"/>
    <n v="47"/>
    <n v="47"/>
    <n v="29"/>
    <n v="257"/>
    <x v="2"/>
    <s v="Cypress"/>
    <s v="Southern "/>
  </r>
  <r>
    <d v="2018-11-19T00:00:00"/>
    <x v="9"/>
    <x v="5"/>
    <n v="265676"/>
    <n v="983299608"/>
    <n v="44052"/>
    <n v="19647.400000000001"/>
    <x v="0"/>
    <x v="0"/>
    <n v="76"/>
    <n v="102"/>
    <n v="34"/>
    <n v="500"/>
    <x v="2"/>
    <s v="Cypress"/>
    <s v="Southern "/>
  </r>
  <r>
    <d v="2018-12-24T00:00:00"/>
    <x v="10"/>
    <x v="5"/>
    <n v="265676"/>
    <n v="983299608"/>
    <n v="84452"/>
    <n v="12641.4"/>
    <x v="0"/>
    <x v="0"/>
    <n v="48"/>
    <n v="94"/>
    <n v="5"/>
    <n v="412"/>
    <x v="2"/>
    <s v="Cypress"/>
    <s v="Southern "/>
  </r>
  <r>
    <d v="2019-01-28T00:00:00"/>
    <x v="0"/>
    <x v="5"/>
    <n v="265676"/>
    <n v="983299608"/>
    <n v="49240"/>
    <n v="23677.9"/>
    <x v="0"/>
    <x v="0"/>
    <n v="92"/>
    <n v="181"/>
    <n v="37"/>
    <n v="821"/>
    <x v="2"/>
    <s v="Cypress"/>
    <s v="Southern "/>
  </r>
  <r>
    <d v="2018-01-08T00:00:00"/>
    <x v="0"/>
    <x v="5"/>
    <n v="265676"/>
    <n v="983299608"/>
    <n v="43359"/>
    <n v="17926.8"/>
    <x v="0"/>
    <x v="0"/>
    <n v="69"/>
    <n v="180"/>
    <n v="27"/>
    <n v="787"/>
    <x v="2"/>
    <s v="Cypress"/>
    <s v="Southern "/>
  </r>
  <r>
    <d v="2018-02-12T00:00:00"/>
    <x v="1"/>
    <x v="5"/>
    <n v="265676"/>
    <n v="983299608"/>
    <n v="90498"/>
    <n v="12393.3"/>
    <x v="0"/>
    <x v="0"/>
    <n v="47"/>
    <n v="91"/>
    <n v="35"/>
    <n v="430"/>
    <x v="2"/>
    <s v="Cypress"/>
    <s v="Southern "/>
  </r>
  <r>
    <d v="2018-03-19T00:00:00"/>
    <x v="2"/>
    <x v="5"/>
    <n v="265676"/>
    <n v="983299608"/>
    <n v="48610"/>
    <n v="18178.2"/>
    <x v="0"/>
    <x v="0"/>
    <n v="70"/>
    <n v="187"/>
    <n v="17"/>
    <n v="802"/>
    <x v="2"/>
    <s v="Cypress"/>
    <s v="Southern "/>
  </r>
  <r>
    <d v="2018-04-23T00:00:00"/>
    <x v="3"/>
    <x v="5"/>
    <n v="265676"/>
    <n v="983299608"/>
    <n v="59053"/>
    <n v="15936.3"/>
    <x v="0"/>
    <x v="0"/>
    <n v="61"/>
    <n v="207"/>
    <n v="18"/>
    <n v="874"/>
    <x v="2"/>
    <s v="Cypress"/>
    <s v="Southern "/>
  </r>
  <r>
    <d v="2018-05-28T00:00:00"/>
    <x v="11"/>
    <x v="5"/>
    <n v="265676"/>
    <n v="983299608"/>
    <n v="56402"/>
    <n v="20701.7"/>
    <x v="0"/>
    <x v="0"/>
    <n v="80"/>
    <n v="248"/>
    <n v="16"/>
    <n v="1047"/>
    <x v="2"/>
    <s v="Cypress"/>
    <s v="Southern "/>
  </r>
  <r>
    <d v="2018-07-02T00:00:00"/>
    <x v="5"/>
    <x v="5"/>
    <n v="265676"/>
    <n v="983299608"/>
    <n v="11449"/>
    <n v="15435.1"/>
    <x v="0"/>
    <x v="0"/>
    <n v="59"/>
    <n v="205"/>
    <n v="15"/>
    <n v="860"/>
    <x v="2"/>
    <s v="Cypress"/>
    <s v="Southern "/>
  </r>
  <r>
    <d v="2018-08-06T00:00:00"/>
    <x v="6"/>
    <x v="5"/>
    <n v="265676"/>
    <n v="983299608"/>
    <n v="41038"/>
    <n v="22158.799999999999"/>
    <x v="1"/>
    <x v="1"/>
    <n v="86"/>
    <n v="139"/>
    <n v="7"/>
    <n v="624"/>
    <x v="2"/>
    <s v="Cypress"/>
    <s v="Southern "/>
  </r>
  <r>
    <d v="2018-09-10T00:00:00"/>
    <x v="7"/>
    <x v="5"/>
    <n v="265676"/>
    <n v="983299608"/>
    <n v="48574"/>
    <n v="12386.8"/>
    <x v="0"/>
    <x v="0"/>
    <n v="47"/>
    <n v="77"/>
    <n v="22"/>
    <n v="365"/>
    <x v="2"/>
    <s v="Cypress"/>
    <s v="Southern "/>
  </r>
  <r>
    <d v="2018-10-15T00:00:00"/>
    <x v="8"/>
    <x v="5"/>
    <n v="265676"/>
    <n v="983299608"/>
    <n v="67934"/>
    <n v="11192.4"/>
    <x v="0"/>
    <x v="1"/>
    <n v="42"/>
    <n v="220"/>
    <n v="30"/>
    <n v="916"/>
    <x v="2"/>
    <s v="Cypress"/>
    <s v="Southern "/>
  </r>
  <r>
    <d v="2018-11-19T00:00:00"/>
    <x v="9"/>
    <x v="5"/>
    <n v="265676"/>
    <n v="983299608"/>
    <n v="58105"/>
    <n v="11914.4"/>
    <x v="0"/>
    <x v="0"/>
    <n v="45"/>
    <n v="149"/>
    <n v="22"/>
    <n v="639"/>
    <x v="2"/>
    <s v="Cypress"/>
    <s v="Southern "/>
  </r>
  <r>
    <d v="2018-12-24T00:00:00"/>
    <x v="10"/>
    <x v="5"/>
    <n v="265676"/>
    <n v="983299608"/>
    <n v="61102"/>
    <n v="14911.8"/>
    <x v="0"/>
    <x v="0"/>
    <n v="57"/>
    <n v="138"/>
    <n v="38"/>
    <n v="625"/>
    <x v="2"/>
    <s v="Cypress"/>
    <s v="Southern "/>
  </r>
  <r>
    <d v="2019-01-28T00:00:00"/>
    <x v="0"/>
    <x v="5"/>
    <n v="265676"/>
    <n v="983299608"/>
    <n v="92078"/>
    <n v="24438.5"/>
    <x v="0"/>
    <x v="0"/>
    <n v="95"/>
    <n v="210"/>
    <n v="29"/>
    <n v="930"/>
    <x v="2"/>
    <s v="Cypress"/>
    <s v="Southern "/>
  </r>
  <r>
    <d v="2018-01-08T00:00:00"/>
    <x v="0"/>
    <x v="5"/>
    <n v="265676"/>
    <n v="983299608"/>
    <n v="11874"/>
    <n v="15188.2"/>
    <x v="0"/>
    <x v="0"/>
    <n v="58"/>
    <n v="208"/>
    <n v="33"/>
    <n v="890"/>
    <x v="2"/>
    <s v="Cypress"/>
    <s v="Southern "/>
  </r>
  <r>
    <d v="2018-02-12T00:00:00"/>
    <x v="1"/>
    <x v="5"/>
    <n v="265676"/>
    <n v="983299608"/>
    <n v="72048"/>
    <n v="22417.200000000001"/>
    <x v="0"/>
    <x v="0"/>
    <n v="87"/>
    <n v="160"/>
    <n v="10"/>
    <n v="709"/>
    <x v="2"/>
    <s v="Cypress"/>
    <s v="Southern "/>
  </r>
  <r>
    <d v="2018-03-19T00:00:00"/>
    <x v="2"/>
    <x v="5"/>
    <n v="265676"/>
    <n v="983299608"/>
    <n v="87623"/>
    <n v="18623.400000000001"/>
    <x v="0"/>
    <x v="0"/>
    <n v="72"/>
    <n v="37"/>
    <n v="41"/>
    <n v="256"/>
    <x v="2"/>
    <s v="Cypress"/>
    <s v="Southern "/>
  </r>
  <r>
    <d v="2018-04-23T00:00:00"/>
    <x v="3"/>
    <x v="5"/>
    <n v="265676"/>
    <n v="983299608"/>
    <n v="75230"/>
    <n v="12192.4"/>
    <x v="0"/>
    <x v="0"/>
    <n v="46"/>
    <n v="217"/>
    <n v="43"/>
    <n v="920"/>
    <x v="2"/>
    <s v="Cypress"/>
    <s v="Southern "/>
  </r>
  <r>
    <d v="2018-05-28T00:00:00"/>
    <x v="11"/>
    <x v="5"/>
    <n v="265676"/>
    <n v="983299608"/>
    <n v="83319"/>
    <n v="22686.799999999999"/>
    <x v="0"/>
    <x v="0"/>
    <n v="88"/>
    <n v="209"/>
    <n v="17"/>
    <n v="906"/>
    <x v="2"/>
    <s v="Cypress"/>
    <s v="Southern "/>
  </r>
  <r>
    <d v="2018-07-02T00:00:00"/>
    <x v="5"/>
    <x v="5"/>
    <n v="265676"/>
    <n v="983299608"/>
    <n v="78961"/>
    <n v="21681"/>
    <x v="0"/>
    <x v="0"/>
    <n v="84"/>
    <n v="194"/>
    <n v="16"/>
    <n v="844"/>
    <x v="2"/>
    <s v="Cypress"/>
    <s v="Southern "/>
  </r>
  <r>
    <d v="2018-08-06T00:00:00"/>
    <x v="6"/>
    <x v="5"/>
    <n v="265676"/>
    <n v="983299608"/>
    <n v="77403"/>
    <n v="13148.5"/>
    <x v="1"/>
    <x v="1"/>
    <n v="50"/>
    <n v="108"/>
    <n v="20"/>
    <n v="485"/>
    <x v="2"/>
    <s v="Cypress"/>
    <s v="Southern "/>
  </r>
  <r>
    <d v="2018-09-10T00:00:00"/>
    <x v="7"/>
    <x v="5"/>
    <n v="265676"/>
    <n v="983299608"/>
    <n v="77623"/>
    <n v="20637.7"/>
    <x v="0"/>
    <x v="0"/>
    <n v="80"/>
    <n v="77"/>
    <n v="31"/>
    <n v="407"/>
    <x v="2"/>
    <s v="Cypress"/>
    <s v="Southern "/>
  </r>
  <r>
    <d v="2018-10-15T00:00:00"/>
    <x v="8"/>
    <x v="5"/>
    <n v="265676"/>
    <n v="983299608"/>
    <n v="17543"/>
    <n v="13925.1"/>
    <x v="1"/>
    <x v="1"/>
    <n v="53"/>
    <n v="174"/>
    <n v="34"/>
    <n v="754"/>
    <x v="2"/>
    <s v="Cypress"/>
    <s v="Southern "/>
  </r>
  <r>
    <d v="2018-11-19T00:00:00"/>
    <x v="9"/>
    <x v="5"/>
    <n v="265676"/>
    <n v="983299608"/>
    <n v="77094"/>
    <n v="19670.900000000001"/>
    <x v="0"/>
    <x v="0"/>
    <n v="76"/>
    <n v="167"/>
    <n v="21"/>
    <n v="735"/>
    <x v="2"/>
    <s v="Cypress"/>
    <s v="Southern "/>
  </r>
  <r>
    <d v="2018-12-24T00:00:00"/>
    <x v="10"/>
    <x v="5"/>
    <n v="265676"/>
    <n v="983299608"/>
    <n v="43691"/>
    <n v="14165.4"/>
    <x v="0"/>
    <x v="0"/>
    <n v="54"/>
    <n v="156"/>
    <n v="8"/>
    <n v="658"/>
    <x v="2"/>
    <s v="Cypress"/>
    <s v="Southern "/>
  </r>
  <r>
    <d v="2019-01-28T00:00:00"/>
    <x v="0"/>
    <x v="5"/>
    <n v="265676"/>
    <n v="983299608"/>
    <n v="51833"/>
    <n v="10702.4"/>
    <x v="0"/>
    <x v="0"/>
    <n v="40"/>
    <n v="245"/>
    <n v="36"/>
    <n v="1014"/>
    <x v="2"/>
    <s v="Cypress"/>
    <s v="Southern "/>
  </r>
  <r>
    <d v="2018-01-08T00:00:00"/>
    <x v="0"/>
    <x v="5"/>
    <n v="265676"/>
    <n v="983299608"/>
    <n v="23885"/>
    <n v="12429.3"/>
    <x v="0"/>
    <x v="0"/>
    <n v="47"/>
    <n v="181"/>
    <n v="48"/>
    <n v="790"/>
    <x v="2"/>
    <s v="Cypress"/>
    <s v="Southern "/>
  </r>
  <r>
    <d v="2018-02-12T00:00:00"/>
    <x v="1"/>
    <x v="5"/>
    <n v="265676"/>
    <n v="983299608"/>
    <n v="44384"/>
    <n v="11381.6"/>
    <x v="0"/>
    <x v="0"/>
    <n v="43"/>
    <n v="64"/>
    <n v="22"/>
    <n v="309"/>
    <x v="2"/>
    <s v="Cypress"/>
    <s v="Southern "/>
  </r>
  <r>
    <d v="2018-03-19T00:00:00"/>
    <x v="2"/>
    <x v="5"/>
    <n v="265676"/>
    <n v="983299608"/>
    <n v="21596"/>
    <n v="21433.4"/>
    <x v="0"/>
    <x v="0"/>
    <n v="83"/>
    <n v="199"/>
    <n v="21"/>
    <n v="867"/>
    <x v="2"/>
    <s v="Cypress"/>
    <s v="Southern "/>
  </r>
  <r>
    <d v="2018-04-23T00:00:00"/>
    <x v="3"/>
    <x v="5"/>
    <n v="265676"/>
    <n v="983299608"/>
    <n v="88244"/>
    <n v="17361.7"/>
    <x v="0"/>
    <x v="0"/>
    <n v="67"/>
    <n v="16"/>
    <n v="8"/>
    <n v="134"/>
    <x v="2"/>
    <s v="Cypress"/>
    <s v="Southern "/>
  </r>
  <r>
    <d v="2018-05-28T00:00:00"/>
    <x v="11"/>
    <x v="5"/>
    <n v="265676"/>
    <n v="983299608"/>
    <n v="78435"/>
    <n v="20673.3"/>
    <x v="0"/>
    <x v="0"/>
    <n v="80"/>
    <n v="174"/>
    <n v="15"/>
    <n v="763"/>
    <x v="2"/>
    <s v="Cypress"/>
    <s v="Southern "/>
  </r>
  <r>
    <d v="2018-07-02T00:00:00"/>
    <x v="5"/>
    <x v="5"/>
    <n v="265676"/>
    <n v="983299608"/>
    <n v="67771"/>
    <n v="11447.5"/>
    <x v="0"/>
    <x v="0"/>
    <n v="43"/>
    <n v="230"/>
    <n v="42"/>
    <n v="968"/>
    <x v="2"/>
    <s v="Cypress"/>
    <s v="Southern "/>
  </r>
  <r>
    <d v="2018-08-06T00:00:00"/>
    <x v="6"/>
    <x v="5"/>
    <n v="265676"/>
    <n v="983299608"/>
    <n v="49008"/>
    <n v="16918.900000000001"/>
    <x v="1"/>
    <x v="1"/>
    <n v="65"/>
    <n v="156"/>
    <n v="42"/>
    <n v="704"/>
    <x v="2"/>
    <s v="Cypress"/>
    <s v="Southern "/>
  </r>
  <r>
    <d v="2018-09-10T00:00:00"/>
    <x v="7"/>
    <x v="5"/>
    <n v="265676"/>
    <n v="983299608"/>
    <n v="59115"/>
    <n v="22385.7"/>
    <x v="0"/>
    <x v="0"/>
    <n v="87"/>
    <n v="72"/>
    <n v="34"/>
    <n v="394"/>
    <x v="2"/>
    <s v="Cypress"/>
    <s v="Southern "/>
  </r>
  <r>
    <d v="2018-10-15T00:00:00"/>
    <x v="8"/>
    <x v="5"/>
    <n v="265676"/>
    <n v="983299608"/>
    <n v="54977"/>
    <n v="19124.099999999999"/>
    <x v="0"/>
    <x v="1"/>
    <n v="74"/>
    <n v="40"/>
    <n v="38"/>
    <n v="265"/>
    <x v="2"/>
    <s v="Cypress"/>
    <s v="Southern "/>
  </r>
  <r>
    <d v="2018-11-19T00:00:00"/>
    <x v="9"/>
    <x v="5"/>
    <n v="265676"/>
    <n v="983299608"/>
    <n v="78288"/>
    <n v="16704.7"/>
    <x v="0"/>
    <x v="0"/>
    <n v="64"/>
    <n v="250"/>
    <n v="39"/>
    <n v="1061"/>
    <x v="2"/>
    <s v="Cypress"/>
    <s v="Southern "/>
  </r>
  <r>
    <d v="2018-12-24T00:00:00"/>
    <x v="10"/>
    <x v="5"/>
    <n v="265676"/>
    <n v="983299608"/>
    <n v="29040"/>
    <n v="22865.599999999999"/>
    <x v="0"/>
    <x v="0"/>
    <n v="89"/>
    <n v="17"/>
    <n v="40"/>
    <n v="195"/>
    <x v="2"/>
    <s v="Cypress"/>
    <s v="Southern "/>
  </r>
  <r>
    <d v="2019-01-28T00:00:00"/>
    <x v="0"/>
    <x v="5"/>
    <n v="265676"/>
    <n v="983299608"/>
    <n v="74203"/>
    <n v="17161"/>
    <x v="0"/>
    <x v="0"/>
    <n v="66"/>
    <n v="140"/>
    <n v="24"/>
    <n v="626"/>
    <x v="2"/>
    <s v="Cypress"/>
    <s v="Southern "/>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5075444-B5B2-41DC-ACB9-F53A906F1B98}" name="PivotTable7" cacheId="8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M5:N18" firstHeaderRow="1" firstDataRow="1" firstDataCol="1"/>
  <pivotFields count="16">
    <pivotField numFmtId="165" showAll="0"/>
    <pivotField axis="axisRow" showAll="0">
      <items count="13">
        <item x="0"/>
        <item x="1"/>
        <item x="2"/>
        <item x="3"/>
        <item x="11"/>
        <item x="4"/>
        <item x="5"/>
        <item x="6"/>
        <item x="7"/>
        <item x="8"/>
        <item x="9"/>
        <item x="10"/>
        <item t="default"/>
      </items>
    </pivotField>
    <pivotField showAll="0"/>
    <pivotField showAll="0"/>
    <pivotField showAll="0"/>
    <pivotField showAll="0"/>
    <pivotField numFmtId="164" showAll="0"/>
    <pivotField showAll="0">
      <items count="3">
        <item x="1"/>
        <item x="0"/>
        <item t="default"/>
      </items>
    </pivotField>
    <pivotField showAll="0">
      <items count="3">
        <item x="0"/>
        <item x="1"/>
        <item t="default"/>
      </items>
    </pivotField>
    <pivotField showAll="0"/>
    <pivotField dataField="1" showAll="0"/>
    <pivotField showAll="0"/>
    <pivotField showAll="0"/>
    <pivotField showAll="0"/>
    <pivotField showAll="0"/>
    <pivotField showAll="0"/>
  </pivotFields>
  <rowFields count="1">
    <field x="1"/>
  </rowFields>
  <rowItems count="13">
    <i>
      <x/>
    </i>
    <i>
      <x v="1"/>
    </i>
    <i>
      <x v="2"/>
    </i>
    <i>
      <x v="3"/>
    </i>
    <i>
      <x v="4"/>
    </i>
    <i>
      <x v="5"/>
    </i>
    <i>
      <x v="6"/>
    </i>
    <i>
      <x v="7"/>
    </i>
    <i>
      <x v="8"/>
    </i>
    <i>
      <x v="9"/>
    </i>
    <i>
      <x v="10"/>
    </i>
    <i>
      <x v="11"/>
    </i>
    <i t="grand">
      <x/>
    </i>
  </rowItems>
  <colItems count="1">
    <i/>
  </colItems>
  <dataFields count="1">
    <dataField name="Sum of Dairy" fld="10" baseField="0" baseItem="0"/>
  </dataFields>
  <chartFormats count="1">
    <chartFormat chart="2"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55876C81-5AFD-40C1-B8AF-DD83EB4AC4C5}" name="PivotTable1" cacheId="8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5">
  <location ref="A5:D10" firstHeaderRow="1" firstDataRow="2" firstDataCol="1"/>
  <pivotFields count="16">
    <pivotField numFmtId="165" showAll="0"/>
    <pivotField showAll="0">
      <items count="13">
        <item x="0"/>
        <item x="1"/>
        <item x="2"/>
        <item x="3"/>
        <item x="11"/>
        <item x="4"/>
        <item x="5"/>
        <item x="6"/>
        <item x="7"/>
        <item x="8"/>
        <item x="9"/>
        <item x="10"/>
        <item t="default"/>
      </items>
    </pivotField>
    <pivotField showAll="0"/>
    <pivotField showAll="0"/>
    <pivotField showAll="0"/>
    <pivotField showAll="0"/>
    <pivotField numFmtId="164" showAll="0"/>
    <pivotField showAll="0">
      <items count="3">
        <item x="1"/>
        <item x="0"/>
        <item t="default"/>
      </items>
    </pivotField>
    <pivotField showAll="0">
      <items count="3">
        <item x="0"/>
        <item x="1"/>
        <item t="default"/>
      </items>
    </pivotField>
    <pivotField dataField="1" showAll="0"/>
    <pivotField dataField="1" showAll="0"/>
    <pivotField dataField="1" showAll="0"/>
    <pivotField showAll="0"/>
    <pivotField axis="axisRow" showAll="0">
      <items count="7">
        <item x="2"/>
        <item x="0"/>
        <item x="1"/>
        <item m="1" x="4"/>
        <item m="1" x="5"/>
        <item m="1" x="3"/>
        <item t="default"/>
      </items>
    </pivotField>
    <pivotField showAll="0"/>
    <pivotField showAll="0"/>
  </pivotFields>
  <rowFields count="1">
    <field x="13"/>
  </rowFields>
  <rowItems count="4">
    <i>
      <x/>
    </i>
    <i>
      <x v="1"/>
    </i>
    <i>
      <x v="2"/>
    </i>
    <i t="grand">
      <x/>
    </i>
  </rowItems>
  <colFields count="1">
    <field x="-2"/>
  </colFields>
  <colItems count="3">
    <i>
      <x/>
    </i>
    <i i="1">
      <x v="1"/>
    </i>
    <i i="2">
      <x v="2"/>
    </i>
  </colItems>
  <dataFields count="3">
    <dataField name="Sum of Meat in Tons " fld="9" baseField="13" baseItem="0"/>
    <dataField name="Sum of Dairy in litres" fld="10" baseField="13" baseItem="0"/>
    <dataField name="Sum of Produce in Tons" fld="11" baseField="13" baseItem="0"/>
  </dataFields>
  <chartFormats count="3">
    <chartFormat chart="24" format="15" series="1">
      <pivotArea type="data" outline="0" fieldPosition="0">
        <references count="1">
          <reference field="4294967294" count="1" selected="0">
            <x v="0"/>
          </reference>
        </references>
      </pivotArea>
    </chartFormat>
    <chartFormat chart="24" format="16" series="1">
      <pivotArea type="data" outline="0" fieldPosition="0">
        <references count="1">
          <reference field="4294967294" count="1" selected="0">
            <x v="1"/>
          </reference>
        </references>
      </pivotArea>
    </chartFormat>
    <chartFormat chart="24" format="17"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9EEF55D-4C9D-42EA-BC3C-1A3D591C352A}" name="PivotTable5" cacheId="81"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compactData="0" multipleFieldFilters="0" chartFormat="4">
  <location ref="AG5:AG7" firstHeaderRow="1" firstDataRow="1" firstDataCol="1"/>
  <pivotFields count="15">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howAll="0" defaultSubtotal="0"/>
    <pivotField axis="axisRow" compact="0" outline="0" showAll="0" defaultSubtotal="0">
      <items count="6">
        <item m="1" x="4"/>
        <item m="1" x="2"/>
        <item x="1"/>
        <item x="0"/>
        <item m="1" x="3"/>
        <item m="1" x="5"/>
      </items>
    </pivotField>
    <pivotField compact="0" outline="0" showAll="0" defaultSubtotal="0"/>
  </pivotFields>
  <rowFields count="1">
    <field x="13"/>
  </rowFields>
  <rowItems count="2">
    <i>
      <x v="2"/>
    </i>
    <i>
      <x v="3"/>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8FB9A62-761A-41FD-942D-7E070E3F821D}" name="PivotTable8" cacheId="8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P5:Q18" firstHeaderRow="1" firstDataRow="1" firstDataCol="1"/>
  <pivotFields count="16">
    <pivotField numFmtId="165" showAll="0"/>
    <pivotField axis="axisRow" showAll="0">
      <items count="13">
        <item x="0"/>
        <item x="1"/>
        <item x="2"/>
        <item x="3"/>
        <item x="11"/>
        <item x="4"/>
        <item x="5"/>
        <item x="6"/>
        <item x="7"/>
        <item x="8"/>
        <item x="9"/>
        <item x="10"/>
        <item t="default"/>
      </items>
    </pivotField>
    <pivotField showAll="0"/>
    <pivotField showAll="0"/>
    <pivotField showAll="0"/>
    <pivotField showAll="0"/>
    <pivotField numFmtId="164" showAll="0"/>
    <pivotField showAll="0">
      <items count="3">
        <item x="1"/>
        <item x="0"/>
        <item t="default"/>
      </items>
    </pivotField>
    <pivotField showAll="0">
      <items count="3">
        <item x="0"/>
        <item x="1"/>
        <item t="default"/>
      </items>
    </pivotField>
    <pivotField showAll="0"/>
    <pivotField showAll="0"/>
    <pivotField dataField="1" showAll="0"/>
    <pivotField showAll="0"/>
    <pivotField showAll="0"/>
    <pivotField showAll="0"/>
    <pivotField showAll="0"/>
  </pivotFields>
  <rowFields count="1">
    <field x="1"/>
  </rowFields>
  <rowItems count="13">
    <i>
      <x/>
    </i>
    <i>
      <x v="1"/>
    </i>
    <i>
      <x v="2"/>
    </i>
    <i>
      <x v="3"/>
    </i>
    <i>
      <x v="4"/>
    </i>
    <i>
      <x v="5"/>
    </i>
    <i>
      <x v="6"/>
    </i>
    <i>
      <x v="7"/>
    </i>
    <i>
      <x v="8"/>
    </i>
    <i>
      <x v="9"/>
    </i>
    <i>
      <x v="10"/>
    </i>
    <i>
      <x v="11"/>
    </i>
    <i t="grand">
      <x/>
    </i>
  </rowItems>
  <colItems count="1">
    <i/>
  </colItems>
  <dataFields count="1">
    <dataField name="Sum of Produce" fld="11" baseField="0" baseItem="0"/>
  </dataFields>
  <chartFormats count="1">
    <chartFormat chart="2"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3CFD102-D156-4B9E-8A5D-A73C5475747B}" name="PivotTable9" cacheId="8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A15:A16" firstHeaderRow="1" firstDataRow="1" firstDataCol="0"/>
  <pivotFields count="15">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s>
  <rowItems count="1">
    <i/>
  </rowItems>
  <colItems count="1">
    <i/>
  </colItems>
  <dataFields count="1">
    <dataField name="Average of Amount" fld="6" subtotal="average" baseField="0" baseItem="0" numFmtId="164"/>
  </dataFields>
  <formats count="7">
    <format dxfId="14">
      <pivotArea outline="0" collapsedLevelsAreSubtotals="1" fieldPosition="0"/>
    </format>
    <format dxfId="13">
      <pivotArea type="all" dataOnly="0" outline="0" fieldPosition="0"/>
    </format>
    <format dxfId="12">
      <pivotArea outline="0" collapsedLevelsAreSubtotals="1" fieldPosition="0"/>
    </format>
    <format dxfId="11">
      <pivotArea dataOnly="0" labelOnly="1" outline="0" axis="axisValues" fieldPosition="0"/>
    </format>
    <format dxfId="10">
      <pivotArea type="all" dataOnly="0" outline="0" fieldPosition="0"/>
    </format>
    <format dxfId="9">
      <pivotArea outline="0" collapsedLevelsAreSubtotals="1" fieldPosition="0"/>
    </format>
    <format dxfId="8">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079786D-85F4-412C-9A9D-C9FB28A04A83}" name="PivotTable6" cacheId="8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Z5:AC13" firstHeaderRow="1" firstDataRow="2" firstDataCol="1"/>
  <pivotFields count="16">
    <pivotField showAll="0"/>
    <pivotField showAll="0">
      <items count="13">
        <item x="0"/>
        <item x="1"/>
        <item x="2"/>
        <item x="3"/>
        <item x="11"/>
        <item x="4"/>
        <item x="5"/>
        <item x="6"/>
        <item x="7"/>
        <item x="8"/>
        <item x="9"/>
        <item x="10"/>
        <item t="default"/>
      </items>
    </pivotField>
    <pivotField axis="axisRow" showAll="0">
      <items count="8">
        <item x="1"/>
        <item x="4"/>
        <item x="5"/>
        <item x="0"/>
        <item x="2"/>
        <item x="3"/>
        <item m="1" x="6"/>
        <item t="default"/>
      </items>
    </pivotField>
    <pivotField showAll="0"/>
    <pivotField showAll="0"/>
    <pivotField showAll="0"/>
    <pivotField dataField="1" showAll="0"/>
    <pivotField showAll="0">
      <items count="3">
        <item x="1"/>
        <item x="0"/>
        <item t="default"/>
      </items>
    </pivotField>
    <pivotField axis="axisCol" showAll="0">
      <items count="3">
        <item x="0"/>
        <item x="1"/>
        <item t="default"/>
      </items>
    </pivotField>
    <pivotField showAll="0"/>
    <pivotField showAll="0"/>
    <pivotField showAll="0"/>
    <pivotField showAll="0"/>
    <pivotField showAll="0"/>
    <pivotField showAll="0"/>
    <pivotField showAll="0"/>
  </pivotFields>
  <rowFields count="1">
    <field x="2"/>
  </rowFields>
  <rowItems count="7">
    <i>
      <x/>
    </i>
    <i>
      <x v="1"/>
    </i>
    <i>
      <x v="2"/>
    </i>
    <i>
      <x v="3"/>
    </i>
    <i>
      <x v="4"/>
    </i>
    <i>
      <x v="5"/>
    </i>
    <i t="grand">
      <x/>
    </i>
  </rowItems>
  <colFields count="1">
    <field x="8"/>
  </colFields>
  <colItems count="3">
    <i>
      <x/>
    </i>
    <i>
      <x v="1"/>
    </i>
    <i t="grand">
      <x/>
    </i>
  </colItems>
  <dataFields count="1">
    <dataField name="Sum of Amount" fld="6" baseField="0" baseItem="0" numFmtId="164"/>
  </dataFields>
  <formats count="2">
    <format dxfId="16">
      <pivotArea outline="0" collapsedLevelsAreSubtotals="1" fieldPosition="0"/>
    </format>
    <format dxfId="15">
      <pivotArea dataOnly="0" labelOnly="1" outline="0" axis="axisValues" fieldPosition="0"/>
    </format>
  </formats>
  <chartFormats count="3">
    <chartFormat chart="4" format="11" series="1">
      <pivotArea type="data" outline="0" fieldPosition="0">
        <references count="1">
          <reference field="4294967294" count="1" selected="0">
            <x v="0"/>
          </reference>
        </references>
      </pivotArea>
    </chartFormat>
    <chartFormat chart="4" format="13" series="1">
      <pivotArea type="data" outline="0" fieldPosition="0">
        <references count="2">
          <reference field="4294967294" count="1" selected="0">
            <x v="0"/>
          </reference>
          <reference field="8" count="1" selected="0">
            <x v="1"/>
          </reference>
        </references>
      </pivotArea>
    </chartFormat>
    <chartFormat chart="4" format="14" series="1">
      <pivotArea type="data" outline="0" fieldPosition="0">
        <references count="2">
          <reference field="4294967294" count="1" selected="0">
            <x v="0"/>
          </reference>
          <reference field="8" count="1" selected="0">
            <x v="0"/>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50AB5AF-3E15-4EF2-AA2E-C47CCC430E1A}" name="PivotTable4" cacheId="8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V5:W8" firstHeaderRow="1" firstDataRow="1" firstDataCol="1"/>
  <pivotFields count="16">
    <pivotField numFmtId="165" showAll="0"/>
    <pivotField showAll="0">
      <items count="13">
        <item x="0"/>
        <item x="1"/>
        <item x="2"/>
        <item x="3"/>
        <item x="11"/>
        <item x="4"/>
        <item x="5"/>
        <item x="6"/>
        <item x="7"/>
        <item x="8"/>
        <item x="9"/>
        <item x="10"/>
        <item t="default"/>
      </items>
    </pivotField>
    <pivotField showAll="0"/>
    <pivotField showAll="0"/>
    <pivotField showAll="0"/>
    <pivotField showAll="0"/>
    <pivotField dataField="1" numFmtId="164" showAll="0"/>
    <pivotField showAll="0">
      <items count="3">
        <item x="1"/>
        <item x="0"/>
        <item t="default"/>
      </items>
    </pivotField>
    <pivotField axis="axisRow" showAll="0">
      <items count="3">
        <item x="0"/>
        <item x="1"/>
        <item t="default"/>
      </items>
    </pivotField>
    <pivotField showAll="0"/>
    <pivotField showAll="0"/>
    <pivotField showAll="0"/>
    <pivotField showAll="0"/>
    <pivotField showAll="0"/>
    <pivotField showAll="0"/>
    <pivotField showAll="0"/>
  </pivotFields>
  <rowFields count="1">
    <field x="8"/>
  </rowFields>
  <rowItems count="3">
    <i>
      <x/>
    </i>
    <i>
      <x v="1"/>
    </i>
    <i t="grand">
      <x/>
    </i>
  </rowItems>
  <colItems count="1">
    <i/>
  </colItems>
  <dataFields count="1">
    <dataField name="Sum of Amount" fld="6"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3612EA1-46C4-47A4-9205-617457EC43FA}" name="PivotTable3" cacheId="82" dataPosition="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3">
  <location ref="J5:K18" firstHeaderRow="1" firstDataRow="1" firstDataCol="1"/>
  <pivotFields count="16">
    <pivotField showAll="0"/>
    <pivotField axis="axisRow" showAll="0">
      <items count="13">
        <item x="0"/>
        <item x="1"/>
        <item x="2"/>
        <item x="3"/>
        <item x="11"/>
        <item x="4"/>
        <item x="5"/>
        <item x="6"/>
        <item x="7"/>
        <item x="8"/>
        <item x="9"/>
        <item x="10"/>
        <item t="default"/>
      </items>
    </pivotField>
    <pivotField showAll="0"/>
    <pivotField showAll="0"/>
    <pivotField showAll="0"/>
    <pivotField showAll="0"/>
    <pivotField showAll="0"/>
    <pivotField showAll="0">
      <items count="3">
        <item x="1"/>
        <item x="0"/>
        <item t="default"/>
      </items>
    </pivotField>
    <pivotField showAll="0">
      <items count="3">
        <item x="0"/>
        <item x="1"/>
        <item t="default"/>
      </items>
    </pivotField>
    <pivotField dataField="1" showAll="0"/>
    <pivotField showAll="0"/>
    <pivotField showAll="0"/>
    <pivotField showAll="0"/>
    <pivotField showAll="0"/>
    <pivotField showAll="0"/>
    <pivotField showAll="0"/>
  </pivotFields>
  <rowFields count="1">
    <field x="1"/>
  </rowFields>
  <rowItems count="13">
    <i>
      <x/>
    </i>
    <i>
      <x v="1"/>
    </i>
    <i>
      <x v="2"/>
    </i>
    <i>
      <x v="3"/>
    </i>
    <i>
      <x v="4"/>
    </i>
    <i>
      <x v="5"/>
    </i>
    <i>
      <x v="6"/>
    </i>
    <i>
      <x v="7"/>
    </i>
    <i>
      <x v="8"/>
    </i>
    <i>
      <x v="9"/>
    </i>
    <i>
      <x v="10"/>
    </i>
    <i>
      <x v="11"/>
    </i>
    <i t="grand">
      <x/>
    </i>
  </rowItems>
  <colItems count="1">
    <i/>
  </colItems>
  <dataFields count="1">
    <dataField name="Sum of Meat" fld="9" baseField="0" baseItem="0"/>
  </dataFields>
  <chartFormats count="1">
    <chartFormat chart="8"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80DEBD84-3542-4E87-A354-A81C3A6951EE}" name="PivotTable2" cacheId="8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3">
  <location ref="G5:H18" firstHeaderRow="1" firstDataRow="1" firstDataCol="1"/>
  <pivotFields count="16">
    <pivotField numFmtId="165" showAll="0"/>
    <pivotField axis="axisRow" showAll="0">
      <items count="13">
        <item x="0"/>
        <item x="1"/>
        <item x="2"/>
        <item x="3"/>
        <item x="11"/>
        <item x="4"/>
        <item x="5"/>
        <item x="6"/>
        <item x="7"/>
        <item x="8"/>
        <item x="9"/>
        <item x="10"/>
        <item t="default"/>
      </items>
    </pivotField>
    <pivotField showAll="0"/>
    <pivotField showAll="0"/>
    <pivotField showAll="0"/>
    <pivotField showAll="0"/>
    <pivotField dataField="1" numFmtId="164" showAll="0"/>
    <pivotField showAll="0">
      <items count="3">
        <item x="1"/>
        <item x="0"/>
        <item t="default"/>
      </items>
    </pivotField>
    <pivotField showAll="0">
      <items count="3">
        <item x="0"/>
        <item x="1"/>
        <item t="default"/>
      </items>
    </pivotField>
    <pivotField showAll="0"/>
    <pivotField showAll="0"/>
    <pivotField showAll="0"/>
    <pivotField showAll="0"/>
    <pivotField showAll="0"/>
    <pivotField showAll="0"/>
    <pivotField showAll="0"/>
  </pivotFields>
  <rowFields count="1">
    <field x="1"/>
  </rowFields>
  <rowItems count="13">
    <i>
      <x/>
    </i>
    <i>
      <x v="1"/>
    </i>
    <i>
      <x v="2"/>
    </i>
    <i>
      <x v="3"/>
    </i>
    <i>
      <x v="4"/>
    </i>
    <i>
      <x v="5"/>
    </i>
    <i>
      <x v="6"/>
    </i>
    <i>
      <x v="7"/>
    </i>
    <i>
      <x v="8"/>
    </i>
    <i>
      <x v="9"/>
    </i>
    <i>
      <x v="10"/>
    </i>
    <i>
      <x v="11"/>
    </i>
    <i t="grand">
      <x/>
    </i>
  </rowItems>
  <colItems count="1">
    <i/>
  </colItems>
  <dataFields count="1">
    <dataField name="Sum of Amount" fld="6" baseField="0" baseItem="0" numFmtId="166"/>
  </dataFields>
  <formats count="3">
    <format dxfId="19">
      <pivotArea collapsedLevelsAreSubtotals="1" fieldPosition="0">
        <references count="1">
          <reference field="1" count="1">
            <x v="4"/>
          </reference>
        </references>
      </pivotArea>
    </format>
    <format dxfId="18">
      <pivotArea outline="0" collapsedLevelsAreSubtotals="1" fieldPosition="0"/>
    </format>
    <format dxfId="17">
      <pivotArea dataOnly="0" labelOnly="1" outline="0" axis="axisValues" fieldPosition="0"/>
    </format>
  </formats>
  <chartFormats count="1">
    <chartFormat chart="12"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5320547C-24D8-419A-BF4A-0EE37E855738}" name="PivotTable10" cacheId="8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B15:D32" firstHeaderRow="1" firstDataRow="1" firstDataCol="0"/>
  <pivotFields count="15">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formats count="5">
    <format dxfId="24">
      <pivotArea outline="0" collapsedLevelsAreSubtotals="1" fieldPosition="0"/>
    </format>
    <format dxfId="23">
      <pivotArea type="all" dataOnly="0" outline="0" fieldPosition="0"/>
    </format>
    <format dxfId="22">
      <pivotArea outline="0" collapsedLevelsAreSubtotals="1" fieldPosition="0"/>
    </format>
    <format dxfId="21">
      <pivotArea type="all" dataOnly="0" outline="0" fieldPosition="0"/>
    </format>
    <format dxfId="2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087D1C01-80AD-42BC-BA6D-D4443F50384A}" sourceName="Month">
  <pivotTables>
    <pivotTable tabId="1" name="PivotTable1"/>
    <pivotTable tabId="1" name="PivotTable2"/>
    <pivotTable tabId="1" name="PivotTable3"/>
    <pivotTable tabId="1" name="PivotTable4"/>
    <pivotTable tabId="1" name="PivotTable6"/>
    <pivotTable tabId="1" name="PivotTable7"/>
    <pivotTable tabId="1" name="PivotTable8"/>
  </pivotTables>
  <data>
    <tabular pivotCacheId="1098898286">
      <items count="12">
        <i x="0" s="1"/>
        <i x="1" s="1"/>
        <i x="2" s="1"/>
        <i x="3" s="1"/>
        <i x="11" s="1"/>
        <i x="4" s="1"/>
        <i x="5" s="1"/>
        <i x="6" s="1"/>
        <i x="7" s="1"/>
        <i x="8" s="1"/>
        <i x="9" s="1"/>
        <i x="1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livery" xr10:uid="{DE58E7A1-C4F9-4B7E-8952-6A5CC346A0AE}" sourceName="Delivery ">
  <pivotTables>
    <pivotTable tabId="1" name="PivotTable1"/>
    <pivotTable tabId="1" name="PivotTable2"/>
    <pivotTable tabId="1" name="PivotTable3"/>
    <pivotTable tabId="1" name="PivotTable4"/>
    <pivotTable tabId="1" name="PivotTable6"/>
    <pivotTable tabId="1" name="PivotTable7"/>
    <pivotTable tabId="1" name="PivotTable8"/>
  </pivotTables>
  <data>
    <tabular pivotCacheId="1098898286">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 xr10:uid="{115F758D-A310-44F6-8305-183DDDCC56E2}" sourceName="Payment">
  <pivotTables>
    <pivotTable tabId="1" name="PivotTable1"/>
    <pivotTable tabId="1" name="PivotTable2"/>
    <pivotTable tabId="1" name="PivotTable3"/>
    <pivotTable tabId="1" name="PivotTable4"/>
    <pivotTable tabId="1" name="PivotTable6"/>
    <pivotTable tabId="1" name="PivotTable7"/>
    <pivotTable tabId="1" name="PivotTable8"/>
  </pivotTables>
  <data>
    <tabular pivotCacheId="1098898286">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CC821A4E-EE85-4B68-A31B-77D643C91BAA}" cache="Slicer_Month" caption="Month" startItem="6" columnCount="3" rowHeight="180000"/>
  <slicer name="Delivery " xr10:uid="{6E5DE523-618A-4703-9385-BEE0AF0E4DAC}" cache="Slicer_Delivery" caption="Delivery " rowHeight="180000"/>
  <slicer name="Payment" xr10:uid="{9BDB8E46-066D-4B65-88B3-A812AFDBB786}" cache="Slicer_Payment" caption="Payment" rowHeight="180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CE0316C-3F4D-4E70-A687-34BB7350BB30}" name="Table1" displayName="Table1" ref="A1:E72" totalsRowShown="0">
  <autoFilter ref="A1:E72" xr:uid="{6529A4BA-B0A5-4DBF-9027-EB8E8C72F536}"/>
  <tableColumns count="5">
    <tableColumn id="1" xr3:uid="{1163C3BB-6CAD-4F06-BE4A-5544E402EBAF}" name="Date" dataDxfId="7"/>
    <tableColumn id="2" xr3:uid="{5F113D43-4563-4A15-AF28-AD646D57D72A}" name="Amount"/>
    <tableColumn id="3" xr3:uid="{65657801-5638-4871-9275-3E42CA179A5E}" name="Forecast(Amount)">
      <calculatedColumnFormula>_xlfn.FORECAST.ETS(A2,$B$2:$B$61,$A$2:$A$61,5,1)</calculatedColumnFormula>
    </tableColumn>
    <tableColumn id="4" xr3:uid="{C959B694-7FDE-42A5-BD21-111CCF1C83CC}" name="Lower Confidence (Amount)" dataDxfId="6">
      <calculatedColumnFormula>C2-_xlfn.FORECAST.ETS.CONFINT(A2,$B$2:$B$61,$A$2:$A$61,0.99,5,1)</calculatedColumnFormula>
    </tableColumn>
    <tableColumn id="5" xr3:uid="{18004A3A-FE1F-4220-AFB1-18BAA1C282B7}" name="Upper Confidence (Amount)" dataDxfId="5">
      <calculatedColumnFormula>C2+_xlfn.FORECAST.ETS.CONFINT(A2,$B$2:$B$61,$A$2:$A$61,0.99,5,1)</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7C7A469-065D-44CA-97EF-71042FC701F5}" name="Table3" displayName="Table3" ref="A1:E72" totalsRowShown="0">
  <autoFilter ref="A1:E72" xr:uid="{6DAA56D4-581F-4E39-AF86-82BE7296443C}"/>
  <tableColumns count="5">
    <tableColumn id="1" xr3:uid="{69B528B3-3E03-426D-AABF-06CE9A3C55EF}" name="Date" dataDxfId="4"/>
    <tableColumn id="2" xr3:uid="{51F6B903-4B6D-4C9B-831F-6B7CE0D81545}" name="Produce"/>
    <tableColumn id="3" xr3:uid="{6E73E40D-7D24-45EB-90EC-3C069ED58076}" name="Forecast(Produce)">
      <calculatedColumnFormula>_xlfn.FORECAST.ETS(A2,$B$2:$B$61,$A$2:$A$61,1,1)</calculatedColumnFormula>
    </tableColumn>
    <tableColumn id="4" xr3:uid="{2BB5B5D4-760E-49F5-B489-5A83D9526037}" name="Lower Confidence Bound(Produce)" dataDxfId="3">
      <calculatedColumnFormula>C2-_xlfn.FORECAST.ETS.CONFINT(A2,$B$2:$B$61,$A$2:$A$61,0.95,1,1)</calculatedColumnFormula>
    </tableColumn>
    <tableColumn id="5" xr3:uid="{6E6D4DA4-3971-45FB-9443-9B9A428CB3DE}" name="Upper Confidence Bound(Produce)" dataDxfId="2">
      <calculatedColumnFormula>C2+_xlfn.FORECAST.ETS.CONFINT(A2,$B$2:$B$61,$A$2:$A$61,0.95,1,1)</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7292124-B2BF-487A-9787-4A50359BB26F}" name="Table4" displayName="Table4" ref="A1:D72" totalsRowShown="0">
  <autoFilter ref="A1:D72" xr:uid="{96086AD2-645A-41FC-BCFC-5C8CA3877845}"/>
  <tableColumns count="4">
    <tableColumn id="1" xr3:uid="{E8E52C75-E8E7-405B-A74A-7DF31BFECFD4}" name="Date" dataDxfId="1"/>
    <tableColumn id="2" xr3:uid="{F79AA4D4-20C3-4213-8338-7CB2EBEA7DC7}" name="Meat"/>
    <tableColumn id="3" xr3:uid="{B1458AE8-07F0-46B1-9AE1-595AF2D4060A}" name="Forecast(Meat)">
      <calculatedColumnFormula>_xlfn.FORECAST.ETS(A2,$B$2:$B$61,$A$2:$A$61,1,1)</calculatedColumnFormula>
    </tableColumn>
    <tableColumn id="4" xr3:uid="{3FE79E2C-CE69-4B80-9D22-32153A9F2795}" name="Confidence Interval(Meat)">
      <calculatedColumnFormula>_xlfn.FORECAST.ETS.CONFINT(A2,$B$2:$B$61,$A$2:$A$61,0.95,1,1)</calculatedColumn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5C70649C-72CF-4EE8-8056-5D152CE2C4F6}" name="Table5" displayName="Table5" ref="A1:D72" totalsRowShown="0">
  <autoFilter ref="A1:D72" xr:uid="{1DB930DB-421A-4CBE-8232-CBF84F02CD29}"/>
  <tableColumns count="4">
    <tableColumn id="1" xr3:uid="{9B1A803D-B54D-4029-8FEF-70DFDE1A1C3B}" name="Date" dataDxfId="0"/>
    <tableColumn id="2" xr3:uid="{0D1BDF63-6327-486E-B14F-B6C5808C7DA3}" name="Dairy"/>
    <tableColumn id="3" xr3:uid="{4D3CB8EE-F34A-4AD8-AA81-5561CC40799E}" name="Forecast(Dairy)">
      <calculatedColumnFormula>_xlfn.FORECAST.ETS(A2,$B$2:$B$61,$A$2:$A$61,1,1)</calculatedColumnFormula>
    </tableColumn>
    <tableColumn id="4" xr3:uid="{CBD6D1A0-287B-49A8-A416-0B4F27C2CDC9}" name="Confidence Interval(Dairy)">
      <calculatedColumnFormula>_xlfn.FORECAST.ETS.CONFINT(A2,$B$2:$B$61,$A$2:$A$61,0.95,1,1)</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Retrospect">
  <a:themeElements>
    <a:clrScheme name="Retrospect">
      <a:dk1>
        <a:srgbClr val="000000"/>
      </a:dk1>
      <a:lt1>
        <a:sysClr val="window" lastClr="FFFFFF"/>
      </a:lt1>
      <a:dk2>
        <a:srgbClr val="637052"/>
      </a:dk2>
      <a:lt2>
        <a:srgbClr val="CCDDEA"/>
      </a:lt2>
      <a:accent1>
        <a:srgbClr val="E48312"/>
      </a:accent1>
      <a:accent2>
        <a:srgbClr val="BD582C"/>
      </a:accent2>
      <a:accent3>
        <a:srgbClr val="865640"/>
      </a:accent3>
      <a:accent4>
        <a:srgbClr val="9B8357"/>
      </a:accent4>
      <a:accent5>
        <a:srgbClr val="C2BC80"/>
      </a:accent5>
      <a:accent6>
        <a:srgbClr val="94A088"/>
      </a:accent6>
      <a:hlink>
        <a:srgbClr val="2998E3"/>
      </a:hlink>
      <a:folHlink>
        <a:srgbClr val="8C8C8C"/>
      </a:folHlink>
    </a:clrScheme>
    <a:fontScheme name="Retrospect">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Retrospect">
      <a:fillStyleLst>
        <a:solidFill>
          <a:schemeClr val="phClr"/>
        </a:solidFill>
        <a:gradFill rotWithShape="1">
          <a:gsLst>
            <a:gs pos="0">
              <a:schemeClr val="phClr">
                <a:tint val="65000"/>
                <a:shade val="92000"/>
                <a:satMod val="130000"/>
              </a:schemeClr>
            </a:gs>
            <a:gs pos="45000">
              <a:schemeClr val="phClr">
                <a:tint val="60000"/>
                <a:shade val="99000"/>
                <a:satMod val="120000"/>
              </a:schemeClr>
            </a:gs>
            <a:gs pos="100000">
              <a:schemeClr val="phClr">
                <a:tint val="55000"/>
                <a:satMod val="140000"/>
              </a:schemeClr>
            </a:gs>
          </a:gsLst>
          <a:path path="circle">
            <a:fillToRect l="100000" t="100000" r="100000" b="100000"/>
          </a:path>
        </a:gradFill>
        <a:gradFill rotWithShape="1">
          <a:gsLst>
            <a:gs pos="0">
              <a:schemeClr val="phClr">
                <a:shade val="85000"/>
                <a:satMod val="130000"/>
              </a:schemeClr>
            </a:gs>
            <a:gs pos="34000">
              <a:schemeClr val="phClr">
                <a:shade val="87000"/>
                <a:satMod val="125000"/>
              </a:schemeClr>
            </a:gs>
            <a:gs pos="70000">
              <a:schemeClr val="phClr">
                <a:tint val="100000"/>
                <a:shade val="90000"/>
                <a:satMod val="130000"/>
              </a:schemeClr>
            </a:gs>
            <a:gs pos="100000">
              <a:schemeClr val="phClr">
                <a:tint val="100000"/>
                <a:shade val="100000"/>
                <a:satMod val="110000"/>
              </a:schemeClr>
            </a:gs>
          </a:gsLst>
          <a:path path="circle">
            <a:fillToRect l="100000" t="100000" r="100000" b="100000"/>
          </a:path>
        </a:gradFill>
      </a:fillStyleLst>
      <a:lnStyleLst>
        <a:ln w="12700" cap="flat" cmpd="sng" algn="ctr">
          <a:solidFill>
            <a:schemeClr val="phClr"/>
          </a:solidFill>
          <a:prstDash val="solid"/>
        </a:ln>
        <a:ln w="15875" cap="flat" cmpd="sng" algn="ctr">
          <a:solidFill>
            <a:schemeClr val="phClr"/>
          </a:solidFill>
          <a:prstDash val="solid"/>
        </a:ln>
        <a:ln w="25400" cap="flat" cmpd="sng" algn="ctr">
          <a:solidFill>
            <a:schemeClr val="phClr"/>
          </a:solidFill>
          <a:prstDash val="solid"/>
        </a:ln>
      </a:lnStyleLst>
      <a:effectStyleLst>
        <a:effectStyle>
          <a:effectLst/>
        </a:effectStyle>
        <a:effectStyle>
          <a:effectLst>
            <a:outerShdw blurRad="38100" dist="25400" dir="2700000" algn="br" rotWithShape="0">
              <a:srgbClr val="000000">
                <a:alpha val="60000"/>
              </a:srgbClr>
            </a:outerShdw>
          </a:effectLst>
        </a:effectStyle>
        <a:effectStyle>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a:effectStyle>
      </a:effectStyleLst>
      <a:bgFillStyleLst>
        <a:solidFill>
          <a:schemeClr val="phClr"/>
        </a:solidFill>
        <a:solidFill>
          <a:schemeClr val="phClr">
            <a:tint val="90000"/>
            <a:shade val="97000"/>
            <a:satMod val="130000"/>
          </a:schemeClr>
        </a:solidFill>
        <a:gradFill rotWithShape="1">
          <a:gsLst>
            <a:gs pos="0">
              <a:schemeClr val="phClr">
                <a:tint val="96000"/>
                <a:shade val="99000"/>
                <a:satMod val="140000"/>
              </a:schemeClr>
            </a:gs>
            <a:gs pos="65000">
              <a:schemeClr val="phClr">
                <a:tint val="100000"/>
                <a:shade val="80000"/>
                <a:satMod val="130000"/>
              </a:schemeClr>
            </a:gs>
            <a:gs pos="100000">
              <a:schemeClr val="phClr">
                <a:tint val="100000"/>
                <a:shade val="48000"/>
                <a:satMod val="120000"/>
              </a:schemeClr>
            </a:gs>
          </a:gsLst>
          <a:lin ang="16200000" scaled="0"/>
        </a:gradFill>
      </a:bgFillStyleLst>
    </a:fmtScheme>
  </a:themeElements>
  <a:objectDefaults/>
  <a:extraClrSchemeLst/>
  <a:extLst>
    <a:ext uri="{05A4C25C-085E-4340-85A3-A5531E510DB2}">
      <thm15:themeFamily xmlns:thm15="http://schemas.microsoft.com/office/thememl/2012/main" name="Retrospect" id="{5F128B03-DCCA-4EEB-AB3B-CF2899314A46}" vid="{3F1AAB62-24C6-49D2-8E01-B56FAC9A3DCD}"/>
    </a:ext>
  </a:extLst>
</a:theme>
</file>

<file path=xl/theme/themeOverride1.xml><?xml version="1.0" encoding="utf-8"?>
<a:themeOverride xmlns:a="http://schemas.openxmlformats.org/drawingml/2006/main">
  <a:clrScheme name="Retrospect">
    <a:dk1>
      <a:srgbClr val="000000"/>
    </a:dk1>
    <a:lt1>
      <a:sysClr val="window" lastClr="FFFFFF"/>
    </a:lt1>
    <a:dk2>
      <a:srgbClr val="637052"/>
    </a:dk2>
    <a:lt2>
      <a:srgbClr val="CCDDEA"/>
    </a:lt2>
    <a:accent1>
      <a:srgbClr val="E48312"/>
    </a:accent1>
    <a:accent2>
      <a:srgbClr val="BD582C"/>
    </a:accent2>
    <a:accent3>
      <a:srgbClr val="865640"/>
    </a:accent3>
    <a:accent4>
      <a:srgbClr val="9B8357"/>
    </a:accent4>
    <a:accent5>
      <a:srgbClr val="C2BC80"/>
    </a:accent5>
    <a:accent6>
      <a:srgbClr val="94A088"/>
    </a:accent6>
    <a:hlink>
      <a:srgbClr val="2998E3"/>
    </a:hlink>
    <a:folHlink>
      <a:srgbClr val="8C8C8C"/>
    </a:folHlink>
  </a:clrScheme>
  <a:fontScheme name="Retrospect">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Retrospect">
    <a:fillStyleLst>
      <a:solidFill>
        <a:schemeClr val="phClr"/>
      </a:solidFill>
      <a:gradFill rotWithShape="1">
        <a:gsLst>
          <a:gs pos="0">
            <a:schemeClr val="phClr">
              <a:tint val="65000"/>
              <a:shade val="92000"/>
              <a:satMod val="130000"/>
            </a:schemeClr>
          </a:gs>
          <a:gs pos="45000">
            <a:schemeClr val="phClr">
              <a:tint val="60000"/>
              <a:shade val="99000"/>
              <a:satMod val="120000"/>
            </a:schemeClr>
          </a:gs>
          <a:gs pos="100000">
            <a:schemeClr val="phClr">
              <a:tint val="55000"/>
              <a:satMod val="140000"/>
            </a:schemeClr>
          </a:gs>
        </a:gsLst>
        <a:path path="circle">
          <a:fillToRect l="100000" t="100000" r="100000" b="100000"/>
        </a:path>
      </a:gradFill>
      <a:gradFill rotWithShape="1">
        <a:gsLst>
          <a:gs pos="0">
            <a:schemeClr val="phClr">
              <a:shade val="85000"/>
              <a:satMod val="130000"/>
            </a:schemeClr>
          </a:gs>
          <a:gs pos="34000">
            <a:schemeClr val="phClr">
              <a:shade val="87000"/>
              <a:satMod val="125000"/>
            </a:schemeClr>
          </a:gs>
          <a:gs pos="70000">
            <a:schemeClr val="phClr">
              <a:tint val="100000"/>
              <a:shade val="90000"/>
              <a:satMod val="130000"/>
            </a:schemeClr>
          </a:gs>
          <a:gs pos="100000">
            <a:schemeClr val="phClr">
              <a:tint val="100000"/>
              <a:shade val="100000"/>
              <a:satMod val="110000"/>
            </a:schemeClr>
          </a:gs>
        </a:gsLst>
        <a:path path="circle">
          <a:fillToRect l="100000" t="100000" r="100000" b="100000"/>
        </a:path>
      </a:gradFill>
    </a:fillStyleLst>
    <a:lnStyleLst>
      <a:ln w="12700" cap="flat" cmpd="sng" algn="ctr">
        <a:solidFill>
          <a:schemeClr val="phClr"/>
        </a:solidFill>
        <a:prstDash val="solid"/>
      </a:ln>
      <a:ln w="15875" cap="flat" cmpd="sng" algn="ctr">
        <a:solidFill>
          <a:schemeClr val="phClr"/>
        </a:solidFill>
        <a:prstDash val="solid"/>
      </a:ln>
      <a:ln w="25400" cap="flat" cmpd="sng" algn="ctr">
        <a:solidFill>
          <a:schemeClr val="phClr"/>
        </a:solidFill>
        <a:prstDash val="solid"/>
      </a:ln>
    </a:lnStyleLst>
    <a:effectStyleLst>
      <a:effectStyle>
        <a:effectLst/>
      </a:effectStyle>
      <a:effectStyle>
        <a:effectLst>
          <a:outerShdw blurRad="38100" dist="25400" dir="2700000" algn="br" rotWithShape="0">
            <a:srgbClr val="000000">
              <a:alpha val="60000"/>
            </a:srgbClr>
          </a:outerShdw>
        </a:effectLst>
      </a:effectStyle>
      <a:effectStyle>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a:effectStyle>
    </a:effectStyleLst>
    <a:bgFillStyleLst>
      <a:solidFill>
        <a:schemeClr val="phClr"/>
      </a:solidFill>
      <a:solidFill>
        <a:schemeClr val="phClr">
          <a:tint val="90000"/>
          <a:shade val="97000"/>
          <a:satMod val="130000"/>
        </a:schemeClr>
      </a:solidFill>
      <a:gradFill rotWithShape="1">
        <a:gsLst>
          <a:gs pos="0">
            <a:schemeClr val="phClr">
              <a:tint val="96000"/>
              <a:shade val="99000"/>
              <a:satMod val="140000"/>
            </a:schemeClr>
          </a:gs>
          <a:gs pos="65000">
            <a:schemeClr val="phClr">
              <a:tint val="100000"/>
              <a:shade val="80000"/>
              <a:satMod val="130000"/>
            </a:schemeClr>
          </a:gs>
          <a:gs pos="100000">
            <a:schemeClr val="phClr">
              <a:tint val="100000"/>
              <a:shade val="48000"/>
              <a:satMod val="120000"/>
            </a:schemeClr>
          </a:gs>
        </a:gsLst>
        <a:lin ang="16200000" scaled="0"/>
      </a:gradFill>
    </a:bgFillStyleLst>
  </a:fmtScheme>
</a:themeOverride>
</file>

<file path=xl/theme/themeOverride2.xml><?xml version="1.0" encoding="utf-8"?>
<a:themeOverride xmlns:a="http://schemas.openxmlformats.org/drawingml/2006/main">
  <a:clrScheme name="Retrospect">
    <a:dk1>
      <a:srgbClr val="000000"/>
    </a:dk1>
    <a:lt1>
      <a:sysClr val="window" lastClr="FFFFFF"/>
    </a:lt1>
    <a:dk2>
      <a:srgbClr val="637052"/>
    </a:dk2>
    <a:lt2>
      <a:srgbClr val="CCDDEA"/>
    </a:lt2>
    <a:accent1>
      <a:srgbClr val="E48312"/>
    </a:accent1>
    <a:accent2>
      <a:srgbClr val="BD582C"/>
    </a:accent2>
    <a:accent3>
      <a:srgbClr val="865640"/>
    </a:accent3>
    <a:accent4>
      <a:srgbClr val="9B8357"/>
    </a:accent4>
    <a:accent5>
      <a:srgbClr val="C2BC80"/>
    </a:accent5>
    <a:accent6>
      <a:srgbClr val="94A088"/>
    </a:accent6>
    <a:hlink>
      <a:srgbClr val="2998E3"/>
    </a:hlink>
    <a:folHlink>
      <a:srgbClr val="8C8C8C"/>
    </a:folHlink>
  </a:clrScheme>
  <a:fontScheme name="Retrospect">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Retrospect">
    <a:fillStyleLst>
      <a:solidFill>
        <a:schemeClr val="phClr"/>
      </a:solidFill>
      <a:gradFill rotWithShape="1">
        <a:gsLst>
          <a:gs pos="0">
            <a:schemeClr val="phClr">
              <a:tint val="65000"/>
              <a:shade val="92000"/>
              <a:satMod val="130000"/>
            </a:schemeClr>
          </a:gs>
          <a:gs pos="45000">
            <a:schemeClr val="phClr">
              <a:tint val="60000"/>
              <a:shade val="99000"/>
              <a:satMod val="120000"/>
            </a:schemeClr>
          </a:gs>
          <a:gs pos="100000">
            <a:schemeClr val="phClr">
              <a:tint val="55000"/>
              <a:satMod val="140000"/>
            </a:schemeClr>
          </a:gs>
        </a:gsLst>
        <a:path path="circle">
          <a:fillToRect l="100000" t="100000" r="100000" b="100000"/>
        </a:path>
      </a:gradFill>
      <a:gradFill rotWithShape="1">
        <a:gsLst>
          <a:gs pos="0">
            <a:schemeClr val="phClr">
              <a:shade val="85000"/>
              <a:satMod val="130000"/>
            </a:schemeClr>
          </a:gs>
          <a:gs pos="34000">
            <a:schemeClr val="phClr">
              <a:shade val="87000"/>
              <a:satMod val="125000"/>
            </a:schemeClr>
          </a:gs>
          <a:gs pos="70000">
            <a:schemeClr val="phClr">
              <a:tint val="100000"/>
              <a:shade val="90000"/>
              <a:satMod val="130000"/>
            </a:schemeClr>
          </a:gs>
          <a:gs pos="100000">
            <a:schemeClr val="phClr">
              <a:tint val="100000"/>
              <a:shade val="100000"/>
              <a:satMod val="110000"/>
            </a:schemeClr>
          </a:gs>
        </a:gsLst>
        <a:path path="circle">
          <a:fillToRect l="100000" t="100000" r="100000" b="100000"/>
        </a:path>
      </a:gradFill>
    </a:fillStyleLst>
    <a:lnStyleLst>
      <a:ln w="12700" cap="flat" cmpd="sng" algn="ctr">
        <a:solidFill>
          <a:schemeClr val="phClr"/>
        </a:solidFill>
        <a:prstDash val="solid"/>
      </a:ln>
      <a:ln w="15875" cap="flat" cmpd="sng" algn="ctr">
        <a:solidFill>
          <a:schemeClr val="phClr"/>
        </a:solidFill>
        <a:prstDash val="solid"/>
      </a:ln>
      <a:ln w="25400" cap="flat" cmpd="sng" algn="ctr">
        <a:solidFill>
          <a:schemeClr val="phClr"/>
        </a:solidFill>
        <a:prstDash val="solid"/>
      </a:ln>
    </a:lnStyleLst>
    <a:effectStyleLst>
      <a:effectStyle>
        <a:effectLst/>
      </a:effectStyle>
      <a:effectStyle>
        <a:effectLst>
          <a:outerShdw blurRad="38100" dist="25400" dir="2700000" algn="br" rotWithShape="0">
            <a:srgbClr val="000000">
              <a:alpha val="60000"/>
            </a:srgbClr>
          </a:outerShdw>
        </a:effectLst>
      </a:effectStyle>
      <a:effectStyle>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a:effectStyle>
    </a:effectStyleLst>
    <a:bgFillStyleLst>
      <a:solidFill>
        <a:schemeClr val="phClr"/>
      </a:solidFill>
      <a:solidFill>
        <a:schemeClr val="phClr">
          <a:tint val="90000"/>
          <a:shade val="97000"/>
          <a:satMod val="130000"/>
        </a:schemeClr>
      </a:solidFill>
      <a:gradFill rotWithShape="1">
        <a:gsLst>
          <a:gs pos="0">
            <a:schemeClr val="phClr">
              <a:tint val="96000"/>
              <a:shade val="99000"/>
              <a:satMod val="140000"/>
            </a:schemeClr>
          </a:gs>
          <a:gs pos="65000">
            <a:schemeClr val="phClr">
              <a:tint val="100000"/>
              <a:shade val="80000"/>
              <a:satMod val="130000"/>
            </a:schemeClr>
          </a:gs>
          <a:gs pos="100000">
            <a:schemeClr val="phClr">
              <a:tint val="100000"/>
              <a:shade val="48000"/>
              <a:satMod val="120000"/>
            </a:schemeClr>
          </a:gs>
        </a:gsLst>
        <a:lin ang="16200000" scaled="0"/>
      </a:gradFill>
    </a:bgFillStyleLst>
  </a:fmtScheme>
</a:themeOverride>
</file>

<file path=xl/theme/themeOverride3.xml><?xml version="1.0" encoding="utf-8"?>
<a:themeOverride xmlns:a="http://schemas.openxmlformats.org/drawingml/2006/main">
  <a:clrScheme name="Retrospect">
    <a:dk1>
      <a:srgbClr val="000000"/>
    </a:dk1>
    <a:lt1>
      <a:sysClr val="window" lastClr="FFFFFF"/>
    </a:lt1>
    <a:dk2>
      <a:srgbClr val="637052"/>
    </a:dk2>
    <a:lt2>
      <a:srgbClr val="CCDDEA"/>
    </a:lt2>
    <a:accent1>
      <a:srgbClr val="E48312"/>
    </a:accent1>
    <a:accent2>
      <a:srgbClr val="BD582C"/>
    </a:accent2>
    <a:accent3>
      <a:srgbClr val="865640"/>
    </a:accent3>
    <a:accent4>
      <a:srgbClr val="9B8357"/>
    </a:accent4>
    <a:accent5>
      <a:srgbClr val="C2BC80"/>
    </a:accent5>
    <a:accent6>
      <a:srgbClr val="94A088"/>
    </a:accent6>
    <a:hlink>
      <a:srgbClr val="2998E3"/>
    </a:hlink>
    <a:folHlink>
      <a:srgbClr val="8C8C8C"/>
    </a:folHlink>
  </a:clrScheme>
  <a:fontScheme name="Retrospect">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Retrospect">
    <a:fillStyleLst>
      <a:solidFill>
        <a:schemeClr val="phClr"/>
      </a:solidFill>
      <a:gradFill rotWithShape="1">
        <a:gsLst>
          <a:gs pos="0">
            <a:schemeClr val="phClr">
              <a:tint val="65000"/>
              <a:shade val="92000"/>
              <a:satMod val="130000"/>
            </a:schemeClr>
          </a:gs>
          <a:gs pos="45000">
            <a:schemeClr val="phClr">
              <a:tint val="60000"/>
              <a:shade val="99000"/>
              <a:satMod val="120000"/>
            </a:schemeClr>
          </a:gs>
          <a:gs pos="100000">
            <a:schemeClr val="phClr">
              <a:tint val="55000"/>
              <a:satMod val="140000"/>
            </a:schemeClr>
          </a:gs>
        </a:gsLst>
        <a:path path="circle">
          <a:fillToRect l="100000" t="100000" r="100000" b="100000"/>
        </a:path>
      </a:gradFill>
      <a:gradFill rotWithShape="1">
        <a:gsLst>
          <a:gs pos="0">
            <a:schemeClr val="phClr">
              <a:shade val="85000"/>
              <a:satMod val="130000"/>
            </a:schemeClr>
          </a:gs>
          <a:gs pos="34000">
            <a:schemeClr val="phClr">
              <a:shade val="87000"/>
              <a:satMod val="125000"/>
            </a:schemeClr>
          </a:gs>
          <a:gs pos="70000">
            <a:schemeClr val="phClr">
              <a:tint val="100000"/>
              <a:shade val="90000"/>
              <a:satMod val="130000"/>
            </a:schemeClr>
          </a:gs>
          <a:gs pos="100000">
            <a:schemeClr val="phClr">
              <a:tint val="100000"/>
              <a:shade val="100000"/>
              <a:satMod val="110000"/>
            </a:schemeClr>
          </a:gs>
        </a:gsLst>
        <a:path path="circle">
          <a:fillToRect l="100000" t="100000" r="100000" b="100000"/>
        </a:path>
      </a:gradFill>
    </a:fillStyleLst>
    <a:lnStyleLst>
      <a:ln w="12700" cap="flat" cmpd="sng" algn="ctr">
        <a:solidFill>
          <a:schemeClr val="phClr"/>
        </a:solidFill>
        <a:prstDash val="solid"/>
      </a:ln>
      <a:ln w="15875" cap="flat" cmpd="sng" algn="ctr">
        <a:solidFill>
          <a:schemeClr val="phClr"/>
        </a:solidFill>
        <a:prstDash val="solid"/>
      </a:ln>
      <a:ln w="25400" cap="flat" cmpd="sng" algn="ctr">
        <a:solidFill>
          <a:schemeClr val="phClr"/>
        </a:solidFill>
        <a:prstDash val="solid"/>
      </a:ln>
    </a:lnStyleLst>
    <a:effectStyleLst>
      <a:effectStyle>
        <a:effectLst/>
      </a:effectStyle>
      <a:effectStyle>
        <a:effectLst>
          <a:outerShdw blurRad="38100" dist="25400" dir="2700000" algn="br" rotWithShape="0">
            <a:srgbClr val="000000">
              <a:alpha val="60000"/>
            </a:srgbClr>
          </a:outerShdw>
        </a:effectLst>
      </a:effectStyle>
      <a:effectStyle>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a:effectStyle>
    </a:effectStyleLst>
    <a:bgFillStyleLst>
      <a:solidFill>
        <a:schemeClr val="phClr"/>
      </a:solidFill>
      <a:solidFill>
        <a:schemeClr val="phClr">
          <a:tint val="90000"/>
          <a:shade val="97000"/>
          <a:satMod val="130000"/>
        </a:schemeClr>
      </a:solidFill>
      <a:gradFill rotWithShape="1">
        <a:gsLst>
          <a:gs pos="0">
            <a:schemeClr val="phClr">
              <a:tint val="96000"/>
              <a:shade val="99000"/>
              <a:satMod val="140000"/>
            </a:schemeClr>
          </a:gs>
          <a:gs pos="65000">
            <a:schemeClr val="phClr">
              <a:tint val="100000"/>
              <a:shade val="80000"/>
              <a:satMod val="130000"/>
            </a:schemeClr>
          </a:gs>
          <a:gs pos="100000">
            <a:schemeClr val="phClr">
              <a:tint val="100000"/>
              <a:shade val="48000"/>
              <a:satMod val="120000"/>
            </a:schemeClr>
          </a:gs>
        </a:gsLst>
        <a:lin ang="16200000" scaled="0"/>
      </a:gradFill>
    </a:bgFillStyleLst>
  </a:fmtScheme>
</a:themeOverrid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rinterSettings" Target="../printerSettings/printerSettings2.bin"/><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C5"/>
  <sheetViews>
    <sheetView showGridLines="0" showRowColHeaders="0" tabSelected="1" zoomScaleNormal="100" workbookViewId="0">
      <selection activeCell="E1" sqref="E1:P4"/>
    </sheetView>
  </sheetViews>
  <sheetFormatPr defaultRowHeight="15.75" customHeight="1" x14ac:dyDescent="0.25"/>
  <cols>
    <col min="1" max="3" width="10.28515625" customWidth="1"/>
    <col min="4" max="4" width="9.85546875" customWidth="1"/>
    <col min="7" max="7" width="6.28515625" customWidth="1"/>
    <col min="13" max="13" width="9.28515625" customWidth="1"/>
    <col min="14" max="14" width="7.7109375" customWidth="1"/>
    <col min="15" max="16" width="10.28515625" customWidth="1"/>
  </cols>
  <sheetData>
    <row r="1" spans="1:29" s="5" customFormat="1" ht="15.75" customHeight="1" thickTop="1" x14ac:dyDescent="0.25">
      <c r="A1" s="11"/>
      <c r="B1" s="11"/>
      <c r="C1" s="11"/>
      <c r="D1" s="11"/>
      <c r="E1" s="24" t="s">
        <v>70</v>
      </c>
      <c r="F1" s="25"/>
      <c r="G1" s="25"/>
      <c r="H1" s="25"/>
      <c r="I1" s="25"/>
      <c r="J1" s="25"/>
      <c r="K1" s="25"/>
      <c r="L1" s="25"/>
      <c r="M1" s="25"/>
      <c r="N1" s="25"/>
      <c r="O1" s="25"/>
      <c r="P1" s="26"/>
      <c r="Q1" s="9"/>
      <c r="R1" s="9"/>
      <c r="S1" s="9"/>
      <c r="T1" s="9"/>
      <c r="U1" s="9"/>
      <c r="V1" s="10"/>
      <c r="W1" s="10"/>
      <c r="X1" s="10"/>
      <c r="Y1" s="10"/>
      <c r="Z1" s="10"/>
      <c r="AA1" s="10"/>
      <c r="AB1" s="10"/>
      <c r="AC1" s="10"/>
    </row>
    <row r="2" spans="1:29" s="5" customFormat="1" ht="15.75" customHeight="1" x14ac:dyDescent="0.25">
      <c r="A2" s="11"/>
      <c r="B2" s="11"/>
      <c r="C2" s="11"/>
      <c r="D2" s="11"/>
      <c r="E2" s="27"/>
      <c r="F2" s="28"/>
      <c r="G2" s="28"/>
      <c r="H2" s="28"/>
      <c r="I2" s="28"/>
      <c r="J2" s="28"/>
      <c r="K2" s="28"/>
      <c r="L2" s="28"/>
      <c r="M2" s="28"/>
      <c r="N2" s="28"/>
      <c r="O2" s="28"/>
      <c r="P2" s="29"/>
      <c r="Q2" s="9"/>
      <c r="R2" s="9"/>
      <c r="S2" s="9"/>
      <c r="T2" s="9"/>
      <c r="U2" s="9"/>
      <c r="V2" s="10"/>
      <c r="W2" s="10"/>
      <c r="X2" s="10"/>
      <c r="Y2" s="10"/>
      <c r="Z2" s="10"/>
      <c r="AA2" s="10"/>
      <c r="AB2" s="10"/>
      <c r="AC2" s="10"/>
    </row>
    <row r="3" spans="1:29" s="5" customFormat="1" ht="15.75" customHeight="1" x14ac:dyDescent="0.25">
      <c r="A3" s="11"/>
      <c r="B3" s="11"/>
      <c r="C3" s="11"/>
      <c r="D3" s="11"/>
      <c r="E3" s="27"/>
      <c r="F3" s="28"/>
      <c r="G3" s="28"/>
      <c r="H3" s="28"/>
      <c r="I3" s="28"/>
      <c r="J3" s="28"/>
      <c r="K3" s="28"/>
      <c r="L3" s="28"/>
      <c r="M3" s="28"/>
      <c r="N3" s="28"/>
      <c r="O3" s="28"/>
      <c r="P3" s="29"/>
      <c r="Q3" s="9"/>
      <c r="R3" s="9"/>
      <c r="S3" s="9"/>
      <c r="T3" s="9"/>
      <c r="U3" s="9"/>
      <c r="V3" s="10"/>
      <c r="W3" s="10"/>
      <c r="X3" s="10"/>
      <c r="Y3" s="10"/>
      <c r="Z3" s="10"/>
      <c r="AA3" s="10"/>
      <c r="AB3" s="10"/>
      <c r="AC3" s="10"/>
    </row>
    <row r="4" spans="1:29" s="5" customFormat="1" ht="15.75" customHeight="1" thickBot="1" x14ac:dyDescent="0.3">
      <c r="A4" s="11"/>
      <c r="B4" s="11"/>
      <c r="C4" s="11"/>
      <c r="D4" s="11"/>
      <c r="E4" s="30"/>
      <c r="F4" s="31"/>
      <c r="G4" s="31"/>
      <c r="H4" s="31"/>
      <c r="I4" s="31"/>
      <c r="J4" s="31"/>
      <c r="K4" s="31"/>
      <c r="L4" s="31"/>
      <c r="M4" s="31"/>
      <c r="N4" s="31"/>
      <c r="O4" s="31"/>
      <c r="P4" s="32"/>
      <c r="Q4" s="9"/>
      <c r="R4" s="9"/>
      <c r="S4" s="9"/>
      <c r="T4" s="9"/>
      <c r="U4" s="9"/>
      <c r="V4" s="10"/>
      <c r="W4" s="10"/>
      <c r="X4" s="10"/>
      <c r="Y4" s="10"/>
      <c r="Z4" s="10"/>
      <c r="AA4" s="10"/>
      <c r="AB4" s="10"/>
      <c r="AC4" s="10"/>
    </row>
    <row r="5" spans="1:29" ht="15.75" customHeight="1" thickTop="1" x14ac:dyDescent="0.25">
      <c r="A5" s="11"/>
      <c r="B5" s="11"/>
      <c r="C5" s="11"/>
      <c r="D5" s="11"/>
      <c r="E5" s="11"/>
      <c r="F5" s="11"/>
      <c r="G5" s="11"/>
      <c r="H5" s="11"/>
      <c r="I5" s="11"/>
      <c r="J5" s="11"/>
      <c r="K5" s="11"/>
    </row>
  </sheetData>
  <mergeCells count="1">
    <mergeCell ref="E1:P4"/>
  </mergeCells>
  <pageMargins left="0.7" right="0.7" top="0.75" bottom="0.75" header="0.3" footer="0.3"/>
  <pageSetup orientation="portrait" horizontalDpi="300" verticalDpi="300"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5FB47A-A94B-40F1-BA36-A18E11A38221}">
  <dimension ref="A1"/>
  <sheetViews>
    <sheetView showGridLines="0" workbookViewId="0">
      <selection activeCell="L39" sqref="L39"/>
    </sheetView>
  </sheetViews>
  <sheetFormatPr defaultRowHeight="15" x14ac:dyDescent="0.2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U375"/>
  <sheetViews>
    <sheetView workbookViewId="0">
      <selection activeCell="C3" sqref="C3"/>
    </sheetView>
  </sheetViews>
  <sheetFormatPr defaultRowHeight="15" x14ac:dyDescent="0.25"/>
  <cols>
    <col min="1" max="1" width="13.140625" style="5" bestFit="1" customWidth="1"/>
    <col min="2" max="2" width="19.7109375" style="5" bestFit="1" customWidth="1"/>
    <col min="3" max="3" width="19.5703125" bestFit="1" customWidth="1"/>
    <col min="4" max="4" width="22" style="5" bestFit="1" customWidth="1"/>
    <col min="5" max="5" width="3.42578125" style="5" customWidth="1"/>
    <col min="6" max="6" width="2.140625" style="5" customWidth="1"/>
    <col min="7" max="7" width="13.140625" style="5" customWidth="1"/>
    <col min="8" max="8" width="14.85546875" style="5" bestFit="1" customWidth="1"/>
    <col min="9" max="9" width="5" style="5" customWidth="1"/>
    <col min="10" max="10" width="13.140625" style="5" customWidth="1"/>
    <col min="11" max="11" width="12.28515625" style="5" bestFit="1" customWidth="1"/>
    <col min="12" max="12" width="4.28515625" style="5" customWidth="1"/>
    <col min="13" max="13" width="13.140625" style="5" customWidth="1"/>
    <col min="14" max="14" width="12.140625" style="5" bestFit="1" customWidth="1"/>
    <col min="15" max="15" width="3.42578125" style="5" customWidth="1"/>
    <col min="16" max="16" width="13.140625" style="5" customWidth="1"/>
    <col min="17" max="17" width="15" style="5" bestFit="1" customWidth="1"/>
    <col min="18" max="18" width="4.85546875" style="5" customWidth="1"/>
    <col min="19" max="21" width="4" style="5" customWidth="1"/>
    <col min="22" max="22" width="13.140625" style="5" customWidth="1"/>
    <col min="23" max="23" width="14.85546875" style="5" customWidth="1"/>
    <col min="24" max="24" width="4" style="5" customWidth="1"/>
    <col min="25" max="25" width="4.5703125" style="5" customWidth="1"/>
    <col min="26" max="26" width="14.85546875" style="5" customWidth="1"/>
    <col min="27" max="27" width="16.28515625" style="5" customWidth="1"/>
    <col min="28" max="29" width="13.42578125" style="5" bestFit="1" customWidth="1"/>
    <col min="30" max="32" width="3" style="5" customWidth="1"/>
    <col min="33" max="33" width="11.140625" style="5" bestFit="1" customWidth="1"/>
    <col min="34" max="34" width="11.140625" style="5" customWidth="1"/>
    <col min="35" max="35" width="13.28515625" style="5" customWidth="1"/>
    <col min="36" max="37" width="13.5703125" style="5" customWidth="1"/>
    <col min="38" max="38" width="11.140625" style="5" customWidth="1"/>
    <col min="39" max="39" width="13.28515625" style="5" customWidth="1"/>
    <col min="40" max="40" width="11.140625" style="5" customWidth="1"/>
    <col min="41" max="41" width="13.28515625" style="5" customWidth="1"/>
    <col min="42" max="42" width="11.140625" style="5" customWidth="1"/>
    <col min="43" max="43" width="13.28515625" style="5" customWidth="1"/>
    <col min="44" max="44" width="16.140625" style="5" customWidth="1"/>
    <col min="45" max="45" width="18.28515625" style="5" customWidth="1"/>
    <col min="46" max="47" width="3" style="5" customWidth="1"/>
    <col min="48" max="48" width="3" customWidth="1"/>
    <col min="49" max="78" width="3" bestFit="1" customWidth="1"/>
    <col min="79" max="79" width="11.28515625" bestFit="1" customWidth="1"/>
    <col min="80" max="80" width="3" bestFit="1" customWidth="1"/>
    <col min="81" max="81" width="7.85546875" bestFit="1" customWidth="1"/>
    <col min="82" max="82" width="4.85546875" bestFit="1" customWidth="1"/>
    <col min="83" max="83" width="2" bestFit="1" customWidth="1"/>
    <col min="84" max="91" width="3" bestFit="1" customWidth="1"/>
    <col min="92" max="92" width="7.85546875" bestFit="1" customWidth="1"/>
    <col min="93" max="93" width="4.85546875" bestFit="1" customWidth="1"/>
    <col min="94" max="98" width="3" bestFit="1" customWidth="1"/>
    <col min="99" max="99" width="7.85546875" bestFit="1" customWidth="1"/>
    <col min="100" max="100" width="4.85546875" bestFit="1" customWidth="1"/>
    <col min="101" max="107" width="3" bestFit="1" customWidth="1"/>
    <col min="108" max="108" width="7.85546875" bestFit="1" customWidth="1"/>
    <col min="109" max="109" width="4.85546875" bestFit="1" customWidth="1"/>
    <col min="110" max="115" width="3" bestFit="1" customWidth="1"/>
    <col min="116" max="116" width="7.85546875" bestFit="1" customWidth="1"/>
    <col min="117" max="117" width="4.85546875" bestFit="1" customWidth="1"/>
    <col min="118" max="119" width="3" bestFit="1" customWidth="1"/>
    <col min="120" max="120" width="7.85546875" bestFit="1" customWidth="1"/>
    <col min="121" max="121" width="4.85546875" bestFit="1" customWidth="1"/>
    <col min="122" max="122" width="2" bestFit="1" customWidth="1"/>
    <col min="123" max="123" width="7.85546875" bestFit="1" customWidth="1"/>
    <col min="124" max="124" width="4.85546875" bestFit="1" customWidth="1"/>
    <col min="125" max="129" width="3" bestFit="1" customWidth="1"/>
    <col min="130" max="130" width="7.85546875" bestFit="1" customWidth="1"/>
    <col min="131" max="131" width="4.85546875" bestFit="1" customWidth="1"/>
    <col min="132" max="132" width="2" bestFit="1" customWidth="1"/>
    <col min="133" max="134" width="3" bestFit="1" customWidth="1"/>
    <col min="135" max="135" width="7.85546875" bestFit="1" customWidth="1"/>
    <col min="136" max="136" width="4.85546875" bestFit="1" customWidth="1"/>
    <col min="137" max="141" width="3" bestFit="1" customWidth="1"/>
    <col min="142" max="142" width="7.85546875" bestFit="1" customWidth="1"/>
    <col min="143" max="143" width="4.85546875" bestFit="1" customWidth="1"/>
    <col min="144" max="147" width="3" bestFit="1" customWidth="1"/>
    <col min="148" max="148" width="7.85546875" bestFit="1" customWidth="1"/>
    <col min="149" max="149" width="4.85546875" bestFit="1" customWidth="1"/>
    <col min="150" max="150" width="2" bestFit="1" customWidth="1"/>
    <col min="151" max="156" width="3" bestFit="1" customWidth="1"/>
    <col min="157" max="157" width="7.85546875" bestFit="1" customWidth="1"/>
    <col min="158" max="158" width="4.85546875" bestFit="1" customWidth="1"/>
    <col min="159" max="160" width="3" bestFit="1" customWidth="1"/>
    <col min="161" max="161" width="7.85546875" bestFit="1" customWidth="1"/>
    <col min="162" max="162" width="4.85546875" bestFit="1" customWidth="1"/>
    <col min="163" max="166" width="3" bestFit="1" customWidth="1"/>
    <col min="167" max="167" width="7.85546875" bestFit="1" customWidth="1"/>
    <col min="168" max="168" width="4.85546875" bestFit="1" customWidth="1"/>
    <col min="169" max="170" width="3" bestFit="1" customWidth="1"/>
    <col min="171" max="171" width="7.85546875" bestFit="1" customWidth="1"/>
    <col min="172" max="172" width="4.85546875" bestFit="1" customWidth="1"/>
    <col min="173" max="174" width="3" bestFit="1" customWidth="1"/>
    <col min="175" max="175" width="7.85546875" bestFit="1" customWidth="1"/>
    <col min="176" max="176" width="4.85546875" bestFit="1" customWidth="1"/>
    <col min="177" max="180" width="3" bestFit="1" customWidth="1"/>
    <col min="181" max="181" width="7.85546875" bestFit="1" customWidth="1"/>
    <col min="182" max="182" width="4.85546875" bestFit="1" customWidth="1"/>
    <col min="183" max="184" width="3" bestFit="1" customWidth="1"/>
    <col min="185" max="185" width="7.85546875" bestFit="1" customWidth="1"/>
    <col min="186" max="186" width="4.85546875" bestFit="1" customWidth="1"/>
    <col min="187" max="192" width="3" bestFit="1" customWidth="1"/>
    <col min="193" max="193" width="7.85546875" bestFit="1" customWidth="1"/>
    <col min="194" max="194" width="4.85546875" bestFit="1" customWidth="1"/>
    <col min="195" max="199" width="3" bestFit="1" customWidth="1"/>
    <col min="200" max="200" width="7.85546875" bestFit="1" customWidth="1"/>
    <col min="201" max="201" width="4.85546875" bestFit="1" customWidth="1"/>
    <col min="202" max="204" width="3" bestFit="1" customWidth="1"/>
    <col min="205" max="205" width="7.85546875" bestFit="1" customWidth="1"/>
    <col min="206" max="206" width="4.85546875" bestFit="1" customWidth="1"/>
    <col min="207" max="211" width="3" bestFit="1" customWidth="1"/>
    <col min="212" max="212" width="7.85546875" bestFit="1" customWidth="1"/>
    <col min="213" max="213" width="4.85546875" bestFit="1" customWidth="1"/>
    <col min="214" max="218" width="3" bestFit="1" customWidth="1"/>
    <col min="219" max="219" width="7.85546875" bestFit="1" customWidth="1"/>
    <col min="220" max="220" width="4.85546875" bestFit="1" customWidth="1"/>
    <col min="221" max="223" width="3" bestFit="1" customWidth="1"/>
    <col min="224" max="224" width="7.85546875" bestFit="1" customWidth="1"/>
    <col min="225" max="225" width="4.85546875" bestFit="1" customWidth="1"/>
    <col min="226" max="232" width="3" bestFit="1" customWidth="1"/>
    <col min="233" max="233" width="7.85546875" bestFit="1" customWidth="1"/>
    <col min="234" max="234" width="4.85546875" bestFit="1" customWidth="1"/>
    <col min="235" max="235" width="2" bestFit="1" customWidth="1"/>
    <col min="236" max="239" width="3" bestFit="1" customWidth="1"/>
    <col min="240" max="240" width="7.85546875" bestFit="1" customWidth="1"/>
    <col min="241" max="241" width="4.85546875" bestFit="1" customWidth="1"/>
    <col min="242" max="245" width="3" bestFit="1" customWidth="1"/>
    <col min="246" max="246" width="7.85546875" bestFit="1" customWidth="1"/>
    <col min="247" max="247" width="4.85546875" bestFit="1" customWidth="1"/>
    <col min="248" max="253" width="3" bestFit="1" customWidth="1"/>
    <col min="254" max="254" width="7.85546875" bestFit="1" customWidth="1"/>
    <col min="255" max="255" width="4.85546875" bestFit="1" customWidth="1"/>
    <col min="256" max="257" width="3" bestFit="1" customWidth="1"/>
    <col min="258" max="258" width="7.85546875" bestFit="1" customWidth="1"/>
    <col min="259" max="259" width="4.85546875" bestFit="1" customWidth="1"/>
    <col min="260" max="264" width="3" bestFit="1" customWidth="1"/>
    <col min="265" max="265" width="7.85546875" bestFit="1" customWidth="1"/>
    <col min="266" max="266" width="4.85546875" bestFit="1" customWidth="1"/>
    <col min="267" max="273" width="3" bestFit="1" customWidth="1"/>
    <col min="274" max="274" width="7.85546875" bestFit="1" customWidth="1"/>
    <col min="275" max="275" width="4.85546875" bestFit="1" customWidth="1"/>
    <col min="276" max="278" width="3" bestFit="1" customWidth="1"/>
    <col min="279" max="279" width="7.85546875" bestFit="1" customWidth="1"/>
    <col min="280" max="280" width="4.85546875" bestFit="1" customWidth="1"/>
    <col min="281" max="287" width="3" bestFit="1" customWidth="1"/>
    <col min="288" max="288" width="7.85546875" bestFit="1" customWidth="1"/>
    <col min="289" max="289" width="4.85546875" bestFit="1" customWidth="1"/>
    <col min="290" max="295" width="3" bestFit="1" customWidth="1"/>
    <col min="296" max="296" width="7.85546875" bestFit="1" customWidth="1"/>
    <col min="297" max="297" width="4.85546875" bestFit="1" customWidth="1"/>
    <col min="298" max="300" width="3" bestFit="1" customWidth="1"/>
    <col min="301" max="301" width="7.85546875" bestFit="1" customWidth="1"/>
    <col min="302" max="302" width="4.85546875" bestFit="1" customWidth="1"/>
    <col min="303" max="306" width="3" bestFit="1" customWidth="1"/>
    <col min="307" max="307" width="7.85546875" bestFit="1" customWidth="1"/>
    <col min="308" max="308" width="4.85546875" bestFit="1" customWidth="1"/>
    <col min="309" max="312" width="3" bestFit="1" customWidth="1"/>
    <col min="313" max="313" width="7.85546875" bestFit="1" customWidth="1"/>
    <col min="314" max="314" width="4.85546875" bestFit="1" customWidth="1"/>
    <col min="315" max="320" width="3" bestFit="1" customWidth="1"/>
    <col min="321" max="321" width="7.85546875" bestFit="1" customWidth="1"/>
    <col min="322" max="322" width="4.85546875" bestFit="1" customWidth="1"/>
    <col min="323" max="324" width="3" bestFit="1" customWidth="1"/>
    <col min="325" max="325" width="7.85546875" bestFit="1" customWidth="1"/>
    <col min="326" max="326" width="4.85546875" bestFit="1" customWidth="1"/>
    <col min="327" max="331" width="3" bestFit="1" customWidth="1"/>
    <col min="332" max="332" width="7.85546875" bestFit="1" customWidth="1"/>
    <col min="333" max="333" width="4.85546875" bestFit="1" customWidth="1"/>
    <col min="334" max="334" width="2" bestFit="1" customWidth="1"/>
    <col min="335" max="335" width="7.85546875" bestFit="1" customWidth="1"/>
    <col min="336" max="336" width="4.85546875" bestFit="1" customWidth="1"/>
    <col min="337" max="343" width="3" bestFit="1" customWidth="1"/>
    <col min="344" max="344" width="7.85546875" bestFit="1" customWidth="1"/>
    <col min="345" max="345" width="4.85546875" bestFit="1" customWidth="1"/>
    <col min="346" max="348" width="3" bestFit="1" customWidth="1"/>
    <col min="349" max="349" width="7.85546875" bestFit="1" customWidth="1"/>
    <col min="350" max="350" width="4.85546875" bestFit="1" customWidth="1"/>
    <col min="351" max="357" width="3" bestFit="1" customWidth="1"/>
    <col min="358" max="358" width="7.85546875" bestFit="1" customWidth="1"/>
    <col min="359" max="359" width="4.85546875" bestFit="1" customWidth="1"/>
    <col min="360" max="364" width="3" bestFit="1" customWidth="1"/>
    <col min="365" max="365" width="7.85546875" bestFit="1" customWidth="1"/>
    <col min="366" max="366" width="4.85546875" bestFit="1" customWidth="1"/>
    <col min="367" max="371" width="3" bestFit="1" customWidth="1"/>
    <col min="372" max="372" width="7.85546875" bestFit="1" customWidth="1"/>
    <col min="373" max="373" width="4.85546875" bestFit="1" customWidth="1"/>
    <col min="374" max="377" width="3" bestFit="1" customWidth="1"/>
    <col min="378" max="378" width="7.85546875" bestFit="1" customWidth="1"/>
    <col min="379" max="379" width="4.85546875" bestFit="1" customWidth="1"/>
    <col min="380" max="382" width="3" bestFit="1" customWidth="1"/>
    <col min="383" max="383" width="7.85546875" bestFit="1" customWidth="1"/>
    <col min="384" max="384" width="4.85546875" bestFit="1" customWidth="1"/>
    <col min="385" max="385" width="2" bestFit="1" customWidth="1"/>
    <col min="386" max="391" width="3" bestFit="1" customWidth="1"/>
    <col min="392" max="392" width="7.85546875" bestFit="1" customWidth="1"/>
    <col min="393" max="393" width="4.85546875" bestFit="1" customWidth="1"/>
    <col min="394" max="401" width="3" bestFit="1" customWidth="1"/>
    <col min="402" max="402" width="7.85546875" bestFit="1" customWidth="1"/>
    <col min="403" max="403" width="4.85546875" bestFit="1" customWidth="1"/>
    <col min="404" max="407" width="3" bestFit="1" customWidth="1"/>
    <col min="408" max="408" width="7.85546875" bestFit="1" customWidth="1"/>
    <col min="409" max="409" width="4.85546875" bestFit="1" customWidth="1"/>
    <col min="410" max="410" width="2" bestFit="1" customWidth="1"/>
    <col min="411" max="415" width="3" bestFit="1" customWidth="1"/>
    <col min="416" max="416" width="7.85546875" bestFit="1" customWidth="1"/>
    <col min="417" max="417" width="4.85546875" bestFit="1" customWidth="1"/>
    <col min="418" max="423" width="3" bestFit="1" customWidth="1"/>
    <col min="424" max="424" width="7.85546875" bestFit="1" customWidth="1"/>
    <col min="425" max="425" width="4.85546875" bestFit="1" customWidth="1"/>
    <col min="426" max="426" width="3" bestFit="1" customWidth="1"/>
    <col min="427" max="427" width="7.85546875" bestFit="1" customWidth="1"/>
    <col min="428" max="428" width="11.28515625" bestFit="1" customWidth="1"/>
    <col min="429" max="429" width="8.85546875" bestFit="1" customWidth="1"/>
    <col min="430" max="430" width="5.85546875" bestFit="1" customWidth="1"/>
    <col min="431" max="431" width="8.85546875" bestFit="1" customWidth="1"/>
    <col min="432" max="432" width="5.85546875" bestFit="1" customWidth="1"/>
    <col min="433" max="433" width="8.85546875" bestFit="1" customWidth="1"/>
    <col min="434" max="434" width="7.85546875" bestFit="1" customWidth="1"/>
    <col min="435" max="435" width="5.85546875" bestFit="1" customWidth="1"/>
    <col min="436" max="436" width="8.85546875" bestFit="1" customWidth="1"/>
    <col min="437" max="437" width="5.85546875" bestFit="1" customWidth="1"/>
    <col min="438" max="438" width="8.85546875" bestFit="1" customWidth="1"/>
    <col min="439" max="439" width="5.85546875" bestFit="1" customWidth="1"/>
    <col min="440" max="440" width="3" bestFit="1" customWidth="1"/>
    <col min="441" max="441" width="8.85546875" bestFit="1" customWidth="1"/>
    <col min="442" max="442" width="5.85546875" bestFit="1" customWidth="1"/>
    <col min="443" max="443" width="8.85546875" bestFit="1" customWidth="1"/>
    <col min="444" max="444" width="7.85546875" bestFit="1" customWidth="1"/>
    <col min="445" max="445" width="4.85546875" bestFit="1" customWidth="1"/>
    <col min="446" max="446" width="7.85546875" bestFit="1" customWidth="1"/>
    <col min="447" max="447" width="5.85546875" bestFit="1" customWidth="1"/>
    <col min="448" max="448" width="8.85546875" bestFit="1" customWidth="1"/>
    <col min="449" max="449" width="5.85546875" bestFit="1" customWidth="1"/>
    <col min="450" max="450" width="8.85546875" bestFit="1" customWidth="1"/>
    <col min="451" max="451" width="5.85546875" bestFit="1" customWidth="1"/>
    <col min="452" max="452" width="8.85546875" bestFit="1" customWidth="1"/>
    <col min="453" max="453" width="5.85546875" bestFit="1" customWidth="1"/>
    <col min="454" max="454" width="8.85546875" bestFit="1" customWidth="1"/>
    <col min="455" max="455" width="5.85546875" bestFit="1" customWidth="1"/>
    <col min="456" max="456" width="8.85546875" bestFit="1" customWidth="1"/>
    <col min="457" max="457" width="5.85546875" bestFit="1" customWidth="1"/>
    <col min="458" max="458" width="8.85546875" bestFit="1" customWidth="1"/>
    <col min="459" max="459" width="7.85546875" bestFit="1" customWidth="1"/>
    <col min="460" max="460" width="5.85546875" bestFit="1" customWidth="1"/>
    <col min="461" max="461" width="8.85546875" bestFit="1" customWidth="1"/>
    <col min="462" max="462" width="5.85546875" bestFit="1" customWidth="1"/>
    <col min="463" max="463" width="8.85546875" bestFit="1" customWidth="1"/>
    <col min="464" max="464" width="5.85546875" bestFit="1" customWidth="1"/>
    <col min="465" max="465" width="8.85546875" bestFit="1" customWidth="1"/>
    <col min="466" max="466" width="7.85546875" bestFit="1" customWidth="1"/>
    <col min="467" max="467" width="5.85546875" bestFit="1" customWidth="1"/>
    <col min="468" max="468" width="8.85546875" bestFit="1" customWidth="1"/>
    <col min="469" max="469" width="5.85546875" bestFit="1" customWidth="1"/>
    <col min="470" max="470" width="8.85546875" bestFit="1" customWidth="1"/>
    <col min="471" max="471" width="5.85546875" bestFit="1" customWidth="1"/>
    <col min="472" max="472" width="8.85546875" bestFit="1" customWidth="1"/>
    <col min="473" max="473" width="5.85546875" bestFit="1" customWidth="1"/>
    <col min="474" max="474" width="8.85546875" bestFit="1" customWidth="1"/>
    <col min="475" max="475" width="5.85546875" bestFit="1" customWidth="1"/>
    <col min="476" max="476" width="8.85546875" bestFit="1" customWidth="1"/>
    <col min="477" max="477" width="5.85546875" bestFit="1" customWidth="1"/>
    <col min="478" max="478" width="8.85546875" bestFit="1" customWidth="1"/>
    <col min="479" max="479" width="5.85546875" bestFit="1" customWidth="1"/>
    <col min="480" max="480" width="8.85546875" bestFit="1" customWidth="1"/>
    <col min="481" max="481" width="7.85546875" bestFit="1" customWidth="1"/>
    <col min="482" max="482" width="5.85546875" bestFit="1" customWidth="1"/>
    <col min="483" max="483" width="8.85546875" bestFit="1" customWidth="1"/>
    <col min="484" max="484" width="5.85546875" bestFit="1" customWidth="1"/>
    <col min="485" max="485" width="8.85546875" bestFit="1" customWidth="1"/>
    <col min="486" max="486" width="5.85546875" bestFit="1" customWidth="1"/>
    <col min="487" max="487" width="8.85546875" bestFit="1" customWidth="1"/>
    <col min="488" max="488" width="5.85546875" bestFit="1" customWidth="1"/>
    <col min="489" max="489" width="8.85546875" bestFit="1" customWidth="1"/>
    <col min="490" max="490" width="5.85546875" bestFit="1" customWidth="1"/>
    <col min="491" max="491" width="8.85546875" bestFit="1" customWidth="1"/>
    <col min="492" max="492" width="5.85546875" bestFit="1" customWidth="1"/>
    <col min="493" max="493" width="8.85546875" bestFit="1" customWidth="1"/>
    <col min="494" max="494" width="5.85546875" bestFit="1" customWidth="1"/>
    <col min="495" max="495" width="8.85546875" bestFit="1" customWidth="1"/>
    <col min="496" max="496" width="5.85546875" bestFit="1" customWidth="1"/>
    <col min="497" max="497" width="8.85546875" bestFit="1" customWidth="1"/>
    <col min="498" max="498" width="5.85546875" bestFit="1" customWidth="1"/>
    <col min="499" max="499" width="8.85546875" bestFit="1" customWidth="1"/>
    <col min="500" max="500" width="5.85546875" bestFit="1" customWidth="1"/>
    <col min="501" max="501" width="8.85546875" bestFit="1" customWidth="1"/>
    <col min="502" max="502" width="7.85546875" bestFit="1" customWidth="1"/>
    <col min="503" max="503" width="4.85546875" bestFit="1" customWidth="1"/>
    <col min="504" max="504" width="7.85546875" bestFit="1" customWidth="1"/>
    <col min="505" max="505" width="5.85546875" bestFit="1" customWidth="1"/>
    <col min="506" max="506" width="8.85546875" bestFit="1" customWidth="1"/>
    <col min="507" max="507" width="5.85546875" bestFit="1" customWidth="1"/>
    <col min="508" max="508" width="8.85546875" bestFit="1" customWidth="1"/>
    <col min="509" max="509" width="5.85546875" bestFit="1" customWidth="1"/>
    <col min="510" max="510" width="8.85546875" bestFit="1" customWidth="1"/>
    <col min="511" max="511" width="7.85546875" bestFit="1" customWidth="1"/>
    <col min="512" max="512" width="5.85546875" bestFit="1" customWidth="1"/>
    <col min="513" max="513" width="8.85546875" bestFit="1" customWidth="1"/>
    <col min="514" max="514" width="5.85546875" bestFit="1" customWidth="1"/>
    <col min="515" max="515" width="8.85546875" bestFit="1" customWidth="1"/>
    <col min="516" max="516" width="5.85546875" bestFit="1" customWidth="1"/>
    <col min="517" max="517" width="8.85546875" bestFit="1" customWidth="1"/>
    <col min="518" max="518" width="5.85546875" bestFit="1" customWidth="1"/>
    <col min="519" max="519" width="8.85546875" bestFit="1" customWidth="1"/>
    <col min="520" max="520" width="5.85546875" bestFit="1" customWidth="1"/>
    <col min="521" max="521" width="8.85546875" bestFit="1" customWidth="1"/>
    <col min="522" max="522" width="5.85546875" bestFit="1" customWidth="1"/>
    <col min="523" max="523" width="8.85546875" bestFit="1" customWidth="1"/>
    <col min="524" max="524" width="5.85546875" bestFit="1" customWidth="1"/>
    <col min="525" max="525" width="8.85546875" bestFit="1" customWidth="1"/>
    <col min="526" max="526" width="5.85546875" bestFit="1" customWidth="1"/>
    <col min="527" max="527" width="8.85546875" bestFit="1" customWidth="1"/>
    <col min="528" max="528" width="7.85546875" bestFit="1" customWidth="1"/>
    <col min="529" max="529" width="4.85546875" bestFit="1" customWidth="1"/>
    <col min="530" max="530" width="7.85546875" bestFit="1" customWidth="1"/>
    <col min="531" max="531" width="5.85546875" bestFit="1" customWidth="1"/>
    <col min="532" max="532" width="8.85546875" bestFit="1" customWidth="1"/>
    <col min="533" max="533" width="5.85546875" bestFit="1" customWidth="1"/>
    <col min="534" max="534" width="8.85546875" bestFit="1" customWidth="1"/>
    <col min="535" max="535" width="5.85546875" bestFit="1" customWidth="1"/>
    <col min="536" max="536" width="8.85546875" bestFit="1" customWidth="1"/>
    <col min="537" max="537" width="5.85546875" bestFit="1" customWidth="1"/>
    <col min="538" max="538" width="8.85546875" bestFit="1" customWidth="1"/>
    <col min="539" max="539" width="5.85546875" bestFit="1" customWidth="1"/>
    <col min="540" max="540" width="8.85546875" bestFit="1" customWidth="1"/>
    <col min="541" max="541" width="5.85546875" bestFit="1" customWidth="1"/>
    <col min="542" max="542" width="8.85546875" bestFit="1" customWidth="1"/>
    <col min="543" max="543" width="5.85546875" bestFit="1" customWidth="1"/>
    <col min="544" max="544" width="8.85546875" bestFit="1" customWidth="1"/>
    <col min="545" max="545" width="7.85546875" bestFit="1" customWidth="1"/>
    <col min="546" max="546" width="5.85546875" bestFit="1" customWidth="1"/>
    <col min="547" max="547" width="8.85546875" bestFit="1" customWidth="1"/>
    <col min="548" max="548" width="5.85546875" bestFit="1" customWidth="1"/>
    <col min="549" max="549" width="8.85546875" bestFit="1" customWidth="1"/>
    <col min="550" max="550" width="5.85546875" bestFit="1" customWidth="1"/>
    <col min="551" max="551" width="8.85546875" bestFit="1" customWidth="1"/>
    <col min="552" max="552" width="5.85546875" bestFit="1" customWidth="1"/>
    <col min="553" max="553" width="8.85546875" bestFit="1" customWidth="1"/>
    <col min="554" max="554" width="5.85546875" bestFit="1" customWidth="1"/>
    <col min="555" max="555" width="8.85546875" bestFit="1" customWidth="1"/>
    <col min="556" max="556" width="5.85546875" bestFit="1" customWidth="1"/>
    <col min="557" max="557" width="8.85546875" bestFit="1" customWidth="1"/>
    <col min="558" max="558" width="7.85546875" bestFit="1" customWidth="1"/>
    <col min="559" max="559" width="4.85546875" bestFit="1" customWidth="1"/>
    <col min="560" max="560" width="7.85546875" bestFit="1" customWidth="1"/>
    <col min="561" max="561" width="5.85546875" bestFit="1" customWidth="1"/>
    <col min="562" max="562" width="8.85546875" bestFit="1" customWidth="1"/>
    <col min="563" max="563" width="5.85546875" bestFit="1" customWidth="1"/>
    <col min="564" max="564" width="8.85546875" bestFit="1" customWidth="1"/>
    <col min="565" max="565" width="5.85546875" bestFit="1" customWidth="1"/>
    <col min="566" max="566" width="8.85546875" bestFit="1" customWidth="1"/>
    <col min="567" max="567" width="5.85546875" bestFit="1" customWidth="1"/>
    <col min="568" max="568" width="8.85546875" bestFit="1" customWidth="1"/>
    <col min="569" max="569" width="5.85546875" bestFit="1" customWidth="1"/>
    <col min="570" max="570" width="8.85546875" bestFit="1" customWidth="1"/>
    <col min="571" max="571" width="5.85546875" bestFit="1" customWidth="1"/>
    <col min="572" max="572" width="8.85546875" bestFit="1" customWidth="1"/>
    <col min="573" max="573" width="5.85546875" bestFit="1" customWidth="1"/>
    <col min="574" max="574" width="8.85546875" bestFit="1" customWidth="1"/>
    <col min="575" max="575" width="7.85546875" bestFit="1" customWidth="1"/>
    <col min="576" max="576" width="4.85546875" bestFit="1" customWidth="1"/>
    <col min="577" max="577" width="7.85546875" bestFit="1" customWidth="1"/>
    <col min="578" max="578" width="5.85546875" bestFit="1" customWidth="1"/>
    <col min="579" max="579" width="8.85546875" bestFit="1" customWidth="1"/>
    <col min="580" max="580" width="5.85546875" bestFit="1" customWidth="1"/>
    <col min="581" max="581" width="8.85546875" bestFit="1" customWidth="1"/>
    <col min="582" max="582" width="5.85546875" bestFit="1" customWidth="1"/>
    <col min="583" max="583" width="8.85546875" bestFit="1" customWidth="1"/>
    <col min="584" max="584" width="5.85546875" bestFit="1" customWidth="1"/>
    <col min="585" max="585" width="8.85546875" bestFit="1" customWidth="1"/>
    <col min="586" max="586" width="5.85546875" bestFit="1" customWidth="1"/>
    <col min="587" max="587" width="8.85546875" bestFit="1" customWidth="1"/>
    <col min="588" max="588" width="5.85546875" bestFit="1" customWidth="1"/>
    <col min="589" max="589" width="8.85546875" bestFit="1" customWidth="1"/>
    <col min="590" max="590" width="7.85546875" bestFit="1" customWidth="1"/>
    <col min="591" max="591" width="5.85546875" bestFit="1" customWidth="1"/>
    <col min="592" max="592" width="8.85546875" bestFit="1" customWidth="1"/>
    <col min="593" max="593" width="5.85546875" bestFit="1" customWidth="1"/>
    <col min="594" max="594" width="8.85546875" bestFit="1" customWidth="1"/>
    <col min="595" max="595" width="5.85546875" bestFit="1" customWidth="1"/>
    <col min="596" max="596" width="8.85546875" bestFit="1" customWidth="1"/>
    <col min="597" max="597" width="5.85546875" bestFit="1" customWidth="1"/>
    <col min="598" max="598" width="8.85546875" bestFit="1" customWidth="1"/>
    <col min="599" max="599" width="5.85546875" bestFit="1" customWidth="1"/>
    <col min="600" max="600" width="8.85546875" bestFit="1" customWidth="1"/>
    <col min="601" max="601" width="5.85546875" bestFit="1" customWidth="1"/>
    <col min="602" max="602" width="8.85546875" bestFit="1" customWidth="1"/>
    <col min="603" max="603" width="5.85546875" bestFit="1" customWidth="1"/>
    <col min="604" max="604" width="8.85546875" bestFit="1" customWidth="1"/>
    <col min="605" max="605" width="7.85546875" bestFit="1" customWidth="1"/>
    <col min="606" max="606" width="5.85546875" bestFit="1" customWidth="1"/>
    <col min="607" max="607" width="8.85546875" bestFit="1" customWidth="1"/>
    <col min="608" max="608" width="5.85546875" bestFit="1" customWidth="1"/>
    <col min="609" max="609" width="8.85546875" bestFit="1" customWidth="1"/>
    <col min="610" max="610" width="5.85546875" bestFit="1" customWidth="1"/>
    <col min="611" max="611" width="8.85546875" bestFit="1" customWidth="1"/>
    <col min="612" max="612" width="7.85546875" bestFit="1" customWidth="1"/>
    <col min="613" max="613" width="5.85546875" bestFit="1" customWidth="1"/>
    <col min="614" max="614" width="8.85546875" bestFit="1" customWidth="1"/>
    <col min="615" max="615" width="5.85546875" bestFit="1" customWidth="1"/>
    <col min="616" max="616" width="8.85546875" bestFit="1" customWidth="1"/>
    <col min="617" max="617" width="5.85546875" bestFit="1" customWidth="1"/>
    <col min="618" max="618" width="8.85546875" bestFit="1" customWidth="1"/>
    <col min="619" max="619" width="5.85546875" bestFit="1" customWidth="1"/>
    <col min="620" max="620" width="8.85546875" bestFit="1" customWidth="1"/>
    <col min="621" max="621" width="5.85546875" bestFit="1" customWidth="1"/>
    <col min="622" max="622" width="8.85546875" bestFit="1" customWidth="1"/>
    <col min="623" max="623" width="5.85546875" bestFit="1" customWidth="1"/>
    <col min="624" max="624" width="8.85546875" bestFit="1" customWidth="1"/>
    <col min="625" max="625" width="7.85546875" bestFit="1" customWidth="1"/>
    <col min="626" max="626" width="5.85546875" bestFit="1" customWidth="1"/>
    <col min="627" max="627" width="8.85546875" bestFit="1" customWidth="1"/>
    <col min="628" max="628" width="5.85546875" bestFit="1" customWidth="1"/>
    <col min="629" max="629" width="8.85546875" bestFit="1" customWidth="1"/>
    <col min="630" max="630" width="5.85546875" bestFit="1" customWidth="1"/>
    <col min="631" max="631" width="8.85546875" bestFit="1" customWidth="1"/>
    <col min="632" max="632" width="7.85546875" bestFit="1" customWidth="1"/>
    <col min="633" max="633" width="5.85546875" bestFit="1" customWidth="1"/>
    <col min="634" max="634" width="8.85546875" bestFit="1" customWidth="1"/>
    <col min="635" max="635" width="5.85546875" bestFit="1" customWidth="1"/>
    <col min="636" max="636" width="8.85546875" bestFit="1" customWidth="1"/>
    <col min="637" max="637" width="5.85546875" bestFit="1" customWidth="1"/>
    <col min="638" max="638" width="8.85546875" bestFit="1" customWidth="1"/>
    <col min="639" max="639" width="5.85546875" bestFit="1" customWidth="1"/>
    <col min="640" max="640" width="8.85546875" bestFit="1" customWidth="1"/>
    <col min="641" max="641" width="5.85546875" bestFit="1" customWidth="1"/>
    <col min="642" max="642" width="8.85546875" bestFit="1" customWidth="1"/>
    <col min="643" max="643" width="5.85546875" bestFit="1" customWidth="1"/>
    <col min="644" max="644" width="8.85546875" bestFit="1" customWidth="1"/>
    <col min="645" max="645" width="5.85546875" bestFit="1" customWidth="1"/>
    <col min="646" max="646" width="8.85546875" bestFit="1" customWidth="1"/>
    <col min="647" max="647" width="5.85546875" bestFit="1" customWidth="1"/>
    <col min="648" max="648" width="8.85546875" bestFit="1" customWidth="1"/>
    <col min="649" max="649" width="5.85546875" bestFit="1" customWidth="1"/>
    <col min="650" max="650" width="8.85546875" bestFit="1" customWidth="1"/>
    <col min="651" max="651" width="7.85546875" bestFit="1" customWidth="1"/>
    <col min="652" max="652" width="5.85546875" bestFit="1" customWidth="1"/>
    <col min="653" max="653" width="8.85546875" bestFit="1" customWidth="1"/>
    <col min="654" max="654" width="5.85546875" bestFit="1" customWidth="1"/>
    <col min="655" max="655" width="8.85546875" bestFit="1" customWidth="1"/>
    <col min="656" max="656" width="5.85546875" bestFit="1" customWidth="1"/>
    <col min="657" max="657" width="8.85546875" bestFit="1" customWidth="1"/>
    <col min="658" max="658" width="5.85546875" bestFit="1" customWidth="1"/>
    <col min="659" max="659" width="8.85546875" bestFit="1" customWidth="1"/>
    <col min="660" max="660" width="7.85546875" bestFit="1" customWidth="1"/>
    <col min="661" max="661" width="4.85546875" bestFit="1" customWidth="1"/>
    <col min="662" max="662" width="7.85546875" bestFit="1" customWidth="1"/>
    <col min="663" max="663" width="5.85546875" bestFit="1" customWidth="1"/>
    <col min="664" max="664" width="8.85546875" bestFit="1" customWidth="1"/>
    <col min="665" max="665" width="5.85546875" bestFit="1" customWidth="1"/>
    <col min="666" max="666" width="8.85546875" bestFit="1" customWidth="1"/>
    <col min="667" max="667" width="5.85546875" bestFit="1" customWidth="1"/>
    <col min="668" max="668" width="8.85546875" bestFit="1" customWidth="1"/>
    <col min="669" max="669" width="5.85546875" bestFit="1" customWidth="1"/>
    <col min="670" max="670" width="8.85546875" bestFit="1" customWidth="1"/>
    <col min="671" max="671" width="5.85546875" bestFit="1" customWidth="1"/>
    <col min="672" max="672" width="8.85546875" bestFit="1" customWidth="1"/>
    <col min="673" max="673" width="5.85546875" bestFit="1" customWidth="1"/>
    <col min="674" max="674" width="8.85546875" bestFit="1" customWidth="1"/>
    <col min="675" max="675" width="5.85546875" bestFit="1" customWidth="1"/>
    <col min="676" max="676" width="8.85546875" bestFit="1" customWidth="1"/>
    <col min="677" max="677" width="7.85546875" bestFit="1" customWidth="1"/>
    <col min="678" max="678" width="4.85546875" bestFit="1" customWidth="1"/>
    <col min="679" max="679" width="7.85546875" bestFit="1" customWidth="1"/>
    <col min="680" max="680" width="5.85546875" bestFit="1" customWidth="1"/>
    <col min="681" max="681" width="8.85546875" bestFit="1" customWidth="1"/>
    <col min="682" max="682" width="5.85546875" bestFit="1" customWidth="1"/>
    <col min="683" max="683" width="8.85546875" bestFit="1" customWidth="1"/>
    <col min="684" max="684" width="5.85546875" bestFit="1" customWidth="1"/>
    <col min="685" max="685" width="8.85546875" bestFit="1" customWidth="1"/>
    <col min="686" max="686" width="5.85546875" bestFit="1" customWidth="1"/>
    <col min="687" max="687" width="8.85546875" bestFit="1" customWidth="1"/>
    <col min="688" max="688" width="5.85546875" bestFit="1" customWidth="1"/>
    <col min="689" max="689" width="8.85546875" bestFit="1" customWidth="1"/>
    <col min="690" max="690" width="7.85546875" bestFit="1" customWidth="1"/>
    <col min="691" max="691" width="4.85546875" bestFit="1" customWidth="1"/>
    <col min="692" max="692" width="7.85546875" bestFit="1" customWidth="1"/>
    <col min="693" max="693" width="5.85546875" bestFit="1" customWidth="1"/>
    <col min="694" max="694" width="8.85546875" bestFit="1" customWidth="1"/>
    <col min="695" max="695" width="5.85546875" bestFit="1" customWidth="1"/>
    <col min="696" max="696" width="8.85546875" bestFit="1" customWidth="1"/>
    <col min="697" max="697" width="5.85546875" bestFit="1" customWidth="1"/>
    <col min="698" max="698" width="8.85546875" bestFit="1" customWidth="1"/>
    <col min="699" max="699" width="5.85546875" bestFit="1" customWidth="1"/>
    <col min="700" max="700" width="8.85546875" bestFit="1" customWidth="1"/>
    <col min="701" max="701" width="5.85546875" bestFit="1" customWidth="1"/>
    <col min="702" max="702" width="8.85546875" bestFit="1" customWidth="1"/>
    <col min="703" max="703" width="5.85546875" bestFit="1" customWidth="1"/>
    <col min="704" max="704" width="8.85546875" bestFit="1" customWidth="1"/>
    <col min="705" max="705" width="7.85546875" bestFit="1" customWidth="1"/>
    <col min="706" max="706" width="5.85546875" bestFit="1" customWidth="1"/>
    <col min="707" max="707" width="8.85546875" bestFit="1" customWidth="1"/>
    <col min="708" max="708" width="5.85546875" bestFit="1" customWidth="1"/>
    <col min="709" max="709" width="8.85546875" bestFit="1" customWidth="1"/>
    <col min="710" max="710" width="5.85546875" bestFit="1" customWidth="1"/>
    <col min="711" max="711" width="8.85546875" bestFit="1" customWidth="1"/>
    <col min="712" max="712" width="5.85546875" bestFit="1" customWidth="1"/>
    <col min="713" max="713" width="8.85546875" bestFit="1" customWidth="1"/>
    <col min="714" max="714" width="5.85546875" bestFit="1" customWidth="1"/>
    <col min="715" max="715" width="8.85546875" bestFit="1" customWidth="1"/>
    <col min="716" max="716" width="7.85546875" bestFit="1" customWidth="1"/>
    <col min="717" max="717" width="5.85546875" bestFit="1" customWidth="1"/>
    <col min="718" max="718" width="8.85546875" bestFit="1" customWidth="1"/>
    <col min="719" max="719" width="5.85546875" bestFit="1" customWidth="1"/>
    <col min="720" max="720" width="8.85546875" bestFit="1" customWidth="1"/>
    <col min="721" max="721" width="5.85546875" bestFit="1" customWidth="1"/>
    <col min="722" max="722" width="8.85546875" bestFit="1" customWidth="1"/>
    <col min="723" max="723" width="5.85546875" bestFit="1" customWidth="1"/>
    <col min="724" max="724" width="8.85546875" bestFit="1" customWidth="1"/>
    <col min="725" max="725" width="5.85546875" bestFit="1" customWidth="1"/>
    <col min="726" max="726" width="8.85546875" bestFit="1" customWidth="1"/>
    <col min="727" max="727" width="7.85546875" bestFit="1" customWidth="1"/>
    <col min="728" max="728" width="5.85546875" bestFit="1" customWidth="1"/>
    <col min="729" max="729" width="8.85546875" bestFit="1" customWidth="1"/>
    <col min="730" max="730" width="5.85546875" bestFit="1" customWidth="1"/>
    <col min="731" max="731" width="8.85546875" bestFit="1" customWidth="1"/>
    <col min="732" max="732" width="5.85546875" bestFit="1" customWidth="1"/>
    <col min="733" max="733" width="8.85546875" bestFit="1" customWidth="1"/>
    <col min="734" max="734" width="5.85546875" bestFit="1" customWidth="1"/>
    <col min="735" max="735" width="8.85546875" bestFit="1" customWidth="1"/>
    <col min="736" max="736" width="5.85546875" bestFit="1" customWidth="1"/>
    <col min="737" max="737" width="8.85546875" bestFit="1" customWidth="1"/>
    <col min="738" max="738" width="5.85546875" bestFit="1" customWidth="1"/>
    <col min="739" max="739" width="8.85546875" bestFit="1" customWidth="1"/>
    <col min="740" max="740" width="5.85546875" bestFit="1" customWidth="1"/>
    <col min="741" max="741" width="8.85546875" bestFit="1" customWidth="1"/>
    <col min="742" max="742" width="5.85546875" bestFit="1" customWidth="1"/>
    <col min="743" max="743" width="8.85546875" bestFit="1" customWidth="1"/>
    <col min="744" max="744" width="7.85546875" bestFit="1" customWidth="1"/>
    <col min="745" max="745" width="4.85546875" bestFit="1" customWidth="1"/>
    <col min="746" max="746" width="7.85546875" bestFit="1" customWidth="1"/>
    <col min="747" max="747" width="5.85546875" bestFit="1" customWidth="1"/>
    <col min="748" max="748" width="8.85546875" bestFit="1" customWidth="1"/>
    <col min="749" max="749" width="5.85546875" bestFit="1" customWidth="1"/>
    <col min="750" max="750" width="8.85546875" bestFit="1" customWidth="1"/>
    <col min="751" max="751" width="5.85546875" bestFit="1" customWidth="1"/>
    <col min="752" max="752" width="8.85546875" bestFit="1" customWidth="1"/>
    <col min="753" max="753" width="5.85546875" bestFit="1" customWidth="1"/>
    <col min="754" max="754" width="8.85546875" bestFit="1" customWidth="1"/>
    <col min="755" max="755" width="5.85546875" bestFit="1" customWidth="1"/>
    <col min="756" max="756" width="8.85546875" bestFit="1" customWidth="1"/>
    <col min="757" max="757" width="5.85546875" bestFit="1" customWidth="1"/>
    <col min="758" max="758" width="8.85546875" bestFit="1" customWidth="1"/>
    <col min="759" max="759" width="5.85546875" bestFit="1" customWidth="1"/>
    <col min="760" max="760" width="8.85546875" bestFit="1" customWidth="1"/>
    <col min="761" max="761" width="5.85546875" bestFit="1" customWidth="1"/>
    <col min="762" max="762" width="8.85546875" bestFit="1" customWidth="1"/>
    <col min="763" max="763" width="5.85546875" bestFit="1" customWidth="1"/>
    <col min="764" max="764" width="8.85546875" bestFit="1" customWidth="1"/>
    <col min="765" max="765" width="7.85546875" bestFit="1" customWidth="1"/>
    <col min="766" max="766" width="5.85546875" bestFit="1" customWidth="1"/>
    <col min="767" max="767" width="8.85546875" bestFit="1" customWidth="1"/>
    <col min="768" max="768" width="5.85546875" bestFit="1" customWidth="1"/>
    <col min="769" max="769" width="8.85546875" bestFit="1" customWidth="1"/>
    <col min="770" max="770" width="5.85546875" bestFit="1" customWidth="1"/>
    <col min="771" max="771" width="8.85546875" bestFit="1" customWidth="1"/>
    <col min="772" max="772" width="5.85546875" bestFit="1" customWidth="1"/>
    <col min="773" max="773" width="8.85546875" bestFit="1" customWidth="1"/>
    <col min="774" max="774" width="5.85546875" bestFit="1" customWidth="1"/>
    <col min="775" max="775" width="8.85546875" bestFit="1" customWidth="1"/>
    <col min="776" max="776" width="7.85546875" bestFit="1" customWidth="1"/>
    <col min="777" max="777" width="5.85546875" bestFit="1" customWidth="1"/>
    <col min="778" max="778" width="8.85546875" bestFit="1" customWidth="1"/>
    <col min="779" max="779" width="5.85546875" bestFit="1" customWidth="1"/>
    <col min="780" max="780" width="8.85546875" bestFit="1" customWidth="1"/>
    <col min="781" max="781" width="5.85546875" bestFit="1" customWidth="1"/>
    <col min="782" max="782" width="8.85546875" bestFit="1" customWidth="1"/>
    <col min="783" max="783" width="5.85546875" bestFit="1" customWidth="1"/>
    <col min="784" max="784" width="8.85546875" bestFit="1" customWidth="1"/>
    <col min="785" max="785" width="5.85546875" bestFit="1" customWidth="1"/>
    <col min="786" max="786" width="8.85546875" bestFit="1" customWidth="1"/>
    <col min="787" max="787" width="5.85546875" bestFit="1" customWidth="1"/>
    <col min="788" max="788" width="8.85546875" bestFit="1" customWidth="1"/>
    <col min="789" max="789" width="5.85546875" bestFit="1" customWidth="1"/>
    <col min="790" max="790" width="8.85546875" bestFit="1" customWidth="1"/>
    <col min="791" max="791" width="7.85546875" bestFit="1" customWidth="1"/>
    <col min="792" max="792" width="5.85546875" bestFit="1" customWidth="1"/>
    <col min="793" max="793" width="8.85546875" bestFit="1" customWidth="1"/>
    <col min="794" max="794" width="5.85546875" bestFit="1" customWidth="1"/>
    <col min="795" max="795" width="8.85546875" bestFit="1" customWidth="1"/>
    <col min="796" max="796" width="5.85546875" bestFit="1" customWidth="1"/>
    <col min="797" max="797" width="8.85546875" bestFit="1" customWidth="1"/>
    <col min="798" max="798" width="5.85546875" bestFit="1" customWidth="1"/>
    <col min="799" max="799" width="8.85546875" bestFit="1" customWidth="1"/>
    <col min="800" max="800" width="5.85546875" bestFit="1" customWidth="1"/>
    <col min="801" max="801" width="8.85546875" bestFit="1" customWidth="1"/>
    <col min="802" max="802" width="5.85546875" bestFit="1" customWidth="1"/>
    <col min="803" max="803" width="8.85546875" bestFit="1" customWidth="1"/>
    <col min="804" max="804" width="5.85546875" bestFit="1" customWidth="1"/>
    <col min="805" max="805" width="8.85546875" bestFit="1" customWidth="1"/>
    <col min="806" max="806" width="7.85546875" bestFit="1" customWidth="1"/>
    <col min="807" max="807" width="5.85546875" bestFit="1" customWidth="1"/>
    <col min="808" max="808" width="8.85546875" bestFit="1" customWidth="1"/>
    <col min="809" max="809" width="5.85546875" bestFit="1" customWidth="1"/>
    <col min="810" max="810" width="8.85546875" bestFit="1" customWidth="1"/>
    <col min="811" max="811" width="7.85546875" bestFit="1" customWidth="1"/>
    <col min="812" max="812" width="11.28515625" bestFit="1" customWidth="1"/>
  </cols>
  <sheetData>
    <row r="1" spans="1:47" x14ac:dyDescent="0.25">
      <c r="A1" s="3" t="s">
        <v>42</v>
      </c>
      <c r="B1" s="3" t="s">
        <v>43</v>
      </c>
      <c r="C1" s="3" t="s">
        <v>44</v>
      </c>
    </row>
    <row r="2" spans="1:47" s="5" customFormat="1" x14ac:dyDescent="0.25">
      <c r="A2" s="3">
        <f>SUM(Data!J2:J360064)</f>
        <v>30202</v>
      </c>
      <c r="B2" s="3">
        <f>SUM(Data!K2:K35164)</f>
        <v>54634</v>
      </c>
      <c r="C2" s="3">
        <f>SUM(Data!L2:L35164)</f>
        <v>10982</v>
      </c>
    </row>
    <row r="3" spans="1:47" s="5" customFormat="1" x14ac:dyDescent="0.25"/>
    <row r="5" spans="1:47" x14ac:dyDescent="0.25">
      <c r="A5"/>
      <c r="B5" s="2" t="s">
        <v>29</v>
      </c>
      <c r="D5"/>
      <c r="G5" s="2" t="s">
        <v>0</v>
      </c>
      <c r="H5" s="12" t="s">
        <v>1</v>
      </c>
      <c r="J5" s="2" t="s">
        <v>0</v>
      </c>
      <c r="K5" t="s">
        <v>45</v>
      </c>
      <c r="L5"/>
      <c r="M5" s="2" t="s">
        <v>0</v>
      </c>
      <c r="N5" t="s">
        <v>46</v>
      </c>
      <c r="O5"/>
      <c r="P5" s="2" t="s">
        <v>0</v>
      </c>
      <c r="Q5" t="s">
        <v>47</v>
      </c>
      <c r="R5"/>
      <c r="V5" s="2" t="s">
        <v>0</v>
      </c>
      <c r="W5" t="s">
        <v>1</v>
      </c>
      <c r="Z5" s="2" t="s">
        <v>1</v>
      </c>
      <c r="AA5" s="2" t="s">
        <v>30</v>
      </c>
      <c r="AB5"/>
      <c r="AC5"/>
      <c r="AG5" s="2" t="s">
        <v>27</v>
      </c>
      <c r="AH5"/>
      <c r="AI5"/>
      <c r="AJ5"/>
      <c r="AK5"/>
      <c r="AL5"/>
      <c r="AM5"/>
      <c r="AN5"/>
      <c r="AO5"/>
      <c r="AP5"/>
      <c r="AQ5"/>
      <c r="AR5"/>
      <c r="AS5"/>
      <c r="AT5"/>
      <c r="AU5"/>
    </row>
    <row r="6" spans="1:47" x14ac:dyDescent="0.25">
      <c r="A6" s="2" t="s">
        <v>0</v>
      </c>
      <c r="B6" s="5" t="s">
        <v>49</v>
      </c>
      <c r="C6" s="5" t="s">
        <v>48</v>
      </c>
      <c r="D6" s="5" t="s">
        <v>50</v>
      </c>
      <c r="G6" s="3" t="s">
        <v>2</v>
      </c>
      <c r="H6" s="12">
        <v>1144116.2999999996</v>
      </c>
      <c r="J6" s="3" t="s">
        <v>2</v>
      </c>
      <c r="K6" s="6">
        <v>4696</v>
      </c>
      <c r="L6"/>
      <c r="M6" s="3" t="s">
        <v>2</v>
      </c>
      <c r="N6" s="6">
        <v>9400</v>
      </c>
      <c r="O6"/>
      <c r="P6" s="3" t="s">
        <v>2</v>
      </c>
      <c r="Q6" s="6">
        <v>1650</v>
      </c>
      <c r="R6"/>
      <c r="V6" s="3" t="s">
        <v>3</v>
      </c>
      <c r="W6" s="6">
        <v>5621449.4666666724</v>
      </c>
      <c r="Z6" s="2" t="s">
        <v>0</v>
      </c>
      <c r="AA6" s="5" t="s">
        <v>3</v>
      </c>
      <c r="AB6" s="5" t="s">
        <v>5</v>
      </c>
      <c r="AC6" s="5" t="s">
        <v>7</v>
      </c>
      <c r="AG6" s="5" t="s">
        <v>35</v>
      </c>
      <c r="AH6"/>
      <c r="AI6"/>
      <c r="AJ6"/>
      <c r="AK6"/>
      <c r="AL6"/>
      <c r="AM6"/>
      <c r="AN6"/>
      <c r="AO6"/>
      <c r="AP6"/>
      <c r="AQ6"/>
      <c r="AR6"/>
      <c r="AS6"/>
      <c r="AT6"/>
      <c r="AU6"/>
    </row>
    <row r="7" spans="1:47" x14ac:dyDescent="0.25">
      <c r="A7" s="3" t="s">
        <v>62</v>
      </c>
      <c r="B7" s="6">
        <v>9876</v>
      </c>
      <c r="C7" s="6">
        <v>20017</v>
      </c>
      <c r="D7" s="6">
        <v>3699</v>
      </c>
      <c r="G7" s="3" t="s">
        <v>4</v>
      </c>
      <c r="H7" s="12">
        <v>839817.23333333328</v>
      </c>
      <c r="J7" s="3" t="s">
        <v>4</v>
      </c>
      <c r="K7" s="6">
        <v>3393</v>
      </c>
      <c r="L7"/>
      <c r="M7" s="3" t="s">
        <v>4</v>
      </c>
      <c r="N7" s="6">
        <v>5818</v>
      </c>
      <c r="O7"/>
      <c r="P7" s="3" t="s">
        <v>4</v>
      </c>
      <c r="Q7" s="6">
        <v>1390</v>
      </c>
      <c r="R7"/>
      <c r="V7" s="3" t="s">
        <v>5</v>
      </c>
      <c r="W7" s="6">
        <v>1776547.6333333333</v>
      </c>
      <c r="Z7" s="3" t="s">
        <v>32</v>
      </c>
      <c r="AA7" s="1">
        <v>642500.86666666681</v>
      </c>
      <c r="AB7" s="1">
        <v>232804.53333333333</v>
      </c>
      <c r="AC7" s="1">
        <v>875305.40000000014</v>
      </c>
      <c r="AG7" s="5" t="s">
        <v>36</v>
      </c>
      <c r="AH7"/>
      <c r="AI7"/>
      <c r="AJ7"/>
      <c r="AK7"/>
      <c r="AL7"/>
      <c r="AM7"/>
      <c r="AN7"/>
      <c r="AO7"/>
      <c r="AP7"/>
      <c r="AQ7"/>
      <c r="AR7"/>
      <c r="AS7"/>
      <c r="AT7"/>
      <c r="AU7"/>
    </row>
    <row r="8" spans="1:47" x14ac:dyDescent="0.25">
      <c r="A8" s="3" t="s">
        <v>65</v>
      </c>
      <c r="B8" s="6">
        <v>15058</v>
      </c>
      <c r="C8" s="6">
        <v>25139</v>
      </c>
      <c r="D8" s="6">
        <v>5528</v>
      </c>
      <c r="G8" s="3" t="s">
        <v>6</v>
      </c>
      <c r="H8" s="12">
        <v>516926.1333333333</v>
      </c>
      <c r="J8" s="3" t="s">
        <v>6</v>
      </c>
      <c r="K8" s="6">
        <v>2131</v>
      </c>
      <c r="L8"/>
      <c r="M8" s="3" t="s">
        <v>6</v>
      </c>
      <c r="N8" s="6">
        <v>2938</v>
      </c>
      <c r="O8"/>
      <c r="P8" s="3" t="s">
        <v>6</v>
      </c>
      <c r="Q8" s="6">
        <v>815</v>
      </c>
      <c r="R8"/>
      <c r="V8" s="3" t="s">
        <v>7</v>
      </c>
      <c r="W8" s="6">
        <v>7397997.1000000052</v>
      </c>
      <c r="Z8" s="3" t="s">
        <v>37</v>
      </c>
      <c r="AA8" s="1">
        <v>963751.29999999993</v>
      </c>
      <c r="AB8" s="1">
        <v>349206.8</v>
      </c>
      <c r="AC8" s="1">
        <v>1312958.0999999999</v>
      </c>
      <c r="AG8"/>
      <c r="AH8"/>
      <c r="AI8"/>
      <c r="AJ8"/>
      <c r="AK8"/>
      <c r="AL8"/>
      <c r="AM8"/>
      <c r="AN8"/>
      <c r="AO8"/>
      <c r="AP8"/>
      <c r="AQ8"/>
      <c r="AR8"/>
      <c r="AS8"/>
      <c r="AT8"/>
      <c r="AU8"/>
    </row>
    <row r="9" spans="1:47" x14ac:dyDescent="0.25">
      <c r="A9" s="3" t="s">
        <v>35</v>
      </c>
      <c r="B9" s="6">
        <v>5268</v>
      </c>
      <c r="C9" s="6">
        <v>9478</v>
      </c>
      <c r="D9" s="6">
        <v>1755</v>
      </c>
      <c r="G9" s="3" t="s">
        <v>8</v>
      </c>
      <c r="H9" s="12">
        <v>615701.6</v>
      </c>
      <c r="J9" s="3" t="s">
        <v>8</v>
      </c>
      <c r="K9" s="6">
        <v>2513</v>
      </c>
      <c r="L9"/>
      <c r="M9" s="3" t="s">
        <v>8</v>
      </c>
      <c r="N9" s="6">
        <v>4411</v>
      </c>
      <c r="O9"/>
      <c r="P9" s="3" t="s">
        <v>8</v>
      </c>
      <c r="Q9" s="6">
        <v>772</v>
      </c>
      <c r="R9"/>
      <c r="Z9" s="3" t="s">
        <v>38</v>
      </c>
      <c r="AA9" s="1">
        <v>1062914.3</v>
      </c>
      <c r="AB9" s="1">
        <v>188285.69999999998</v>
      </c>
      <c r="AC9" s="1">
        <v>1251200</v>
      </c>
      <c r="AG9"/>
      <c r="AH9"/>
      <c r="AI9"/>
      <c r="AJ9"/>
      <c r="AK9"/>
      <c r="AL9"/>
      <c r="AM9"/>
      <c r="AN9"/>
      <c r="AO9"/>
      <c r="AP9"/>
      <c r="AQ9"/>
      <c r="AR9"/>
      <c r="AS9"/>
      <c r="AT9"/>
      <c r="AU9"/>
    </row>
    <row r="10" spans="1:47" x14ac:dyDescent="0.25">
      <c r="A10" s="3" t="s">
        <v>7</v>
      </c>
      <c r="B10" s="6">
        <v>30202</v>
      </c>
      <c r="C10" s="6">
        <v>54634</v>
      </c>
      <c r="D10" s="6">
        <v>10982</v>
      </c>
      <c r="G10" s="3" t="s">
        <v>9</v>
      </c>
      <c r="H10" s="12">
        <v>511962.79999999987</v>
      </c>
      <c r="J10" s="3" t="s">
        <v>9</v>
      </c>
      <c r="K10" s="6">
        <v>2125</v>
      </c>
      <c r="L10"/>
      <c r="M10" s="3" t="s">
        <v>9</v>
      </c>
      <c r="N10" s="6">
        <v>4346</v>
      </c>
      <c r="O10"/>
      <c r="P10" s="3" t="s">
        <v>9</v>
      </c>
      <c r="Q10" s="6">
        <v>609</v>
      </c>
      <c r="R10"/>
      <c r="Z10" s="3" t="s">
        <v>39</v>
      </c>
      <c r="AA10" s="1">
        <v>1086648.7</v>
      </c>
      <c r="AB10" s="1">
        <v>222772.7</v>
      </c>
      <c r="AC10" s="1">
        <v>1309421.3999999999</v>
      </c>
      <c r="AG10"/>
      <c r="AH10"/>
      <c r="AI10"/>
      <c r="AJ10"/>
      <c r="AK10"/>
      <c r="AL10"/>
      <c r="AM10"/>
      <c r="AN10"/>
      <c r="AO10"/>
      <c r="AP10"/>
      <c r="AQ10"/>
      <c r="AR10"/>
      <c r="AS10"/>
      <c r="AT10"/>
      <c r="AU10"/>
    </row>
    <row r="11" spans="1:47" x14ac:dyDescent="0.25">
      <c r="A11"/>
      <c r="B11"/>
      <c r="D11"/>
      <c r="G11" s="3" t="s">
        <v>10</v>
      </c>
      <c r="H11" s="12">
        <v>497488.13333333342</v>
      </c>
      <c r="J11" s="3" t="s">
        <v>10</v>
      </c>
      <c r="K11" s="6">
        <v>2052</v>
      </c>
      <c r="L11"/>
      <c r="M11" s="3" t="s">
        <v>10</v>
      </c>
      <c r="N11" s="6">
        <v>3528</v>
      </c>
      <c r="O11"/>
      <c r="P11" s="3" t="s">
        <v>10</v>
      </c>
      <c r="Q11" s="6">
        <v>829</v>
      </c>
      <c r="R11"/>
      <c r="Z11" s="3" t="s">
        <v>67</v>
      </c>
      <c r="AA11" s="1">
        <v>965629.69999999972</v>
      </c>
      <c r="AB11" s="1">
        <v>319116.10000000003</v>
      </c>
      <c r="AC11" s="1">
        <v>1284745.7999999998</v>
      </c>
      <c r="AG11"/>
      <c r="AH11"/>
      <c r="AI11"/>
      <c r="AJ11"/>
      <c r="AK11"/>
      <c r="AL11"/>
      <c r="AM11"/>
      <c r="AN11"/>
      <c r="AO11"/>
      <c r="AP11"/>
      <c r="AQ11"/>
      <c r="AR11"/>
      <c r="AS11"/>
      <c r="AT11"/>
      <c r="AU11"/>
    </row>
    <row r="12" spans="1:47" x14ac:dyDescent="0.25">
      <c r="A12"/>
      <c r="B12"/>
      <c r="D12"/>
      <c r="G12" s="3" t="s">
        <v>11</v>
      </c>
      <c r="H12" s="12">
        <v>606833.9</v>
      </c>
      <c r="J12" s="3" t="s">
        <v>11</v>
      </c>
      <c r="K12" s="6">
        <v>2471</v>
      </c>
      <c r="L12"/>
      <c r="M12" s="3" t="s">
        <v>11</v>
      </c>
      <c r="N12" s="6">
        <v>4486</v>
      </c>
      <c r="O12"/>
      <c r="P12" s="3" t="s">
        <v>11</v>
      </c>
      <c r="Q12" s="6">
        <v>974</v>
      </c>
      <c r="R12"/>
      <c r="Z12" s="3" t="s">
        <v>40</v>
      </c>
      <c r="AA12" s="1">
        <v>900004.60000000021</v>
      </c>
      <c r="AB12" s="1">
        <v>464361.80000000005</v>
      </c>
      <c r="AC12" s="1">
        <v>1364366.4000000004</v>
      </c>
      <c r="AG12"/>
      <c r="AH12"/>
      <c r="AI12"/>
      <c r="AJ12"/>
      <c r="AK12"/>
      <c r="AL12"/>
      <c r="AM12"/>
      <c r="AN12"/>
      <c r="AO12"/>
      <c r="AP12"/>
      <c r="AQ12"/>
      <c r="AR12"/>
      <c r="AS12"/>
      <c r="AT12"/>
      <c r="AU12"/>
    </row>
    <row r="13" spans="1:47" x14ac:dyDescent="0.25">
      <c r="A13"/>
      <c r="B13"/>
      <c r="D13"/>
      <c r="G13" s="3" t="s">
        <v>12</v>
      </c>
      <c r="H13" s="12">
        <v>416792.80000000005</v>
      </c>
      <c r="J13" s="3" t="s">
        <v>12</v>
      </c>
      <c r="K13" s="6">
        <v>1604</v>
      </c>
      <c r="L13"/>
      <c r="M13" s="3" t="s">
        <v>12</v>
      </c>
      <c r="N13" s="6">
        <v>3158</v>
      </c>
      <c r="O13"/>
      <c r="P13" s="3" t="s">
        <v>12</v>
      </c>
      <c r="Q13" s="6">
        <v>635</v>
      </c>
      <c r="R13"/>
      <c r="Z13" s="3" t="s">
        <v>7</v>
      </c>
      <c r="AA13" s="1">
        <v>5621449.4666666677</v>
      </c>
      <c r="AB13" s="1">
        <v>1776547.6333333333</v>
      </c>
      <c r="AC13" s="1">
        <v>7397997.1000000006</v>
      </c>
      <c r="AG13"/>
      <c r="AH13"/>
      <c r="AI13"/>
      <c r="AJ13"/>
      <c r="AK13"/>
      <c r="AL13"/>
      <c r="AM13"/>
      <c r="AN13"/>
      <c r="AO13"/>
      <c r="AP13"/>
      <c r="AQ13"/>
      <c r="AR13"/>
      <c r="AS13"/>
      <c r="AT13"/>
      <c r="AU13"/>
    </row>
    <row r="14" spans="1:47" x14ac:dyDescent="0.25">
      <c r="A14"/>
      <c r="B14"/>
      <c r="D14"/>
      <c r="G14" s="3" t="s">
        <v>13</v>
      </c>
      <c r="H14" s="12">
        <v>503187.80000000005</v>
      </c>
      <c r="J14" s="3" t="s">
        <v>13</v>
      </c>
      <c r="K14" s="6">
        <v>2078</v>
      </c>
      <c r="M14" s="3" t="s">
        <v>13</v>
      </c>
      <c r="N14" s="6">
        <v>3629</v>
      </c>
      <c r="P14" s="3" t="s">
        <v>13</v>
      </c>
      <c r="Q14" s="6">
        <v>725</v>
      </c>
      <c r="Z14"/>
      <c r="AA14"/>
      <c r="AB14"/>
      <c r="AC14"/>
    </row>
    <row r="15" spans="1:47" x14ac:dyDescent="0.25">
      <c r="A15" s="7" t="s">
        <v>31</v>
      </c>
      <c r="B15" s="13"/>
      <c r="C15" s="14"/>
      <c r="D15" s="15"/>
      <c r="G15" s="3" t="s">
        <v>14</v>
      </c>
      <c r="H15" s="12">
        <v>616091.66666666663</v>
      </c>
      <c r="I15"/>
      <c r="J15" s="3" t="s">
        <v>14</v>
      </c>
      <c r="K15" s="6">
        <v>2519</v>
      </c>
      <c r="M15" s="3" t="s">
        <v>14</v>
      </c>
      <c r="N15" s="6">
        <v>4626</v>
      </c>
      <c r="P15" s="3" t="s">
        <v>14</v>
      </c>
      <c r="Q15" s="6">
        <v>1152</v>
      </c>
    </row>
    <row r="16" spans="1:47" x14ac:dyDescent="0.25">
      <c r="A16" s="8">
        <v>8621.4887436456011</v>
      </c>
      <c r="B16" s="16"/>
      <c r="C16" s="17"/>
      <c r="D16" s="18"/>
      <c r="G16" s="3" t="s">
        <v>15</v>
      </c>
      <c r="H16" s="12">
        <v>493362.60000000009</v>
      </c>
      <c r="I16"/>
      <c r="J16" s="3" t="s">
        <v>15</v>
      </c>
      <c r="K16" s="6">
        <v>2016</v>
      </c>
      <c r="M16" s="3" t="s">
        <v>15</v>
      </c>
      <c r="N16" s="6">
        <v>4085</v>
      </c>
      <c r="P16" s="3" t="s">
        <v>15</v>
      </c>
      <c r="Q16" s="6">
        <v>624</v>
      </c>
    </row>
    <row r="17" spans="1:47" x14ac:dyDescent="0.25">
      <c r="A17"/>
      <c r="B17" s="16"/>
      <c r="C17" s="17"/>
      <c r="D17" s="18"/>
      <c r="G17" s="3" t="s">
        <v>16</v>
      </c>
      <c r="H17" s="12">
        <v>635716.13333333342</v>
      </c>
      <c r="J17" s="3" t="s">
        <v>16</v>
      </c>
      <c r="K17" s="6">
        <v>2604</v>
      </c>
      <c r="M17" s="3" t="s">
        <v>16</v>
      </c>
      <c r="N17" s="6">
        <v>4209</v>
      </c>
      <c r="P17" s="3" t="s">
        <v>16</v>
      </c>
      <c r="Q17" s="6">
        <v>807</v>
      </c>
      <c r="R17"/>
      <c r="S17"/>
      <c r="T17"/>
      <c r="U17"/>
      <c r="V17"/>
      <c r="W17"/>
      <c r="X17"/>
      <c r="Y17"/>
      <c r="Z17"/>
      <c r="AA17"/>
      <c r="AB17"/>
      <c r="AC17"/>
      <c r="AD17"/>
      <c r="AE17"/>
      <c r="AF17"/>
      <c r="AG17"/>
      <c r="AH17"/>
      <c r="AI17"/>
      <c r="AJ17"/>
      <c r="AK17"/>
      <c r="AL17"/>
      <c r="AM17"/>
      <c r="AN17"/>
      <c r="AO17"/>
      <c r="AP17"/>
      <c r="AQ17"/>
      <c r="AR17"/>
      <c r="AS17"/>
      <c r="AT17"/>
      <c r="AU17"/>
    </row>
    <row r="18" spans="1:47" x14ac:dyDescent="0.25">
      <c r="A18"/>
      <c r="B18" s="16"/>
      <c r="C18" s="17"/>
      <c r="D18" s="18"/>
      <c r="G18" s="3" t="s">
        <v>7</v>
      </c>
      <c r="H18" s="12">
        <v>7397997.1000000006</v>
      </c>
      <c r="J18" s="3" t="s">
        <v>7</v>
      </c>
      <c r="K18" s="6">
        <v>30202</v>
      </c>
      <c r="M18" s="3" t="s">
        <v>7</v>
      </c>
      <c r="N18" s="6">
        <v>54634</v>
      </c>
      <c r="P18" s="3" t="s">
        <v>7</v>
      </c>
      <c r="Q18" s="6">
        <v>10982</v>
      </c>
      <c r="R18"/>
      <c r="S18"/>
      <c r="T18"/>
      <c r="U18"/>
      <c r="V18"/>
      <c r="W18"/>
      <c r="X18"/>
      <c r="Y18"/>
      <c r="Z18"/>
      <c r="AA18"/>
      <c r="AB18"/>
      <c r="AC18"/>
      <c r="AD18"/>
      <c r="AE18"/>
      <c r="AF18"/>
      <c r="AG18"/>
      <c r="AH18"/>
      <c r="AI18"/>
      <c r="AJ18"/>
      <c r="AK18"/>
      <c r="AL18"/>
      <c r="AM18"/>
      <c r="AN18"/>
      <c r="AO18"/>
      <c r="AP18"/>
      <c r="AQ18"/>
      <c r="AR18"/>
      <c r="AS18"/>
      <c r="AT18"/>
      <c r="AU18"/>
    </row>
    <row r="19" spans="1:47" x14ac:dyDescent="0.25">
      <c r="A19"/>
      <c r="B19" s="16"/>
      <c r="C19" s="17"/>
      <c r="D19" s="18"/>
      <c r="G19"/>
      <c r="H19" s="12"/>
      <c r="J19"/>
      <c r="K19"/>
      <c r="R19"/>
      <c r="S19"/>
      <c r="T19"/>
      <c r="U19"/>
      <c r="V19"/>
      <c r="W19"/>
      <c r="X19"/>
      <c r="Y19"/>
      <c r="Z19"/>
      <c r="AA19"/>
      <c r="AB19"/>
      <c r="AC19"/>
      <c r="AD19"/>
      <c r="AE19"/>
      <c r="AF19"/>
      <c r="AG19"/>
      <c r="AH19"/>
      <c r="AI19"/>
      <c r="AJ19"/>
      <c r="AK19"/>
      <c r="AL19"/>
      <c r="AM19"/>
      <c r="AN19"/>
      <c r="AO19"/>
      <c r="AP19"/>
      <c r="AQ19"/>
      <c r="AR19"/>
      <c r="AS19"/>
      <c r="AT19"/>
      <c r="AU19"/>
    </row>
    <row r="20" spans="1:47" x14ac:dyDescent="0.25">
      <c r="A20"/>
      <c r="B20" s="16"/>
      <c r="C20" s="17"/>
      <c r="D20" s="18"/>
      <c r="G20"/>
      <c r="H20" s="12"/>
      <c r="J20"/>
      <c r="K20"/>
      <c r="R20"/>
      <c r="S20"/>
      <c r="T20"/>
      <c r="U20"/>
      <c r="V20"/>
      <c r="W20"/>
      <c r="X20"/>
      <c r="Y20"/>
      <c r="Z20"/>
      <c r="AA20"/>
      <c r="AB20"/>
      <c r="AC20"/>
      <c r="AD20"/>
      <c r="AE20"/>
      <c r="AF20"/>
      <c r="AG20"/>
      <c r="AH20"/>
      <c r="AI20"/>
      <c r="AJ20"/>
      <c r="AK20"/>
      <c r="AL20"/>
      <c r="AM20"/>
      <c r="AN20"/>
      <c r="AO20"/>
      <c r="AP20"/>
      <c r="AQ20"/>
      <c r="AR20"/>
      <c r="AS20"/>
      <c r="AT20"/>
      <c r="AU20"/>
    </row>
    <row r="21" spans="1:47" x14ac:dyDescent="0.25">
      <c r="A21"/>
      <c r="B21" s="16"/>
      <c r="C21" s="17"/>
      <c r="D21" s="18"/>
      <c r="G21"/>
      <c r="H21"/>
      <c r="J21"/>
      <c r="K21"/>
      <c r="R21"/>
      <c r="S21"/>
      <c r="T21"/>
      <c r="U21"/>
      <c r="V21"/>
      <c r="W21"/>
      <c r="X21"/>
      <c r="Y21"/>
      <c r="Z21"/>
      <c r="AA21"/>
      <c r="AB21"/>
      <c r="AC21"/>
      <c r="AD21"/>
      <c r="AE21"/>
      <c r="AF21"/>
      <c r="AG21"/>
      <c r="AH21"/>
      <c r="AI21"/>
      <c r="AJ21"/>
      <c r="AK21"/>
      <c r="AL21"/>
      <c r="AM21"/>
      <c r="AN21"/>
      <c r="AO21"/>
      <c r="AP21"/>
      <c r="AQ21"/>
      <c r="AR21"/>
      <c r="AS21"/>
      <c r="AT21"/>
      <c r="AU21"/>
    </row>
    <row r="22" spans="1:47" x14ac:dyDescent="0.25">
      <c r="A22"/>
      <c r="B22" s="16"/>
      <c r="C22" s="17"/>
      <c r="D22" s="18"/>
      <c r="G22"/>
      <c r="H22"/>
      <c r="J22"/>
      <c r="K22"/>
      <c r="R22"/>
      <c r="S22"/>
      <c r="T22"/>
      <c r="U22"/>
      <c r="V22"/>
      <c r="W22"/>
      <c r="X22"/>
      <c r="Y22"/>
      <c r="Z22"/>
      <c r="AA22"/>
      <c r="AB22"/>
      <c r="AC22"/>
      <c r="AD22"/>
      <c r="AE22"/>
      <c r="AF22"/>
      <c r="AG22"/>
      <c r="AH22"/>
      <c r="AI22"/>
      <c r="AJ22"/>
      <c r="AK22"/>
      <c r="AL22"/>
      <c r="AM22"/>
      <c r="AN22"/>
      <c r="AO22"/>
      <c r="AP22"/>
      <c r="AQ22"/>
      <c r="AR22"/>
      <c r="AS22"/>
      <c r="AT22"/>
      <c r="AU22"/>
    </row>
    <row r="23" spans="1:47" x14ac:dyDescent="0.25">
      <c r="A23"/>
      <c r="B23" s="16"/>
      <c r="C23" s="17"/>
      <c r="D23" s="18"/>
      <c r="G23"/>
      <c r="H23"/>
      <c r="J23"/>
      <c r="K23"/>
      <c r="R23"/>
      <c r="S23"/>
      <c r="T23"/>
      <c r="U23"/>
      <c r="V23"/>
      <c r="W23"/>
      <c r="X23"/>
      <c r="Y23"/>
      <c r="Z23"/>
      <c r="AA23"/>
      <c r="AB23"/>
      <c r="AC23"/>
      <c r="AD23"/>
      <c r="AE23"/>
      <c r="AF23"/>
      <c r="AG23"/>
      <c r="AH23"/>
      <c r="AI23"/>
      <c r="AJ23"/>
      <c r="AK23"/>
      <c r="AL23"/>
      <c r="AM23"/>
      <c r="AN23"/>
      <c r="AO23"/>
      <c r="AP23"/>
      <c r="AQ23"/>
      <c r="AR23"/>
      <c r="AS23"/>
      <c r="AT23"/>
      <c r="AU23"/>
    </row>
    <row r="24" spans="1:47" x14ac:dyDescent="0.25">
      <c r="A24"/>
      <c r="B24" s="16"/>
      <c r="C24" s="17"/>
      <c r="D24" s="18"/>
      <c r="G24"/>
      <c r="H24"/>
      <c r="J24"/>
      <c r="K24"/>
      <c r="R24"/>
      <c r="S24"/>
      <c r="T24"/>
      <c r="U24"/>
      <c r="V24"/>
      <c r="W24"/>
      <c r="X24"/>
      <c r="Y24"/>
      <c r="Z24"/>
      <c r="AA24"/>
      <c r="AB24"/>
      <c r="AC24"/>
      <c r="AD24"/>
      <c r="AE24"/>
      <c r="AF24"/>
      <c r="AG24"/>
      <c r="AH24"/>
      <c r="AI24"/>
      <c r="AJ24"/>
      <c r="AK24"/>
      <c r="AL24"/>
      <c r="AM24"/>
      <c r="AN24"/>
      <c r="AO24"/>
      <c r="AP24"/>
      <c r="AQ24"/>
      <c r="AR24"/>
      <c r="AS24"/>
      <c r="AT24"/>
      <c r="AU24"/>
    </row>
    <row r="25" spans="1:47" x14ac:dyDescent="0.25">
      <c r="A25"/>
      <c r="B25" s="16"/>
      <c r="C25" s="17"/>
      <c r="D25" s="18"/>
      <c r="G25"/>
      <c r="H25"/>
      <c r="J25"/>
      <c r="K25"/>
      <c r="R25"/>
      <c r="S25"/>
      <c r="T25"/>
      <c r="U25"/>
      <c r="V25"/>
      <c r="W25"/>
      <c r="X25"/>
      <c r="Y25"/>
      <c r="Z25"/>
      <c r="AA25"/>
      <c r="AB25"/>
      <c r="AC25"/>
      <c r="AD25"/>
      <c r="AE25"/>
      <c r="AF25"/>
      <c r="AG25"/>
      <c r="AH25"/>
      <c r="AI25"/>
      <c r="AJ25"/>
      <c r="AK25"/>
      <c r="AL25"/>
      <c r="AM25"/>
      <c r="AN25"/>
      <c r="AO25"/>
      <c r="AP25"/>
      <c r="AQ25"/>
      <c r="AR25"/>
      <c r="AS25"/>
      <c r="AT25"/>
      <c r="AU25"/>
    </row>
    <row r="26" spans="1:47" x14ac:dyDescent="0.25">
      <c r="A26"/>
      <c r="B26" s="16"/>
      <c r="C26" s="17"/>
      <c r="D26" s="18"/>
      <c r="G26"/>
      <c r="H26"/>
      <c r="J26"/>
      <c r="K26"/>
      <c r="R26"/>
      <c r="S26"/>
      <c r="T26"/>
      <c r="U26"/>
      <c r="V26"/>
      <c r="W26"/>
      <c r="X26"/>
      <c r="Y26"/>
      <c r="Z26"/>
      <c r="AA26"/>
      <c r="AB26"/>
      <c r="AC26"/>
      <c r="AD26"/>
      <c r="AE26"/>
      <c r="AF26"/>
      <c r="AG26"/>
      <c r="AH26"/>
      <c r="AI26"/>
      <c r="AJ26"/>
      <c r="AK26"/>
      <c r="AL26"/>
      <c r="AM26"/>
      <c r="AN26"/>
      <c r="AO26"/>
      <c r="AP26"/>
      <c r="AQ26"/>
      <c r="AR26"/>
      <c r="AS26"/>
      <c r="AT26"/>
      <c r="AU26"/>
    </row>
    <row r="27" spans="1:47" x14ac:dyDescent="0.25">
      <c r="A27"/>
      <c r="B27" s="16"/>
      <c r="C27" s="17"/>
      <c r="D27" s="18"/>
      <c r="G27"/>
      <c r="H27"/>
      <c r="J27"/>
      <c r="K27"/>
      <c r="R27"/>
      <c r="S27"/>
      <c r="T27"/>
      <c r="U27"/>
      <c r="V27"/>
      <c r="W27"/>
      <c r="X27"/>
      <c r="Y27"/>
      <c r="Z27"/>
      <c r="AA27"/>
      <c r="AB27"/>
      <c r="AC27"/>
      <c r="AD27"/>
      <c r="AE27"/>
      <c r="AF27"/>
      <c r="AG27"/>
      <c r="AH27"/>
      <c r="AI27"/>
      <c r="AJ27"/>
      <c r="AK27"/>
      <c r="AL27"/>
      <c r="AM27"/>
      <c r="AN27"/>
      <c r="AO27"/>
      <c r="AP27"/>
      <c r="AQ27"/>
      <c r="AR27"/>
      <c r="AS27"/>
      <c r="AT27"/>
      <c r="AU27"/>
    </row>
    <row r="28" spans="1:47" x14ac:dyDescent="0.25">
      <c r="A28"/>
      <c r="B28" s="16"/>
      <c r="C28" s="17"/>
      <c r="D28" s="18"/>
      <c r="G28"/>
      <c r="H28"/>
      <c r="J28"/>
      <c r="K28"/>
      <c r="R28"/>
      <c r="S28"/>
      <c r="T28"/>
      <c r="U28"/>
      <c r="V28"/>
      <c r="W28"/>
      <c r="X28"/>
      <c r="Y28"/>
      <c r="Z28"/>
      <c r="AA28"/>
      <c r="AB28"/>
      <c r="AC28"/>
      <c r="AD28"/>
      <c r="AE28"/>
      <c r="AF28"/>
      <c r="AG28"/>
      <c r="AH28"/>
      <c r="AI28"/>
      <c r="AJ28"/>
      <c r="AK28"/>
      <c r="AL28"/>
      <c r="AM28"/>
      <c r="AN28"/>
      <c r="AO28"/>
      <c r="AP28"/>
      <c r="AQ28"/>
      <c r="AR28"/>
      <c r="AS28"/>
      <c r="AT28"/>
      <c r="AU28"/>
    </row>
    <row r="29" spans="1:47" x14ac:dyDescent="0.25">
      <c r="A29"/>
      <c r="B29" s="16"/>
      <c r="C29" s="17"/>
      <c r="D29" s="18"/>
      <c r="G29"/>
      <c r="H29"/>
      <c r="J29"/>
      <c r="K29"/>
      <c r="R29"/>
      <c r="S29"/>
      <c r="T29"/>
      <c r="U29"/>
      <c r="V29"/>
      <c r="W29"/>
      <c r="X29"/>
      <c r="Y29"/>
      <c r="Z29"/>
      <c r="AA29"/>
      <c r="AB29"/>
      <c r="AC29"/>
      <c r="AD29"/>
      <c r="AE29"/>
      <c r="AF29"/>
      <c r="AG29"/>
      <c r="AH29"/>
      <c r="AI29"/>
      <c r="AJ29"/>
      <c r="AK29"/>
      <c r="AL29"/>
      <c r="AM29"/>
      <c r="AN29"/>
      <c r="AO29"/>
      <c r="AP29"/>
      <c r="AQ29"/>
      <c r="AR29"/>
      <c r="AS29"/>
      <c r="AT29"/>
      <c r="AU29"/>
    </row>
    <row r="30" spans="1:47" x14ac:dyDescent="0.25">
      <c r="A30"/>
      <c r="B30" s="16"/>
      <c r="C30" s="17"/>
      <c r="D30" s="18"/>
      <c r="G30"/>
      <c r="H30"/>
      <c r="J30"/>
      <c r="K30"/>
      <c r="R30"/>
      <c r="S30"/>
      <c r="T30"/>
      <c r="U30"/>
      <c r="V30"/>
      <c r="W30"/>
      <c r="X30"/>
      <c r="Y30"/>
      <c r="Z30"/>
      <c r="AA30"/>
      <c r="AB30"/>
      <c r="AC30"/>
      <c r="AD30"/>
      <c r="AE30"/>
      <c r="AF30"/>
      <c r="AG30"/>
      <c r="AH30"/>
      <c r="AI30"/>
      <c r="AJ30"/>
      <c r="AK30"/>
      <c r="AL30"/>
      <c r="AM30"/>
      <c r="AN30"/>
      <c r="AO30"/>
      <c r="AP30"/>
      <c r="AQ30"/>
      <c r="AR30"/>
      <c r="AS30"/>
      <c r="AT30"/>
      <c r="AU30"/>
    </row>
    <row r="31" spans="1:47" x14ac:dyDescent="0.25">
      <c r="A31"/>
      <c r="B31" s="16"/>
      <c r="C31" s="17"/>
      <c r="D31" s="18"/>
      <c r="G31"/>
      <c r="H31"/>
      <c r="J31"/>
      <c r="K31"/>
      <c r="R31"/>
      <c r="S31"/>
      <c r="T31"/>
      <c r="U31"/>
      <c r="V31"/>
      <c r="W31"/>
      <c r="X31"/>
      <c r="Y31"/>
      <c r="Z31"/>
      <c r="AA31"/>
      <c r="AB31"/>
      <c r="AC31"/>
      <c r="AD31"/>
      <c r="AE31"/>
      <c r="AF31"/>
      <c r="AG31"/>
      <c r="AH31"/>
      <c r="AI31"/>
      <c r="AJ31"/>
      <c r="AK31"/>
      <c r="AL31"/>
      <c r="AM31"/>
      <c r="AN31"/>
      <c r="AO31"/>
      <c r="AP31"/>
      <c r="AQ31"/>
      <c r="AR31"/>
      <c r="AS31"/>
      <c r="AT31"/>
      <c r="AU31"/>
    </row>
    <row r="32" spans="1:47" x14ac:dyDescent="0.25">
      <c r="A32"/>
      <c r="B32" s="19"/>
      <c r="C32" s="20"/>
      <c r="D32" s="21"/>
      <c r="G32"/>
      <c r="H32"/>
      <c r="J32"/>
      <c r="K32"/>
      <c r="R32"/>
      <c r="S32"/>
      <c r="T32"/>
      <c r="U32"/>
      <c r="V32"/>
      <c r="W32"/>
      <c r="X32"/>
      <c r="Y32"/>
      <c r="Z32"/>
      <c r="AA32"/>
      <c r="AB32"/>
      <c r="AC32"/>
      <c r="AD32"/>
      <c r="AE32"/>
      <c r="AF32"/>
      <c r="AG32"/>
      <c r="AH32"/>
      <c r="AI32"/>
      <c r="AJ32"/>
      <c r="AK32"/>
      <c r="AL32"/>
      <c r="AM32"/>
      <c r="AN32"/>
      <c r="AO32"/>
      <c r="AP32"/>
      <c r="AQ32"/>
      <c r="AR32"/>
      <c r="AS32"/>
      <c r="AT32"/>
      <c r="AU32"/>
    </row>
    <row r="33" spans="1:47" x14ac:dyDescent="0.25">
      <c r="A33"/>
      <c r="B33"/>
      <c r="D33"/>
      <c r="G33"/>
      <c r="H33"/>
      <c r="J33"/>
      <c r="K33"/>
      <c r="L33"/>
      <c r="M33"/>
      <c r="N33"/>
      <c r="O33"/>
      <c r="P33"/>
      <c r="Q33"/>
      <c r="R33"/>
      <c r="S33"/>
      <c r="T33"/>
      <c r="U33"/>
      <c r="V33"/>
      <c r="W33"/>
      <c r="X33"/>
      <c r="Y33"/>
      <c r="Z33"/>
      <c r="AA33"/>
      <c r="AB33"/>
      <c r="AC33"/>
      <c r="AD33"/>
      <c r="AE33"/>
      <c r="AF33"/>
      <c r="AG33"/>
      <c r="AH33"/>
      <c r="AI33"/>
      <c r="AJ33"/>
      <c r="AK33"/>
      <c r="AL33"/>
      <c r="AM33"/>
      <c r="AN33"/>
      <c r="AO33"/>
      <c r="AP33"/>
      <c r="AQ33"/>
      <c r="AR33"/>
      <c r="AS33"/>
      <c r="AT33"/>
      <c r="AU33"/>
    </row>
    <row r="34" spans="1:47" x14ac:dyDescent="0.25">
      <c r="A34"/>
      <c r="B34"/>
      <c r="D34"/>
      <c r="G34"/>
      <c r="H34"/>
      <c r="J34"/>
      <c r="K34"/>
      <c r="L34"/>
      <c r="M34"/>
      <c r="N34"/>
      <c r="O34"/>
      <c r="P34"/>
      <c r="Q34"/>
      <c r="R34"/>
      <c r="S34"/>
      <c r="T34"/>
      <c r="U34"/>
      <c r="V34"/>
      <c r="W34"/>
      <c r="X34"/>
      <c r="Y34"/>
      <c r="Z34"/>
      <c r="AA34"/>
      <c r="AB34"/>
      <c r="AC34"/>
      <c r="AD34"/>
      <c r="AE34"/>
      <c r="AF34"/>
      <c r="AG34"/>
      <c r="AH34"/>
      <c r="AI34"/>
      <c r="AJ34"/>
      <c r="AK34"/>
      <c r="AL34"/>
      <c r="AM34"/>
      <c r="AN34"/>
      <c r="AO34"/>
      <c r="AP34"/>
      <c r="AQ34"/>
      <c r="AR34"/>
      <c r="AS34"/>
      <c r="AT34"/>
      <c r="AU34"/>
    </row>
    <row r="35" spans="1:47" x14ac:dyDescent="0.25">
      <c r="A35"/>
      <c r="B35"/>
      <c r="D35"/>
      <c r="G35"/>
      <c r="H35"/>
      <c r="J35"/>
      <c r="K35"/>
      <c r="L35"/>
      <c r="M35"/>
      <c r="N35"/>
      <c r="O35"/>
      <c r="P35"/>
      <c r="Q35"/>
      <c r="R35"/>
      <c r="S35"/>
      <c r="T35"/>
      <c r="U35"/>
      <c r="V35"/>
      <c r="W35"/>
      <c r="X35"/>
      <c r="Y35"/>
      <c r="Z35"/>
      <c r="AA35"/>
      <c r="AB35"/>
      <c r="AC35"/>
      <c r="AD35"/>
      <c r="AE35"/>
      <c r="AF35"/>
      <c r="AG35"/>
      <c r="AH35"/>
      <c r="AI35"/>
      <c r="AJ35"/>
      <c r="AK35"/>
      <c r="AL35"/>
      <c r="AM35"/>
      <c r="AN35"/>
      <c r="AO35"/>
      <c r="AP35"/>
      <c r="AQ35"/>
      <c r="AR35"/>
      <c r="AS35"/>
      <c r="AT35"/>
      <c r="AU35"/>
    </row>
    <row r="36" spans="1:47" x14ac:dyDescent="0.25">
      <c r="A36"/>
      <c r="B36"/>
      <c r="D36"/>
      <c r="G36"/>
      <c r="H36"/>
      <c r="J36"/>
      <c r="K36"/>
      <c r="L36"/>
      <c r="M36"/>
      <c r="N36"/>
      <c r="O36"/>
      <c r="P36"/>
      <c r="Q36"/>
      <c r="R36"/>
      <c r="S36"/>
      <c r="T36"/>
      <c r="U36"/>
      <c r="V36"/>
      <c r="W36"/>
      <c r="X36"/>
      <c r="Y36"/>
      <c r="Z36"/>
      <c r="AA36"/>
      <c r="AB36"/>
      <c r="AC36"/>
      <c r="AD36"/>
      <c r="AE36"/>
      <c r="AF36"/>
      <c r="AG36"/>
      <c r="AH36"/>
      <c r="AI36"/>
      <c r="AJ36"/>
      <c r="AK36"/>
      <c r="AL36"/>
      <c r="AM36"/>
      <c r="AN36"/>
      <c r="AO36"/>
      <c r="AP36"/>
      <c r="AQ36"/>
      <c r="AR36"/>
      <c r="AS36"/>
      <c r="AT36"/>
      <c r="AU36"/>
    </row>
    <row r="37" spans="1:47" x14ac:dyDescent="0.25">
      <c r="A37"/>
      <c r="B37"/>
      <c r="D37"/>
      <c r="G37"/>
      <c r="H37"/>
      <c r="J37"/>
      <c r="K37"/>
      <c r="L37"/>
      <c r="M37"/>
      <c r="N37"/>
      <c r="O37"/>
      <c r="P37"/>
      <c r="Q37"/>
      <c r="R37"/>
      <c r="S37"/>
      <c r="T37"/>
      <c r="U37"/>
      <c r="V37"/>
      <c r="W37"/>
      <c r="X37"/>
      <c r="Y37"/>
      <c r="Z37"/>
      <c r="AA37"/>
      <c r="AB37"/>
      <c r="AC37"/>
      <c r="AD37"/>
      <c r="AE37"/>
      <c r="AF37"/>
      <c r="AG37"/>
      <c r="AH37"/>
      <c r="AI37"/>
      <c r="AJ37"/>
      <c r="AK37"/>
      <c r="AL37"/>
      <c r="AM37"/>
      <c r="AN37"/>
      <c r="AO37"/>
      <c r="AP37"/>
      <c r="AQ37"/>
      <c r="AR37"/>
      <c r="AS37"/>
      <c r="AT37"/>
      <c r="AU37"/>
    </row>
    <row r="38" spans="1:47" x14ac:dyDescent="0.25">
      <c r="A38"/>
      <c r="B38"/>
      <c r="D38"/>
      <c r="G38"/>
      <c r="H38"/>
      <c r="J38"/>
      <c r="K38"/>
      <c r="L38"/>
      <c r="M38"/>
      <c r="N38"/>
      <c r="O38"/>
      <c r="P38"/>
      <c r="Q38"/>
      <c r="R38"/>
      <c r="S38"/>
      <c r="T38"/>
      <c r="U38"/>
      <c r="V38"/>
      <c r="W38"/>
      <c r="X38"/>
      <c r="Y38"/>
      <c r="Z38"/>
      <c r="AA38"/>
      <c r="AB38"/>
      <c r="AC38"/>
      <c r="AD38"/>
      <c r="AE38"/>
      <c r="AF38"/>
      <c r="AG38"/>
      <c r="AH38"/>
      <c r="AI38"/>
      <c r="AJ38"/>
      <c r="AK38"/>
      <c r="AL38"/>
      <c r="AM38"/>
      <c r="AN38"/>
      <c r="AO38"/>
      <c r="AP38"/>
      <c r="AQ38"/>
      <c r="AR38"/>
      <c r="AS38"/>
      <c r="AT38"/>
      <c r="AU38"/>
    </row>
    <row r="39" spans="1:47" x14ac:dyDescent="0.25">
      <c r="A39"/>
      <c r="B39"/>
      <c r="D39"/>
      <c r="G39"/>
      <c r="H39"/>
      <c r="J39"/>
      <c r="K39"/>
      <c r="L39"/>
      <c r="M39"/>
      <c r="N39"/>
      <c r="O39"/>
      <c r="P39"/>
      <c r="Q39"/>
      <c r="R39"/>
      <c r="S39"/>
      <c r="T39"/>
      <c r="U39"/>
      <c r="V39"/>
      <c r="W39"/>
      <c r="X39"/>
      <c r="Y39"/>
      <c r="Z39"/>
      <c r="AA39"/>
      <c r="AB39"/>
      <c r="AC39"/>
      <c r="AD39"/>
      <c r="AE39"/>
      <c r="AF39"/>
      <c r="AG39"/>
      <c r="AH39"/>
      <c r="AI39"/>
      <c r="AJ39"/>
      <c r="AK39"/>
      <c r="AL39"/>
      <c r="AM39"/>
      <c r="AN39"/>
      <c r="AO39"/>
      <c r="AP39"/>
      <c r="AQ39"/>
      <c r="AR39"/>
      <c r="AS39"/>
      <c r="AT39"/>
      <c r="AU39"/>
    </row>
    <row r="40" spans="1:47" x14ac:dyDescent="0.25">
      <c r="A40"/>
      <c r="B40"/>
      <c r="D40"/>
      <c r="G40"/>
      <c r="H40"/>
      <c r="J40"/>
      <c r="K40"/>
      <c r="L40"/>
      <c r="M40"/>
      <c r="N40"/>
      <c r="O40"/>
      <c r="P40"/>
      <c r="Q40"/>
      <c r="R40"/>
      <c r="S40"/>
      <c r="T40"/>
      <c r="U40"/>
      <c r="V40"/>
      <c r="W40"/>
      <c r="X40"/>
      <c r="Y40"/>
      <c r="Z40"/>
      <c r="AA40"/>
      <c r="AB40"/>
      <c r="AC40"/>
      <c r="AD40"/>
      <c r="AE40"/>
      <c r="AF40"/>
      <c r="AG40"/>
      <c r="AH40"/>
      <c r="AI40"/>
      <c r="AJ40"/>
      <c r="AK40"/>
      <c r="AL40"/>
      <c r="AM40"/>
      <c r="AN40"/>
      <c r="AO40"/>
      <c r="AP40"/>
      <c r="AQ40"/>
      <c r="AR40"/>
      <c r="AS40"/>
      <c r="AT40"/>
      <c r="AU40"/>
    </row>
    <row r="41" spans="1:47" x14ac:dyDescent="0.25">
      <c r="A41"/>
      <c r="B41"/>
      <c r="D41"/>
      <c r="G41"/>
      <c r="H41"/>
      <c r="J41"/>
      <c r="K41"/>
      <c r="L41"/>
      <c r="M41"/>
      <c r="N41"/>
      <c r="O41"/>
      <c r="P41"/>
      <c r="Q41"/>
      <c r="R41"/>
      <c r="S41"/>
      <c r="T41"/>
      <c r="U41"/>
      <c r="V41"/>
      <c r="W41"/>
      <c r="X41"/>
      <c r="Y41"/>
      <c r="Z41"/>
      <c r="AA41"/>
      <c r="AB41"/>
      <c r="AC41"/>
      <c r="AD41"/>
      <c r="AE41"/>
      <c r="AF41"/>
      <c r="AG41"/>
      <c r="AH41"/>
      <c r="AI41"/>
      <c r="AJ41"/>
      <c r="AK41"/>
      <c r="AL41"/>
      <c r="AM41"/>
      <c r="AN41"/>
      <c r="AO41"/>
      <c r="AP41"/>
      <c r="AQ41"/>
      <c r="AR41"/>
      <c r="AS41"/>
      <c r="AT41"/>
      <c r="AU41"/>
    </row>
    <row r="42" spans="1:47" x14ac:dyDescent="0.25">
      <c r="A42"/>
      <c r="B42"/>
      <c r="D42"/>
      <c r="G42"/>
      <c r="H42"/>
      <c r="J42"/>
      <c r="K42"/>
      <c r="L42"/>
      <c r="M42"/>
      <c r="N42"/>
      <c r="O42"/>
      <c r="P42"/>
      <c r="Q42"/>
      <c r="R42"/>
      <c r="S42"/>
      <c r="T42"/>
      <c r="U42"/>
      <c r="V42"/>
      <c r="W42"/>
      <c r="X42"/>
      <c r="Y42"/>
      <c r="Z42"/>
      <c r="AA42"/>
      <c r="AB42"/>
      <c r="AC42"/>
      <c r="AD42"/>
      <c r="AE42"/>
      <c r="AF42"/>
      <c r="AG42"/>
      <c r="AH42"/>
      <c r="AI42"/>
      <c r="AJ42"/>
      <c r="AK42"/>
      <c r="AL42"/>
      <c r="AM42"/>
      <c r="AN42"/>
      <c r="AO42"/>
      <c r="AP42"/>
      <c r="AQ42"/>
      <c r="AR42"/>
      <c r="AS42"/>
      <c r="AT42"/>
      <c r="AU42"/>
    </row>
    <row r="43" spans="1:47" x14ac:dyDescent="0.25">
      <c r="A43"/>
      <c r="B43"/>
      <c r="D43"/>
      <c r="G43"/>
      <c r="H43"/>
      <c r="J43"/>
      <c r="K43"/>
      <c r="L43"/>
      <c r="M43"/>
      <c r="N43"/>
      <c r="O43"/>
      <c r="P43"/>
      <c r="Q43"/>
      <c r="R43"/>
      <c r="S43"/>
      <c r="T43"/>
      <c r="U43"/>
      <c r="V43"/>
      <c r="W43"/>
      <c r="X43"/>
      <c r="Y43"/>
      <c r="Z43"/>
      <c r="AA43"/>
      <c r="AB43"/>
      <c r="AC43"/>
      <c r="AD43"/>
      <c r="AE43"/>
      <c r="AF43"/>
      <c r="AG43"/>
      <c r="AH43"/>
      <c r="AI43"/>
      <c r="AJ43"/>
      <c r="AK43"/>
      <c r="AL43"/>
      <c r="AM43"/>
      <c r="AN43"/>
      <c r="AO43"/>
      <c r="AP43"/>
      <c r="AQ43"/>
      <c r="AR43"/>
      <c r="AS43"/>
      <c r="AT43"/>
      <c r="AU43"/>
    </row>
    <row r="44" spans="1:47" x14ac:dyDescent="0.25">
      <c r="A44"/>
      <c r="B44"/>
      <c r="D44"/>
      <c r="G44"/>
      <c r="H44"/>
      <c r="J44"/>
      <c r="K44"/>
      <c r="L44"/>
      <c r="M44"/>
      <c r="N44"/>
      <c r="O44"/>
      <c r="P44"/>
      <c r="Q44"/>
      <c r="R44"/>
      <c r="S44"/>
      <c r="T44"/>
      <c r="U44"/>
      <c r="V44"/>
      <c r="W44"/>
      <c r="X44"/>
      <c r="Y44"/>
      <c r="Z44"/>
      <c r="AA44"/>
      <c r="AB44"/>
      <c r="AC44"/>
      <c r="AD44"/>
      <c r="AE44"/>
      <c r="AF44"/>
      <c r="AG44"/>
      <c r="AH44"/>
      <c r="AI44"/>
      <c r="AJ44"/>
      <c r="AK44"/>
      <c r="AL44"/>
      <c r="AM44"/>
      <c r="AN44"/>
      <c r="AO44"/>
      <c r="AP44"/>
      <c r="AQ44"/>
      <c r="AR44"/>
      <c r="AS44"/>
      <c r="AT44"/>
      <c r="AU44"/>
    </row>
    <row r="45" spans="1:47" x14ac:dyDescent="0.25">
      <c r="A45"/>
      <c r="B45"/>
      <c r="D45"/>
      <c r="G45"/>
      <c r="H45"/>
      <c r="J45"/>
      <c r="K45"/>
      <c r="L45"/>
      <c r="M45"/>
      <c r="N45"/>
      <c r="O45"/>
      <c r="P45"/>
      <c r="Q45"/>
      <c r="R45"/>
      <c r="S45"/>
      <c r="T45"/>
      <c r="U45"/>
      <c r="V45"/>
      <c r="W45"/>
      <c r="X45"/>
      <c r="Y45"/>
      <c r="Z45"/>
      <c r="AA45"/>
      <c r="AB45"/>
      <c r="AC45"/>
      <c r="AD45"/>
      <c r="AE45"/>
      <c r="AF45"/>
      <c r="AG45"/>
      <c r="AH45"/>
      <c r="AI45"/>
      <c r="AJ45"/>
      <c r="AK45"/>
      <c r="AL45"/>
      <c r="AM45"/>
      <c r="AN45"/>
      <c r="AO45"/>
      <c r="AP45"/>
      <c r="AQ45"/>
      <c r="AR45"/>
      <c r="AS45"/>
      <c r="AT45"/>
      <c r="AU45"/>
    </row>
    <row r="46" spans="1:47" x14ac:dyDescent="0.25">
      <c r="A46"/>
      <c r="B46"/>
      <c r="D46"/>
      <c r="G46"/>
      <c r="H46"/>
      <c r="J46"/>
      <c r="K46"/>
      <c r="L46"/>
      <c r="M46"/>
      <c r="N46"/>
      <c r="O46"/>
      <c r="P46"/>
      <c r="Q46"/>
      <c r="R46"/>
      <c r="S46"/>
      <c r="T46"/>
      <c r="U46"/>
      <c r="V46"/>
      <c r="W46"/>
      <c r="X46"/>
      <c r="Y46"/>
      <c r="Z46"/>
      <c r="AA46"/>
      <c r="AB46"/>
      <c r="AC46"/>
      <c r="AD46"/>
      <c r="AE46"/>
      <c r="AF46"/>
      <c r="AG46"/>
      <c r="AH46"/>
      <c r="AI46"/>
      <c r="AJ46"/>
      <c r="AK46"/>
      <c r="AL46"/>
      <c r="AM46"/>
      <c r="AN46"/>
      <c r="AO46"/>
      <c r="AP46"/>
      <c r="AQ46"/>
      <c r="AR46"/>
      <c r="AS46"/>
      <c r="AT46"/>
      <c r="AU46"/>
    </row>
    <row r="47" spans="1:47" x14ac:dyDescent="0.25">
      <c r="A47"/>
      <c r="B47"/>
      <c r="D47"/>
      <c r="G47"/>
      <c r="H47"/>
      <c r="J47"/>
      <c r="K47"/>
      <c r="L47"/>
      <c r="M47"/>
      <c r="N47"/>
      <c r="O47"/>
      <c r="P47"/>
      <c r="Q47"/>
      <c r="R47"/>
      <c r="S47"/>
      <c r="T47"/>
      <c r="U47"/>
      <c r="V47"/>
      <c r="W47"/>
      <c r="X47"/>
      <c r="Y47"/>
      <c r="Z47"/>
      <c r="AA47"/>
      <c r="AB47"/>
      <c r="AC47"/>
      <c r="AD47"/>
      <c r="AE47"/>
      <c r="AF47"/>
      <c r="AG47"/>
      <c r="AH47"/>
      <c r="AI47"/>
      <c r="AJ47"/>
      <c r="AK47"/>
      <c r="AL47"/>
      <c r="AM47"/>
      <c r="AN47"/>
      <c r="AO47"/>
      <c r="AP47"/>
      <c r="AQ47"/>
      <c r="AR47"/>
      <c r="AS47"/>
      <c r="AT47"/>
      <c r="AU47"/>
    </row>
    <row r="48" spans="1:47" x14ac:dyDescent="0.25">
      <c r="A48"/>
      <c r="B48"/>
      <c r="D48"/>
      <c r="G48"/>
      <c r="H48"/>
      <c r="J48"/>
      <c r="K48"/>
      <c r="L48"/>
      <c r="M48"/>
      <c r="N48"/>
      <c r="O48"/>
      <c r="P48"/>
      <c r="Q48"/>
      <c r="R48"/>
      <c r="S48"/>
      <c r="T48"/>
      <c r="U48"/>
      <c r="V48"/>
      <c r="W48"/>
      <c r="X48"/>
      <c r="Y48"/>
      <c r="Z48"/>
      <c r="AA48"/>
      <c r="AB48"/>
      <c r="AC48"/>
      <c r="AD48"/>
      <c r="AE48"/>
      <c r="AF48"/>
      <c r="AG48"/>
      <c r="AH48"/>
      <c r="AI48"/>
      <c r="AJ48"/>
      <c r="AK48"/>
      <c r="AL48"/>
      <c r="AM48"/>
      <c r="AN48"/>
      <c r="AO48"/>
      <c r="AP48"/>
      <c r="AQ48"/>
      <c r="AR48"/>
      <c r="AS48"/>
      <c r="AT48"/>
      <c r="AU48"/>
    </row>
    <row r="49" spans="1:47" x14ac:dyDescent="0.25">
      <c r="A49"/>
      <c r="B49"/>
      <c r="D49"/>
      <c r="G49"/>
      <c r="H49"/>
      <c r="J49"/>
      <c r="K49"/>
      <c r="L49"/>
      <c r="M49"/>
      <c r="N49"/>
      <c r="O49"/>
      <c r="P49"/>
      <c r="Q49"/>
      <c r="R49"/>
      <c r="S49"/>
      <c r="T49"/>
      <c r="U49"/>
      <c r="V49"/>
      <c r="W49"/>
      <c r="X49"/>
      <c r="Y49"/>
      <c r="Z49"/>
      <c r="AA49"/>
      <c r="AB49"/>
      <c r="AC49"/>
      <c r="AD49"/>
      <c r="AE49"/>
      <c r="AF49"/>
      <c r="AG49"/>
      <c r="AH49"/>
      <c r="AI49"/>
      <c r="AJ49"/>
      <c r="AK49"/>
      <c r="AL49"/>
      <c r="AM49"/>
      <c r="AN49"/>
      <c r="AO49"/>
      <c r="AP49"/>
      <c r="AQ49"/>
      <c r="AR49"/>
      <c r="AS49"/>
      <c r="AT49"/>
      <c r="AU49"/>
    </row>
    <row r="50" spans="1:47" x14ac:dyDescent="0.25">
      <c r="A50"/>
      <c r="B50"/>
      <c r="D50"/>
      <c r="G50"/>
      <c r="H50"/>
      <c r="J50"/>
      <c r="K50"/>
      <c r="L50"/>
      <c r="M50"/>
      <c r="N50"/>
      <c r="O50"/>
      <c r="P50"/>
      <c r="Q50"/>
      <c r="R50"/>
      <c r="S50"/>
      <c r="T50"/>
      <c r="U50"/>
      <c r="V50"/>
      <c r="W50"/>
      <c r="X50"/>
      <c r="Y50"/>
      <c r="Z50"/>
      <c r="AA50"/>
      <c r="AB50"/>
      <c r="AC50"/>
      <c r="AD50"/>
      <c r="AE50"/>
      <c r="AF50"/>
      <c r="AG50"/>
      <c r="AH50"/>
      <c r="AI50"/>
      <c r="AJ50"/>
      <c r="AK50"/>
      <c r="AL50"/>
      <c r="AM50"/>
      <c r="AN50"/>
      <c r="AO50"/>
      <c r="AP50"/>
      <c r="AQ50"/>
      <c r="AR50"/>
      <c r="AS50"/>
      <c r="AT50"/>
      <c r="AU50"/>
    </row>
    <row r="51" spans="1:47" x14ac:dyDescent="0.25">
      <c r="A51"/>
      <c r="B51"/>
      <c r="D51"/>
      <c r="G51"/>
      <c r="H51"/>
      <c r="J51"/>
      <c r="K51"/>
      <c r="L51"/>
      <c r="M51"/>
      <c r="N51"/>
      <c r="O51"/>
      <c r="P51"/>
      <c r="Q51"/>
      <c r="R51"/>
      <c r="S51"/>
      <c r="T51"/>
      <c r="U51"/>
      <c r="V51"/>
      <c r="W51"/>
      <c r="X51"/>
      <c r="Y51"/>
      <c r="Z51"/>
      <c r="AA51"/>
      <c r="AB51"/>
      <c r="AC51"/>
      <c r="AD51"/>
      <c r="AE51"/>
      <c r="AF51"/>
      <c r="AG51"/>
      <c r="AH51"/>
      <c r="AI51"/>
      <c r="AJ51"/>
      <c r="AK51"/>
      <c r="AL51"/>
      <c r="AM51"/>
      <c r="AN51"/>
      <c r="AO51"/>
      <c r="AP51"/>
      <c r="AQ51"/>
      <c r="AR51"/>
      <c r="AS51"/>
      <c r="AT51"/>
      <c r="AU51"/>
    </row>
    <row r="52" spans="1:47" x14ac:dyDescent="0.25">
      <c r="A52"/>
      <c r="B52"/>
      <c r="D52"/>
      <c r="G52"/>
      <c r="H52"/>
      <c r="J52"/>
      <c r="K52"/>
      <c r="L52"/>
      <c r="M52"/>
      <c r="N52"/>
      <c r="O52"/>
      <c r="P52"/>
      <c r="Q52"/>
      <c r="R52"/>
      <c r="S52"/>
      <c r="T52"/>
      <c r="U52"/>
      <c r="V52"/>
      <c r="W52"/>
      <c r="X52"/>
      <c r="Y52"/>
      <c r="Z52"/>
      <c r="AA52"/>
      <c r="AB52"/>
      <c r="AC52"/>
      <c r="AD52"/>
      <c r="AE52"/>
      <c r="AF52"/>
      <c r="AG52"/>
      <c r="AH52"/>
      <c r="AI52"/>
      <c r="AJ52"/>
      <c r="AK52"/>
      <c r="AL52"/>
      <c r="AM52"/>
      <c r="AN52"/>
      <c r="AO52"/>
      <c r="AP52"/>
      <c r="AQ52"/>
      <c r="AR52"/>
      <c r="AS52"/>
      <c r="AT52"/>
      <c r="AU52"/>
    </row>
    <row r="53" spans="1:47" x14ac:dyDescent="0.25">
      <c r="A53"/>
      <c r="B53"/>
      <c r="D53"/>
      <c r="G53"/>
      <c r="H53"/>
      <c r="J53"/>
      <c r="K53"/>
      <c r="L53"/>
      <c r="M53"/>
      <c r="N53"/>
      <c r="O53"/>
      <c r="P53"/>
      <c r="Q53"/>
      <c r="R53"/>
      <c r="S53"/>
      <c r="T53"/>
      <c r="U53"/>
      <c r="V53"/>
      <c r="W53"/>
      <c r="X53"/>
      <c r="Y53"/>
      <c r="Z53"/>
      <c r="AA53"/>
      <c r="AB53"/>
      <c r="AC53"/>
      <c r="AD53"/>
      <c r="AE53"/>
      <c r="AF53"/>
      <c r="AG53"/>
      <c r="AH53"/>
      <c r="AI53"/>
      <c r="AJ53"/>
      <c r="AK53"/>
      <c r="AL53"/>
      <c r="AM53"/>
      <c r="AN53"/>
      <c r="AO53"/>
      <c r="AP53"/>
      <c r="AQ53"/>
      <c r="AR53"/>
      <c r="AS53"/>
      <c r="AT53"/>
      <c r="AU53"/>
    </row>
    <row r="54" spans="1:47" x14ac:dyDescent="0.25">
      <c r="A54"/>
      <c r="B54"/>
      <c r="D54"/>
      <c r="G54"/>
      <c r="H54"/>
      <c r="J54"/>
      <c r="K54"/>
      <c r="L54"/>
      <c r="M54"/>
      <c r="N54"/>
      <c r="O54"/>
      <c r="P54"/>
      <c r="Q54"/>
      <c r="R54"/>
      <c r="S54"/>
      <c r="T54"/>
      <c r="U54"/>
      <c r="V54"/>
      <c r="W54"/>
      <c r="X54"/>
      <c r="Y54"/>
      <c r="Z54"/>
      <c r="AA54"/>
      <c r="AB54"/>
      <c r="AC54"/>
      <c r="AD54"/>
      <c r="AE54"/>
      <c r="AF54"/>
      <c r="AG54"/>
      <c r="AH54"/>
      <c r="AI54"/>
      <c r="AJ54"/>
      <c r="AK54"/>
      <c r="AL54"/>
      <c r="AM54"/>
      <c r="AN54"/>
      <c r="AO54"/>
      <c r="AP54"/>
      <c r="AQ54"/>
      <c r="AR54"/>
      <c r="AS54"/>
      <c r="AT54"/>
      <c r="AU54"/>
    </row>
    <row r="55" spans="1:47" x14ac:dyDescent="0.25">
      <c r="A55"/>
      <c r="B55"/>
      <c r="D55"/>
      <c r="G55"/>
      <c r="H55"/>
      <c r="J55"/>
      <c r="K55"/>
      <c r="L55"/>
      <c r="M55"/>
      <c r="N55"/>
      <c r="O55"/>
      <c r="P55"/>
      <c r="Q55"/>
      <c r="R55"/>
      <c r="S55"/>
      <c r="T55"/>
      <c r="U55"/>
      <c r="V55"/>
      <c r="W55"/>
      <c r="X55"/>
      <c r="Y55"/>
      <c r="Z55"/>
      <c r="AA55"/>
      <c r="AB55"/>
      <c r="AC55"/>
      <c r="AD55"/>
      <c r="AE55"/>
      <c r="AF55"/>
      <c r="AG55"/>
      <c r="AH55"/>
      <c r="AI55"/>
      <c r="AJ55"/>
      <c r="AK55"/>
      <c r="AL55"/>
      <c r="AM55"/>
      <c r="AN55"/>
      <c r="AO55"/>
      <c r="AP55"/>
      <c r="AQ55"/>
      <c r="AR55"/>
      <c r="AS55"/>
      <c r="AT55"/>
      <c r="AU55"/>
    </row>
    <row r="56" spans="1:47" x14ac:dyDescent="0.25">
      <c r="A56"/>
      <c r="B56"/>
      <c r="D56"/>
      <c r="G56"/>
      <c r="H56"/>
      <c r="J56"/>
      <c r="K56"/>
      <c r="L56"/>
      <c r="M56"/>
      <c r="N56"/>
      <c r="O56"/>
      <c r="P56"/>
      <c r="Q56"/>
      <c r="R56"/>
      <c r="S56"/>
      <c r="T56"/>
      <c r="U56"/>
      <c r="V56"/>
      <c r="W56"/>
      <c r="X56"/>
      <c r="Y56"/>
      <c r="Z56"/>
      <c r="AA56"/>
      <c r="AB56"/>
      <c r="AC56"/>
      <c r="AD56"/>
      <c r="AE56"/>
      <c r="AF56"/>
      <c r="AG56"/>
      <c r="AH56"/>
      <c r="AI56"/>
      <c r="AJ56"/>
      <c r="AK56"/>
      <c r="AL56"/>
      <c r="AM56"/>
      <c r="AN56"/>
      <c r="AO56"/>
      <c r="AP56"/>
      <c r="AQ56"/>
      <c r="AR56"/>
      <c r="AS56"/>
      <c r="AT56"/>
      <c r="AU56"/>
    </row>
    <row r="57" spans="1:47" x14ac:dyDescent="0.25">
      <c r="A57"/>
      <c r="B57"/>
      <c r="D57"/>
      <c r="G57"/>
      <c r="H57"/>
      <c r="J57"/>
      <c r="K57"/>
      <c r="L57"/>
      <c r="M57"/>
      <c r="N57"/>
      <c r="O57"/>
      <c r="P57"/>
      <c r="Q57"/>
      <c r="R57"/>
      <c r="S57"/>
      <c r="T57"/>
      <c r="U57"/>
      <c r="V57"/>
      <c r="W57"/>
      <c r="X57"/>
      <c r="Y57"/>
      <c r="Z57"/>
      <c r="AA57"/>
      <c r="AB57"/>
      <c r="AC57"/>
      <c r="AD57"/>
      <c r="AE57"/>
      <c r="AF57"/>
      <c r="AG57"/>
      <c r="AH57"/>
      <c r="AI57"/>
      <c r="AJ57"/>
      <c r="AK57"/>
      <c r="AL57"/>
      <c r="AM57"/>
      <c r="AN57"/>
      <c r="AO57"/>
      <c r="AP57"/>
      <c r="AQ57"/>
      <c r="AR57"/>
      <c r="AS57"/>
      <c r="AT57"/>
      <c r="AU57"/>
    </row>
    <row r="58" spans="1:47" x14ac:dyDescent="0.25">
      <c r="A58"/>
      <c r="B58"/>
      <c r="D58"/>
      <c r="G58"/>
      <c r="H58"/>
      <c r="J58"/>
      <c r="K58"/>
      <c r="L58"/>
      <c r="M58"/>
      <c r="N58"/>
      <c r="O58"/>
      <c r="P58"/>
      <c r="Q58"/>
      <c r="R58"/>
      <c r="S58"/>
      <c r="T58"/>
      <c r="U58"/>
      <c r="V58"/>
      <c r="W58"/>
      <c r="X58"/>
      <c r="Y58"/>
      <c r="Z58"/>
      <c r="AA58"/>
      <c r="AB58"/>
      <c r="AC58"/>
      <c r="AD58"/>
      <c r="AE58"/>
      <c r="AF58"/>
      <c r="AG58"/>
      <c r="AH58"/>
      <c r="AI58"/>
      <c r="AJ58"/>
      <c r="AK58"/>
      <c r="AL58"/>
      <c r="AM58"/>
      <c r="AN58"/>
      <c r="AO58"/>
      <c r="AP58"/>
      <c r="AQ58"/>
      <c r="AR58"/>
      <c r="AS58"/>
      <c r="AT58"/>
      <c r="AU58"/>
    </row>
    <row r="59" spans="1:47" x14ac:dyDescent="0.25">
      <c r="A59"/>
      <c r="B59"/>
      <c r="D59"/>
      <c r="G59"/>
      <c r="H59"/>
      <c r="J59"/>
      <c r="K59"/>
      <c r="L59"/>
      <c r="M59"/>
      <c r="N59"/>
      <c r="O59"/>
      <c r="P59"/>
      <c r="Q59"/>
      <c r="R59"/>
      <c r="S59"/>
      <c r="T59"/>
      <c r="U59"/>
      <c r="V59"/>
      <c r="W59"/>
      <c r="X59"/>
      <c r="Y59"/>
      <c r="Z59"/>
      <c r="AA59"/>
      <c r="AB59"/>
      <c r="AC59"/>
      <c r="AD59"/>
      <c r="AE59"/>
      <c r="AF59"/>
      <c r="AG59"/>
      <c r="AH59"/>
      <c r="AI59"/>
      <c r="AJ59"/>
      <c r="AK59"/>
      <c r="AL59"/>
      <c r="AM59"/>
      <c r="AN59"/>
      <c r="AO59"/>
      <c r="AP59"/>
      <c r="AQ59"/>
      <c r="AR59"/>
      <c r="AS59"/>
      <c r="AT59"/>
      <c r="AU59"/>
    </row>
    <row r="60" spans="1:47" x14ac:dyDescent="0.25">
      <c r="A60"/>
      <c r="B60"/>
      <c r="D60"/>
      <c r="G60"/>
      <c r="H60"/>
      <c r="J60"/>
      <c r="K60"/>
      <c r="L60"/>
      <c r="M60"/>
      <c r="N60"/>
      <c r="O60"/>
      <c r="P60"/>
      <c r="Q60"/>
      <c r="R60"/>
      <c r="S60"/>
      <c r="T60"/>
      <c r="U60"/>
      <c r="V60"/>
      <c r="W60"/>
      <c r="X60"/>
      <c r="Y60"/>
      <c r="Z60"/>
      <c r="AA60"/>
      <c r="AB60"/>
      <c r="AC60"/>
      <c r="AD60"/>
      <c r="AE60"/>
      <c r="AF60"/>
      <c r="AG60"/>
      <c r="AH60"/>
      <c r="AI60"/>
      <c r="AJ60"/>
      <c r="AK60"/>
      <c r="AL60"/>
      <c r="AM60"/>
      <c r="AN60"/>
      <c r="AO60"/>
      <c r="AP60"/>
      <c r="AQ60"/>
      <c r="AR60"/>
      <c r="AS60"/>
      <c r="AT60"/>
      <c r="AU60"/>
    </row>
    <row r="61" spans="1:47" x14ac:dyDescent="0.25">
      <c r="A61"/>
      <c r="B61"/>
      <c r="D61"/>
      <c r="G61"/>
      <c r="H61"/>
      <c r="J61"/>
      <c r="K61"/>
      <c r="L61"/>
      <c r="M61"/>
      <c r="N61"/>
      <c r="O61"/>
      <c r="P61"/>
      <c r="Q61"/>
      <c r="R61"/>
      <c r="S61"/>
      <c r="T61"/>
      <c r="U61"/>
      <c r="V61"/>
      <c r="W61"/>
      <c r="X61"/>
      <c r="Y61"/>
      <c r="Z61"/>
      <c r="AA61"/>
      <c r="AB61"/>
      <c r="AC61"/>
      <c r="AD61"/>
      <c r="AE61"/>
      <c r="AF61"/>
      <c r="AG61"/>
      <c r="AH61"/>
      <c r="AI61"/>
      <c r="AJ61"/>
      <c r="AK61"/>
      <c r="AL61"/>
      <c r="AM61"/>
      <c r="AN61"/>
      <c r="AO61"/>
      <c r="AP61"/>
      <c r="AQ61"/>
      <c r="AR61"/>
      <c r="AS61"/>
      <c r="AT61"/>
      <c r="AU61"/>
    </row>
    <row r="62" spans="1:47" x14ac:dyDescent="0.25">
      <c r="A62"/>
      <c r="B62"/>
      <c r="D62"/>
      <c r="G62"/>
      <c r="H62"/>
      <c r="J62"/>
      <c r="K62"/>
      <c r="L62"/>
      <c r="M62"/>
      <c r="N62"/>
      <c r="O62"/>
      <c r="P62"/>
      <c r="Q62"/>
      <c r="R62"/>
      <c r="S62"/>
      <c r="T62"/>
      <c r="U62"/>
      <c r="V62"/>
      <c r="W62"/>
      <c r="X62"/>
      <c r="Y62"/>
      <c r="Z62"/>
      <c r="AA62"/>
      <c r="AB62"/>
      <c r="AC62"/>
      <c r="AD62"/>
      <c r="AE62"/>
      <c r="AF62"/>
      <c r="AG62"/>
      <c r="AH62"/>
      <c r="AI62"/>
      <c r="AJ62"/>
      <c r="AK62"/>
      <c r="AL62"/>
      <c r="AM62"/>
      <c r="AN62"/>
      <c r="AO62"/>
      <c r="AP62"/>
      <c r="AQ62"/>
      <c r="AR62"/>
      <c r="AS62"/>
      <c r="AT62"/>
      <c r="AU62"/>
    </row>
    <row r="63" spans="1:47" x14ac:dyDescent="0.25">
      <c r="A63"/>
      <c r="B63"/>
      <c r="D63"/>
      <c r="G63"/>
      <c r="H63"/>
      <c r="J63"/>
      <c r="K63"/>
      <c r="L63"/>
      <c r="M63"/>
      <c r="N63"/>
      <c r="O63"/>
      <c r="P63"/>
      <c r="Q63"/>
      <c r="R63"/>
      <c r="S63"/>
      <c r="T63"/>
      <c r="U63"/>
      <c r="V63"/>
      <c r="W63"/>
      <c r="X63"/>
      <c r="Y63"/>
      <c r="Z63"/>
      <c r="AA63"/>
      <c r="AB63"/>
      <c r="AC63"/>
      <c r="AD63"/>
      <c r="AE63"/>
      <c r="AF63"/>
      <c r="AG63"/>
      <c r="AH63"/>
      <c r="AI63"/>
      <c r="AJ63"/>
      <c r="AK63"/>
      <c r="AL63"/>
      <c r="AM63"/>
      <c r="AN63"/>
      <c r="AO63"/>
      <c r="AP63"/>
      <c r="AQ63"/>
      <c r="AR63"/>
      <c r="AS63"/>
      <c r="AT63"/>
      <c r="AU63"/>
    </row>
    <row r="64" spans="1:47" x14ac:dyDescent="0.25">
      <c r="A64"/>
      <c r="B64"/>
      <c r="D64"/>
      <c r="G64"/>
      <c r="H64"/>
      <c r="J64"/>
      <c r="K64"/>
      <c r="L64"/>
      <c r="M64"/>
      <c r="N64"/>
      <c r="O64"/>
      <c r="P64"/>
      <c r="Q64"/>
      <c r="R64"/>
      <c r="S64"/>
      <c r="T64"/>
      <c r="U64"/>
      <c r="V64"/>
      <c r="W64"/>
      <c r="X64"/>
      <c r="Y64"/>
      <c r="Z64"/>
      <c r="AA64"/>
      <c r="AB64"/>
      <c r="AC64"/>
      <c r="AD64"/>
      <c r="AE64"/>
      <c r="AF64"/>
      <c r="AG64"/>
      <c r="AH64"/>
      <c r="AI64"/>
      <c r="AJ64"/>
      <c r="AK64"/>
      <c r="AL64"/>
      <c r="AM64"/>
      <c r="AN64"/>
      <c r="AO64"/>
      <c r="AP64"/>
      <c r="AQ64"/>
      <c r="AR64"/>
      <c r="AS64"/>
      <c r="AT64"/>
      <c r="AU64"/>
    </row>
    <row r="65" spans="1:47" x14ac:dyDescent="0.25">
      <c r="A65"/>
      <c r="B65"/>
      <c r="G65"/>
      <c r="H65"/>
      <c r="J65"/>
      <c r="K65"/>
      <c r="L65"/>
      <c r="M65"/>
      <c r="N65"/>
      <c r="O65"/>
      <c r="P65"/>
      <c r="Q65"/>
      <c r="R65"/>
      <c r="S65"/>
      <c r="T65"/>
      <c r="U65"/>
      <c r="V65"/>
      <c r="W65"/>
      <c r="X65"/>
      <c r="Y65"/>
      <c r="Z65"/>
      <c r="AA65"/>
      <c r="AB65"/>
      <c r="AC65"/>
      <c r="AD65"/>
      <c r="AE65"/>
      <c r="AF65"/>
      <c r="AG65"/>
      <c r="AH65"/>
      <c r="AI65"/>
      <c r="AJ65"/>
      <c r="AK65"/>
      <c r="AL65"/>
      <c r="AM65"/>
      <c r="AN65"/>
      <c r="AO65"/>
      <c r="AP65"/>
      <c r="AQ65"/>
      <c r="AR65"/>
      <c r="AS65"/>
      <c r="AT65"/>
      <c r="AU65"/>
    </row>
    <row r="66" spans="1:47" x14ac:dyDescent="0.25">
      <c r="A66"/>
      <c r="B66"/>
      <c r="G66"/>
      <c r="H66"/>
      <c r="J66"/>
      <c r="K66"/>
      <c r="L66"/>
      <c r="M66"/>
      <c r="N66"/>
      <c r="O66"/>
      <c r="P66"/>
      <c r="Q66"/>
      <c r="R66"/>
      <c r="S66"/>
      <c r="T66"/>
      <c r="U66"/>
      <c r="V66"/>
      <c r="W66"/>
      <c r="X66"/>
      <c r="Y66"/>
      <c r="Z66"/>
      <c r="AA66"/>
      <c r="AB66"/>
      <c r="AC66"/>
      <c r="AD66"/>
      <c r="AE66"/>
      <c r="AF66"/>
      <c r="AG66"/>
      <c r="AH66"/>
      <c r="AI66"/>
      <c r="AJ66"/>
      <c r="AK66"/>
      <c r="AL66"/>
      <c r="AM66"/>
      <c r="AN66"/>
      <c r="AO66"/>
      <c r="AP66"/>
      <c r="AQ66"/>
      <c r="AR66"/>
      <c r="AS66"/>
      <c r="AT66"/>
      <c r="AU66"/>
    </row>
    <row r="67" spans="1:47" x14ac:dyDescent="0.25">
      <c r="A67"/>
      <c r="B67"/>
      <c r="G67"/>
      <c r="H67"/>
      <c r="J67"/>
      <c r="K67"/>
      <c r="L67"/>
      <c r="M67"/>
      <c r="N67"/>
      <c r="O67"/>
      <c r="P67"/>
      <c r="Q67"/>
      <c r="R67"/>
      <c r="S67"/>
      <c r="T67"/>
      <c r="U67"/>
      <c r="V67"/>
      <c r="W67"/>
      <c r="X67"/>
      <c r="Y67"/>
      <c r="Z67"/>
      <c r="AA67"/>
      <c r="AB67"/>
      <c r="AC67"/>
      <c r="AD67"/>
      <c r="AE67"/>
      <c r="AF67"/>
      <c r="AG67"/>
      <c r="AH67"/>
      <c r="AI67"/>
      <c r="AJ67"/>
      <c r="AK67"/>
      <c r="AL67"/>
      <c r="AM67"/>
      <c r="AN67"/>
      <c r="AO67"/>
      <c r="AP67"/>
      <c r="AQ67"/>
      <c r="AR67"/>
      <c r="AS67"/>
      <c r="AT67"/>
      <c r="AU67"/>
    </row>
    <row r="68" spans="1:47" x14ac:dyDescent="0.25">
      <c r="A68"/>
      <c r="B68"/>
      <c r="G68"/>
      <c r="H68"/>
      <c r="J68"/>
      <c r="K68"/>
      <c r="L68"/>
      <c r="M68"/>
      <c r="N68"/>
      <c r="O68"/>
      <c r="P68"/>
      <c r="Q68"/>
      <c r="R68"/>
      <c r="S68"/>
      <c r="T68"/>
      <c r="U68"/>
      <c r="V68"/>
      <c r="W68"/>
      <c r="X68"/>
      <c r="Y68"/>
      <c r="Z68"/>
      <c r="AA68"/>
      <c r="AB68"/>
      <c r="AC68"/>
      <c r="AD68"/>
      <c r="AE68"/>
      <c r="AF68"/>
      <c r="AG68"/>
      <c r="AH68"/>
      <c r="AI68"/>
      <c r="AJ68"/>
      <c r="AK68"/>
      <c r="AL68"/>
      <c r="AM68"/>
      <c r="AN68"/>
      <c r="AO68"/>
      <c r="AP68"/>
      <c r="AQ68"/>
      <c r="AR68"/>
      <c r="AS68"/>
      <c r="AT68"/>
      <c r="AU68"/>
    </row>
    <row r="69" spans="1:47" x14ac:dyDescent="0.25">
      <c r="A69"/>
      <c r="B69"/>
      <c r="G69"/>
      <c r="H69"/>
      <c r="J69"/>
      <c r="K69"/>
      <c r="L69"/>
      <c r="M69"/>
      <c r="N69"/>
      <c r="O69"/>
      <c r="P69"/>
      <c r="Q69"/>
      <c r="R69"/>
      <c r="S69"/>
      <c r="T69"/>
      <c r="U69"/>
      <c r="V69"/>
      <c r="W69"/>
      <c r="X69"/>
      <c r="Y69"/>
      <c r="Z69"/>
      <c r="AA69"/>
      <c r="AB69"/>
      <c r="AC69"/>
      <c r="AD69"/>
      <c r="AE69"/>
      <c r="AF69"/>
      <c r="AG69"/>
      <c r="AH69"/>
      <c r="AI69"/>
      <c r="AJ69"/>
      <c r="AK69"/>
      <c r="AL69"/>
      <c r="AM69"/>
      <c r="AN69"/>
      <c r="AO69"/>
      <c r="AP69"/>
      <c r="AQ69"/>
      <c r="AR69"/>
      <c r="AS69"/>
      <c r="AT69"/>
      <c r="AU69"/>
    </row>
    <row r="70" spans="1:47" x14ac:dyDescent="0.25">
      <c r="A70"/>
      <c r="B70"/>
      <c r="G70"/>
      <c r="H70"/>
      <c r="J70"/>
      <c r="K70"/>
      <c r="L70"/>
      <c r="M70"/>
      <c r="N70"/>
      <c r="O70"/>
      <c r="P70"/>
      <c r="Q70"/>
      <c r="R70"/>
      <c r="S70"/>
      <c r="T70"/>
      <c r="U70"/>
      <c r="V70"/>
      <c r="W70"/>
      <c r="X70"/>
      <c r="Y70"/>
      <c r="Z70"/>
      <c r="AA70"/>
      <c r="AB70"/>
      <c r="AC70"/>
      <c r="AD70"/>
      <c r="AE70"/>
      <c r="AF70"/>
      <c r="AG70"/>
      <c r="AH70"/>
      <c r="AI70"/>
      <c r="AJ70"/>
      <c r="AK70"/>
      <c r="AL70"/>
      <c r="AM70"/>
      <c r="AN70"/>
      <c r="AO70"/>
      <c r="AP70"/>
      <c r="AQ70"/>
      <c r="AR70"/>
      <c r="AS70"/>
      <c r="AT70"/>
      <c r="AU70"/>
    </row>
    <row r="71" spans="1:47" x14ac:dyDescent="0.25">
      <c r="A71"/>
      <c r="B71"/>
      <c r="G71"/>
      <c r="H71"/>
      <c r="J71"/>
      <c r="K71"/>
      <c r="L71"/>
      <c r="M71"/>
      <c r="N71"/>
      <c r="O71"/>
      <c r="P71"/>
      <c r="Q71"/>
      <c r="R71"/>
      <c r="S71"/>
      <c r="T71"/>
      <c r="U71"/>
      <c r="V71"/>
      <c r="W71"/>
      <c r="X71"/>
      <c r="Y71"/>
      <c r="Z71"/>
      <c r="AA71"/>
      <c r="AB71"/>
      <c r="AC71"/>
      <c r="AD71"/>
      <c r="AE71"/>
      <c r="AF71"/>
      <c r="AG71"/>
      <c r="AH71"/>
      <c r="AI71"/>
      <c r="AJ71"/>
      <c r="AK71"/>
      <c r="AL71"/>
      <c r="AM71"/>
      <c r="AN71"/>
      <c r="AO71"/>
      <c r="AP71"/>
      <c r="AQ71"/>
      <c r="AR71"/>
      <c r="AS71"/>
      <c r="AT71"/>
      <c r="AU71"/>
    </row>
    <row r="72" spans="1:47" x14ac:dyDescent="0.25">
      <c r="A72"/>
      <c r="B72"/>
      <c r="G72"/>
      <c r="H72"/>
      <c r="J72"/>
      <c r="K72"/>
      <c r="L72"/>
      <c r="M72"/>
      <c r="N72"/>
      <c r="O72"/>
      <c r="P72"/>
      <c r="Q72"/>
      <c r="R72"/>
      <c r="S72"/>
      <c r="T72"/>
      <c r="U72"/>
      <c r="V72"/>
      <c r="W72"/>
      <c r="X72"/>
      <c r="Y72"/>
      <c r="Z72"/>
      <c r="AA72"/>
      <c r="AB72"/>
      <c r="AC72"/>
      <c r="AD72"/>
      <c r="AE72"/>
      <c r="AF72"/>
      <c r="AG72"/>
      <c r="AH72"/>
      <c r="AI72"/>
      <c r="AJ72"/>
      <c r="AK72"/>
      <c r="AL72"/>
      <c r="AM72"/>
      <c r="AN72"/>
      <c r="AO72"/>
      <c r="AP72"/>
      <c r="AQ72"/>
      <c r="AR72"/>
      <c r="AS72"/>
      <c r="AT72"/>
      <c r="AU72"/>
    </row>
    <row r="73" spans="1:47" x14ac:dyDescent="0.25">
      <c r="A73"/>
      <c r="B73"/>
      <c r="G73"/>
      <c r="H73"/>
      <c r="J73"/>
      <c r="K73"/>
      <c r="L73"/>
      <c r="M73"/>
      <c r="N73"/>
      <c r="O73"/>
      <c r="P73"/>
      <c r="Q73"/>
      <c r="R73"/>
      <c r="S73"/>
      <c r="T73"/>
      <c r="U73"/>
      <c r="V73"/>
      <c r="W73"/>
      <c r="X73"/>
      <c r="Y73"/>
      <c r="Z73"/>
      <c r="AA73"/>
      <c r="AB73"/>
      <c r="AC73"/>
      <c r="AD73"/>
      <c r="AE73"/>
      <c r="AF73"/>
      <c r="AG73"/>
      <c r="AH73"/>
      <c r="AI73"/>
      <c r="AJ73"/>
      <c r="AK73"/>
      <c r="AL73"/>
      <c r="AM73"/>
      <c r="AN73"/>
      <c r="AO73"/>
      <c r="AP73"/>
      <c r="AQ73"/>
      <c r="AR73"/>
      <c r="AS73"/>
      <c r="AT73"/>
      <c r="AU73"/>
    </row>
    <row r="74" spans="1:47" x14ac:dyDescent="0.25">
      <c r="A74"/>
      <c r="B74"/>
      <c r="G74"/>
      <c r="H74"/>
      <c r="J74"/>
      <c r="K74"/>
      <c r="L74"/>
      <c r="M74"/>
      <c r="N74"/>
      <c r="O74"/>
      <c r="P74"/>
      <c r="Q74"/>
      <c r="R74"/>
      <c r="S74"/>
      <c r="T74"/>
      <c r="U74"/>
      <c r="V74"/>
      <c r="W74"/>
      <c r="X74"/>
      <c r="Y74"/>
      <c r="Z74"/>
      <c r="AA74"/>
      <c r="AB74"/>
      <c r="AC74"/>
      <c r="AD74"/>
      <c r="AE74"/>
      <c r="AF74"/>
      <c r="AG74"/>
      <c r="AH74"/>
      <c r="AI74"/>
      <c r="AJ74"/>
      <c r="AK74"/>
      <c r="AL74"/>
      <c r="AM74"/>
      <c r="AN74"/>
      <c r="AO74"/>
      <c r="AP74"/>
      <c r="AQ74"/>
      <c r="AR74"/>
      <c r="AS74"/>
      <c r="AT74"/>
      <c r="AU74"/>
    </row>
    <row r="75" spans="1:47" x14ac:dyDescent="0.25">
      <c r="A75"/>
      <c r="B75"/>
      <c r="G75"/>
      <c r="H75"/>
      <c r="J75"/>
      <c r="K75"/>
      <c r="L75"/>
      <c r="M75"/>
      <c r="N75"/>
      <c r="O75"/>
      <c r="P75"/>
      <c r="Q75"/>
      <c r="R75"/>
      <c r="S75"/>
      <c r="T75"/>
      <c r="U75"/>
      <c r="V75"/>
      <c r="W75"/>
      <c r="X75"/>
      <c r="Y75"/>
      <c r="Z75"/>
      <c r="AA75"/>
      <c r="AB75"/>
      <c r="AC75"/>
      <c r="AD75"/>
      <c r="AE75"/>
      <c r="AF75"/>
      <c r="AG75"/>
      <c r="AH75"/>
      <c r="AI75"/>
      <c r="AJ75"/>
      <c r="AK75"/>
      <c r="AL75"/>
      <c r="AM75"/>
      <c r="AN75"/>
      <c r="AO75"/>
      <c r="AP75"/>
      <c r="AQ75"/>
      <c r="AR75"/>
      <c r="AS75"/>
      <c r="AT75"/>
      <c r="AU75"/>
    </row>
    <row r="76" spans="1:47" x14ac:dyDescent="0.25">
      <c r="A76"/>
      <c r="B76"/>
      <c r="G76"/>
      <c r="H76"/>
      <c r="J76"/>
      <c r="K76"/>
      <c r="L76"/>
      <c r="M76"/>
      <c r="N76"/>
      <c r="O76"/>
      <c r="P76"/>
      <c r="Q76"/>
      <c r="R76"/>
      <c r="S76"/>
      <c r="T76"/>
      <c r="U76"/>
      <c r="V76"/>
      <c r="W76"/>
      <c r="X76"/>
      <c r="Y76"/>
      <c r="Z76"/>
      <c r="AA76"/>
      <c r="AB76"/>
      <c r="AC76"/>
      <c r="AD76"/>
      <c r="AE76"/>
      <c r="AF76"/>
      <c r="AG76"/>
      <c r="AH76"/>
      <c r="AI76"/>
      <c r="AJ76"/>
      <c r="AK76"/>
      <c r="AL76"/>
      <c r="AM76"/>
      <c r="AN76"/>
      <c r="AO76"/>
      <c r="AP76"/>
      <c r="AQ76"/>
      <c r="AR76"/>
      <c r="AS76"/>
      <c r="AT76"/>
      <c r="AU76"/>
    </row>
    <row r="77" spans="1:47" x14ac:dyDescent="0.25">
      <c r="A77"/>
      <c r="B77"/>
      <c r="G77"/>
      <c r="H77"/>
      <c r="J77"/>
      <c r="K77"/>
      <c r="L77"/>
      <c r="M77"/>
      <c r="N77"/>
      <c r="O77"/>
      <c r="P77"/>
      <c r="Q77"/>
      <c r="R77"/>
      <c r="S77"/>
      <c r="T77"/>
      <c r="U77"/>
      <c r="V77"/>
      <c r="W77"/>
      <c r="X77"/>
      <c r="Y77"/>
      <c r="Z77"/>
      <c r="AA77"/>
      <c r="AB77"/>
      <c r="AC77"/>
      <c r="AD77"/>
      <c r="AE77"/>
      <c r="AF77"/>
      <c r="AG77"/>
      <c r="AH77"/>
      <c r="AI77"/>
      <c r="AJ77"/>
      <c r="AK77"/>
      <c r="AL77"/>
      <c r="AM77"/>
      <c r="AN77"/>
      <c r="AO77"/>
      <c r="AP77"/>
      <c r="AQ77"/>
      <c r="AR77"/>
      <c r="AS77"/>
      <c r="AT77"/>
      <c r="AU77"/>
    </row>
    <row r="78" spans="1:47" x14ac:dyDescent="0.25">
      <c r="A78"/>
      <c r="B78"/>
      <c r="G78"/>
      <c r="H78"/>
      <c r="J78"/>
      <c r="K78"/>
      <c r="L78"/>
      <c r="M78"/>
      <c r="N78"/>
      <c r="O78"/>
      <c r="P78"/>
      <c r="Q78"/>
      <c r="R78"/>
      <c r="S78"/>
      <c r="T78"/>
      <c r="U78"/>
      <c r="V78"/>
      <c r="W78"/>
      <c r="X78"/>
      <c r="Y78"/>
      <c r="Z78"/>
      <c r="AA78"/>
      <c r="AB78"/>
      <c r="AC78"/>
      <c r="AD78"/>
      <c r="AE78"/>
      <c r="AF78"/>
      <c r="AG78"/>
      <c r="AH78"/>
      <c r="AI78"/>
      <c r="AJ78"/>
      <c r="AK78"/>
      <c r="AL78"/>
      <c r="AM78"/>
      <c r="AN78"/>
      <c r="AO78"/>
      <c r="AP78"/>
      <c r="AQ78"/>
      <c r="AR78"/>
      <c r="AS78"/>
      <c r="AT78"/>
      <c r="AU78"/>
    </row>
    <row r="79" spans="1:47" x14ac:dyDescent="0.25">
      <c r="A79"/>
      <c r="B79"/>
      <c r="G79"/>
      <c r="H79"/>
      <c r="J79"/>
      <c r="K79"/>
      <c r="L79"/>
      <c r="M79"/>
      <c r="N79"/>
      <c r="O79"/>
      <c r="P79"/>
      <c r="Q79"/>
      <c r="R79"/>
      <c r="S79"/>
      <c r="T79"/>
      <c r="U79"/>
      <c r="V79"/>
      <c r="W79"/>
      <c r="X79"/>
      <c r="Y79"/>
      <c r="Z79"/>
      <c r="AA79"/>
      <c r="AB79"/>
      <c r="AC79"/>
      <c r="AD79"/>
      <c r="AE79"/>
      <c r="AF79"/>
      <c r="AG79"/>
      <c r="AH79"/>
      <c r="AI79"/>
      <c r="AJ79"/>
      <c r="AK79"/>
      <c r="AL79"/>
      <c r="AM79"/>
      <c r="AN79"/>
      <c r="AO79"/>
      <c r="AP79"/>
      <c r="AQ79"/>
      <c r="AR79"/>
      <c r="AS79"/>
      <c r="AT79"/>
      <c r="AU79"/>
    </row>
    <row r="80" spans="1:47" x14ac:dyDescent="0.25">
      <c r="A80"/>
      <c r="B80"/>
      <c r="G80"/>
      <c r="H80"/>
      <c r="J80"/>
      <c r="K80"/>
      <c r="L80"/>
      <c r="M80"/>
      <c r="N80"/>
      <c r="O80"/>
      <c r="P80"/>
      <c r="Q80"/>
      <c r="R80"/>
      <c r="S80"/>
      <c r="T80"/>
      <c r="U80"/>
      <c r="V80"/>
      <c r="W80"/>
      <c r="X80"/>
      <c r="Y80"/>
      <c r="Z80"/>
      <c r="AA80"/>
      <c r="AB80"/>
      <c r="AC80"/>
      <c r="AD80"/>
      <c r="AE80"/>
      <c r="AF80"/>
      <c r="AG80"/>
      <c r="AH80"/>
      <c r="AI80"/>
      <c r="AJ80"/>
      <c r="AK80"/>
      <c r="AL80"/>
      <c r="AM80"/>
      <c r="AN80"/>
      <c r="AO80"/>
      <c r="AP80"/>
      <c r="AQ80"/>
      <c r="AR80"/>
      <c r="AS80"/>
      <c r="AT80"/>
      <c r="AU80"/>
    </row>
    <row r="81" spans="1:47" x14ac:dyDescent="0.25">
      <c r="A81"/>
      <c r="B81"/>
      <c r="G81"/>
      <c r="H81"/>
      <c r="J81"/>
      <c r="K81"/>
      <c r="L81"/>
      <c r="M81"/>
      <c r="N81"/>
      <c r="O81"/>
      <c r="P81"/>
      <c r="Q81"/>
      <c r="R81"/>
      <c r="S81"/>
      <c r="T81"/>
      <c r="U81"/>
      <c r="V81"/>
      <c r="W81"/>
      <c r="X81"/>
      <c r="Y81"/>
      <c r="Z81"/>
      <c r="AA81"/>
      <c r="AB81"/>
      <c r="AC81"/>
      <c r="AD81"/>
      <c r="AE81"/>
      <c r="AF81"/>
      <c r="AG81"/>
      <c r="AH81"/>
      <c r="AI81"/>
      <c r="AJ81"/>
      <c r="AK81"/>
      <c r="AL81"/>
      <c r="AM81"/>
      <c r="AN81"/>
      <c r="AO81"/>
      <c r="AP81"/>
      <c r="AQ81"/>
      <c r="AR81"/>
      <c r="AS81"/>
      <c r="AT81"/>
      <c r="AU81"/>
    </row>
    <row r="82" spans="1:47" x14ac:dyDescent="0.25">
      <c r="A82"/>
      <c r="B82"/>
      <c r="G82"/>
      <c r="H82"/>
      <c r="J82"/>
      <c r="K82"/>
      <c r="L82"/>
      <c r="M82"/>
      <c r="N82"/>
      <c r="O82"/>
      <c r="P82"/>
      <c r="Q82"/>
      <c r="R82"/>
      <c r="S82"/>
      <c r="T82"/>
      <c r="U82"/>
      <c r="V82"/>
      <c r="W82"/>
      <c r="X82"/>
      <c r="Y82"/>
      <c r="Z82"/>
      <c r="AA82"/>
      <c r="AB82"/>
      <c r="AC82"/>
      <c r="AD82"/>
      <c r="AE82"/>
      <c r="AF82"/>
      <c r="AG82"/>
      <c r="AH82"/>
      <c r="AI82"/>
      <c r="AJ82"/>
      <c r="AK82"/>
      <c r="AL82"/>
      <c r="AM82"/>
      <c r="AN82"/>
      <c r="AO82"/>
      <c r="AP82"/>
      <c r="AQ82"/>
      <c r="AR82"/>
      <c r="AS82"/>
      <c r="AT82"/>
      <c r="AU82"/>
    </row>
    <row r="83" spans="1:47" x14ac:dyDescent="0.25">
      <c r="A83"/>
      <c r="B83"/>
      <c r="G83"/>
      <c r="H83"/>
      <c r="J83"/>
      <c r="K83"/>
      <c r="L83"/>
      <c r="M83"/>
      <c r="N83"/>
      <c r="O83"/>
      <c r="P83"/>
      <c r="Q83"/>
      <c r="R83"/>
      <c r="S83"/>
      <c r="T83"/>
      <c r="U83"/>
      <c r="V83"/>
      <c r="W83"/>
      <c r="X83"/>
      <c r="Y83"/>
      <c r="Z83"/>
      <c r="AA83"/>
      <c r="AB83"/>
      <c r="AC83"/>
      <c r="AD83"/>
      <c r="AE83"/>
      <c r="AF83"/>
      <c r="AG83"/>
      <c r="AH83"/>
      <c r="AI83"/>
      <c r="AJ83"/>
      <c r="AK83"/>
      <c r="AL83"/>
      <c r="AM83"/>
      <c r="AN83"/>
      <c r="AO83"/>
      <c r="AP83"/>
      <c r="AQ83"/>
      <c r="AR83"/>
      <c r="AS83"/>
      <c r="AT83"/>
      <c r="AU83"/>
    </row>
    <row r="84" spans="1:47" x14ac:dyDescent="0.25">
      <c r="A84"/>
      <c r="B84"/>
      <c r="G84"/>
      <c r="H84"/>
      <c r="J84"/>
      <c r="K84"/>
      <c r="L84"/>
      <c r="M84"/>
      <c r="N84"/>
      <c r="O84"/>
      <c r="P84"/>
      <c r="Q84"/>
      <c r="R84"/>
      <c r="S84"/>
      <c r="T84"/>
      <c r="U84"/>
      <c r="V84"/>
      <c r="W84"/>
      <c r="X84"/>
      <c r="Y84"/>
      <c r="Z84"/>
      <c r="AA84"/>
      <c r="AB84"/>
      <c r="AC84"/>
      <c r="AD84"/>
      <c r="AE84"/>
      <c r="AF84"/>
      <c r="AG84"/>
      <c r="AH84"/>
      <c r="AI84"/>
      <c r="AJ84"/>
      <c r="AK84"/>
      <c r="AL84"/>
      <c r="AM84"/>
      <c r="AN84"/>
      <c r="AO84"/>
      <c r="AP84"/>
      <c r="AQ84"/>
      <c r="AR84"/>
      <c r="AS84"/>
      <c r="AT84"/>
      <c r="AU84"/>
    </row>
    <row r="85" spans="1:47" x14ac:dyDescent="0.25">
      <c r="A85"/>
      <c r="B85"/>
      <c r="G85"/>
      <c r="H85"/>
      <c r="J85"/>
      <c r="K85"/>
      <c r="L85"/>
      <c r="M85"/>
      <c r="N85"/>
      <c r="O85"/>
      <c r="P85"/>
      <c r="Q85"/>
      <c r="R85"/>
      <c r="S85"/>
      <c r="T85"/>
      <c r="U85"/>
      <c r="V85"/>
      <c r="W85"/>
      <c r="X85"/>
      <c r="Y85"/>
      <c r="Z85"/>
      <c r="AA85"/>
      <c r="AB85"/>
      <c r="AC85"/>
      <c r="AD85"/>
      <c r="AE85"/>
      <c r="AF85"/>
      <c r="AG85"/>
      <c r="AH85"/>
      <c r="AI85"/>
      <c r="AJ85"/>
      <c r="AK85"/>
      <c r="AL85"/>
      <c r="AM85"/>
      <c r="AN85"/>
      <c r="AO85"/>
      <c r="AP85"/>
      <c r="AQ85"/>
      <c r="AR85"/>
      <c r="AS85"/>
      <c r="AT85"/>
      <c r="AU85"/>
    </row>
    <row r="86" spans="1:47" x14ac:dyDescent="0.25">
      <c r="A86"/>
      <c r="B86"/>
      <c r="G86"/>
      <c r="H86"/>
      <c r="J86"/>
      <c r="K86"/>
      <c r="L86"/>
      <c r="M86"/>
      <c r="N86"/>
      <c r="O86"/>
      <c r="P86"/>
      <c r="Q86"/>
      <c r="R86"/>
      <c r="S86"/>
      <c r="T86"/>
      <c r="U86"/>
      <c r="V86"/>
      <c r="W86"/>
      <c r="X86"/>
      <c r="Y86"/>
      <c r="Z86"/>
      <c r="AA86"/>
      <c r="AB86"/>
      <c r="AC86"/>
      <c r="AD86"/>
      <c r="AE86"/>
      <c r="AF86"/>
      <c r="AG86"/>
      <c r="AH86"/>
      <c r="AI86"/>
      <c r="AJ86"/>
      <c r="AK86"/>
      <c r="AL86"/>
      <c r="AM86"/>
      <c r="AN86"/>
      <c r="AO86"/>
      <c r="AP86"/>
      <c r="AQ86"/>
      <c r="AR86"/>
      <c r="AS86"/>
      <c r="AT86"/>
      <c r="AU86"/>
    </row>
    <row r="87" spans="1:47" x14ac:dyDescent="0.25">
      <c r="A87"/>
      <c r="B87"/>
      <c r="G87"/>
      <c r="H87"/>
      <c r="J87"/>
      <c r="K87"/>
      <c r="L87"/>
      <c r="M87"/>
      <c r="N87"/>
      <c r="O87"/>
      <c r="P87"/>
      <c r="Q87"/>
      <c r="R87"/>
      <c r="S87"/>
      <c r="T87"/>
      <c r="U87"/>
      <c r="V87"/>
      <c r="W87"/>
      <c r="X87"/>
      <c r="Y87"/>
      <c r="Z87"/>
      <c r="AA87"/>
      <c r="AB87"/>
      <c r="AC87"/>
      <c r="AD87"/>
      <c r="AE87"/>
      <c r="AF87"/>
      <c r="AG87"/>
      <c r="AH87"/>
      <c r="AI87"/>
      <c r="AJ87"/>
      <c r="AK87"/>
      <c r="AL87"/>
      <c r="AM87"/>
      <c r="AN87"/>
      <c r="AO87"/>
      <c r="AP87"/>
      <c r="AQ87"/>
      <c r="AR87"/>
      <c r="AS87"/>
      <c r="AT87"/>
      <c r="AU87"/>
    </row>
    <row r="88" spans="1:47" x14ac:dyDescent="0.25">
      <c r="A88"/>
      <c r="B88"/>
      <c r="G88"/>
      <c r="H88"/>
      <c r="J88"/>
      <c r="K88"/>
      <c r="L88"/>
      <c r="M88"/>
      <c r="N88"/>
      <c r="O88"/>
      <c r="P88"/>
      <c r="Q88"/>
      <c r="R88"/>
      <c r="S88"/>
      <c r="T88"/>
      <c r="U88"/>
      <c r="V88"/>
      <c r="W88"/>
      <c r="X88"/>
      <c r="Y88"/>
      <c r="Z88"/>
      <c r="AA88"/>
      <c r="AB88"/>
      <c r="AC88"/>
      <c r="AD88"/>
      <c r="AE88"/>
      <c r="AF88"/>
      <c r="AG88"/>
      <c r="AH88"/>
      <c r="AI88"/>
      <c r="AJ88"/>
      <c r="AK88"/>
      <c r="AL88"/>
      <c r="AM88"/>
      <c r="AN88"/>
      <c r="AO88"/>
      <c r="AP88"/>
      <c r="AQ88"/>
      <c r="AR88"/>
      <c r="AS88"/>
      <c r="AT88"/>
      <c r="AU88"/>
    </row>
    <row r="89" spans="1:47" x14ac:dyDescent="0.25">
      <c r="A89"/>
      <c r="B89"/>
      <c r="G89"/>
      <c r="H89"/>
      <c r="J89"/>
      <c r="K89"/>
      <c r="L89"/>
      <c r="M89"/>
      <c r="N89"/>
      <c r="O89"/>
      <c r="P89"/>
      <c r="Q89"/>
      <c r="R89"/>
      <c r="S89"/>
      <c r="T89"/>
      <c r="U89"/>
      <c r="V89"/>
      <c r="W89"/>
      <c r="X89"/>
      <c r="Y89"/>
      <c r="Z89"/>
      <c r="AA89"/>
      <c r="AB89"/>
      <c r="AC89"/>
      <c r="AD89"/>
      <c r="AE89"/>
      <c r="AF89"/>
      <c r="AG89"/>
      <c r="AH89"/>
      <c r="AI89"/>
      <c r="AJ89"/>
      <c r="AK89"/>
      <c r="AL89"/>
      <c r="AM89"/>
      <c r="AN89"/>
      <c r="AO89"/>
      <c r="AP89"/>
      <c r="AQ89"/>
      <c r="AR89"/>
      <c r="AS89"/>
      <c r="AT89"/>
      <c r="AU89"/>
    </row>
    <row r="90" spans="1:47" x14ac:dyDescent="0.25">
      <c r="A90"/>
      <c r="B90"/>
      <c r="G90"/>
      <c r="H90"/>
      <c r="J90"/>
      <c r="K90"/>
      <c r="L90"/>
      <c r="M90"/>
      <c r="N90"/>
      <c r="O90"/>
      <c r="P90"/>
      <c r="Q90"/>
      <c r="R90"/>
      <c r="S90"/>
      <c r="T90"/>
      <c r="U90"/>
      <c r="V90"/>
      <c r="W90"/>
      <c r="X90"/>
      <c r="Y90"/>
      <c r="Z90"/>
      <c r="AA90"/>
      <c r="AB90"/>
      <c r="AC90"/>
      <c r="AD90"/>
      <c r="AE90"/>
      <c r="AF90"/>
      <c r="AG90"/>
      <c r="AH90"/>
      <c r="AI90"/>
      <c r="AJ90"/>
      <c r="AK90"/>
      <c r="AL90"/>
      <c r="AM90"/>
      <c r="AN90"/>
      <c r="AO90"/>
      <c r="AP90"/>
      <c r="AQ90"/>
      <c r="AR90"/>
      <c r="AS90"/>
      <c r="AT90"/>
      <c r="AU90"/>
    </row>
    <row r="91" spans="1:47" x14ac:dyDescent="0.25">
      <c r="A91"/>
      <c r="B91"/>
      <c r="G91"/>
      <c r="H91"/>
      <c r="J91"/>
      <c r="K91"/>
      <c r="L91"/>
      <c r="M91"/>
      <c r="N91"/>
      <c r="O91"/>
      <c r="P91"/>
      <c r="Q91"/>
      <c r="R91"/>
      <c r="S91"/>
      <c r="T91"/>
      <c r="U91"/>
      <c r="V91"/>
      <c r="W91"/>
      <c r="X91"/>
      <c r="Y91"/>
      <c r="Z91"/>
      <c r="AA91"/>
      <c r="AB91"/>
      <c r="AC91"/>
      <c r="AD91"/>
      <c r="AE91"/>
      <c r="AF91"/>
      <c r="AG91"/>
      <c r="AH91"/>
      <c r="AI91"/>
      <c r="AJ91"/>
      <c r="AK91"/>
      <c r="AL91"/>
      <c r="AM91"/>
      <c r="AN91"/>
      <c r="AO91"/>
      <c r="AP91"/>
      <c r="AQ91"/>
      <c r="AR91"/>
      <c r="AS91"/>
      <c r="AT91"/>
      <c r="AU91"/>
    </row>
    <row r="92" spans="1:47" x14ac:dyDescent="0.25">
      <c r="A92"/>
      <c r="B92"/>
      <c r="G92"/>
      <c r="H92"/>
      <c r="J92"/>
      <c r="K92"/>
      <c r="L92"/>
      <c r="M92"/>
      <c r="N92"/>
      <c r="O92"/>
      <c r="P92"/>
      <c r="Q92"/>
      <c r="R92"/>
      <c r="S92"/>
      <c r="T92"/>
      <c r="U92"/>
      <c r="V92"/>
      <c r="W92"/>
      <c r="X92"/>
      <c r="Y92"/>
      <c r="Z92"/>
      <c r="AA92"/>
      <c r="AB92"/>
      <c r="AC92"/>
      <c r="AD92"/>
      <c r="AE92"/>
      <c r="AF92"/>
      <c r="AG92"/>
      <c r="AH92"/>
      <c r="AI92"/>
      <c r="AJ92"/>
      <c r="AK92"/>
      <c r="AL92"/>
      <c r="AM92"/>
      <c r="AN92"/>
      <c r="AO92"/>
      <c r="AP92"/>
      <c r="AQ92"/>
      <c r="AR92"/>
      <c r="AS92"/>
      <c r="AT92"/>
      <c r="AU92"/>
    </row>
    <row r="93" spans="1:47" x14ac:dyDescent="0.25">
      <c r="A93"/>
      <c r="B93"/>
      <c r="G93"/>
      <c r="H93"/>
      <c r="J93"/>
      <c r="K93"/>
      <c r="L93"/>
      <c r="M93"/>
      <c r="N93"/>
      <c r="O93"/>
      <c r="P93"/>
      <c r="Q93"/>
      <c r="R93"/>
      <c r="S93"/>
      <c r="T93"/>
      <c r="U93"/>
      <c r="V93"/>
      <c r="W93"/>
      <c r="X93"/>
      <c r="Y93"/>
      <c r="Z93"/>
      <c r="AA93"/>
      <c r="AB93"/>
      <c r="AC93"/>
      <c r="AD93"/>
      <c r="AE93"/>
      <c r="AF93"/>
      <c r="AG93"/>
      <c r="AH93"/>
      <c r="AI93"/>
      <c r="AJ93"/>
      <c r="AK93"/>
      <c r="AL93"/>
      <c r="AM93"/>
      <c r="AN93"/>
      <c r="AO93"/>
      <c r="AP93"/>
      <c r="AQ93"/>
      <c r="AR93"/>
      <c r="AS93"/>
      <c r="AT93"/>
      <c r="AU93"/>
    </row>
    <row r="94" spans="1:47" x14ac:dyDescent="0.25">
      <c r="A94"/>
      <c r="B94"/>
      <c r="G94"/>
      <c r="H94"/>
      <c r="J94"/>
      <c r="K94"/>
      <c r="L94"/>
      <c r="M94"/>
      <c r="N94"/>
      <c r="O94"/>
      <c r="P94"/>
      <c r="Q94"/>
      <c r="R94"/>
      <c r="S94"/>
      <c r="T94"/>
      <c r="U94"/>
      <c r="V94"/>
      <c r="W94"/>
      <c r="X94"/>
      <c r="Y94"/>
      <c r="Z94"/>
      <c r="AA94"/>
      <c r="AB94"/>
      <c r="AC94"/>
      <c r="AD94"/>
      <c r="AE94"/>
      <c r="AF94"/>
      <c r="AG94"/>
      <c r="AH94"/>
      <c r="AI94"/>
      <c r="AJ94"/>
      <c r="AK94"/>
      <c r="AL94"/>
      <c r="AM94"/>
      <c r="AN94"/>
      <c r="AO94"/>
      <c r="AP94"/>
      <c r="AQ94"/>
      <c r="AR94"/>
      <c r="AS94"/>
      <c r="AT94"/>
      <c r="AU94"/>
    </row>
    <row r="95" spans="1:47" x14ac:dyDescent="0.25">
      <c r="A95"/>
      <c r="B95"/>
      <c r="G95"/>
      <c r="H95"/>
      <c r="J95"/>
      <c r="K95"/>
      <c r="L95"/>
      <c r="M95"/>
      <c r="N95"/>
      <c r="O95"/>
      <c r="P95"/>
      <c r="Q95"/>
      <c r="R95"/>
      <c r="S95"/>
      <c r="T95"/>
      <c r="U95"/>
      <c r="V95"/>
      <c r="W95"/>
      <c r="X95"/>
      <c r="Y95"/>
      <c r="Z95"/>
      <c r="AA95"/>
      <c r="AB95"/>
      <c r="AC95"/>
      <c r="AD95"/>
      <c r="AE95"/>
      <c r="AF95"/>
      <c r="AG95"/>
      <c r="AH95"/>
      <c r="AI95"/>
      <c r="AJ95"/>
      <c r="AK95"/>
      <c r="AL95"/>
      <c r="AM95"/>
      <c r="AN95"/>
      <c r="AO95"/>
      <c r="AP95"/>
      <c r="AQ95"/>
      <c r="AR95"/>
      <c r="AS95"/>
      <c r="AT95"/>
      <c r="AU95"/>
    </row>
    <row r="96" spans="1:47" x14ac:dyDescent="0.25">
      <c r="A96"/>
      <c r="B96"/>
      <c r="G96"/>
      <c r="H96"/>
      <c r="J96"/>
      <c r="K96"/>
      <c r="L96"/>
      <c r="M96"/>
      <c r="N96"/>
      <c r="O96"/>
      <c r="P96"/>
      <c r="Q96"/>
      <c r="R96"/>
      <c r="S96"/>
      <c r="T96"/>
      <c r="U96"/>
      <c r="V96"/>
      <c r="W96"/>
      <c r="X96"/>
      <c r="Y96"/>
      <c r="Z96"/>
      <c r="AA96"/>
      <c r="AB96"/>
      <c r="AC96"/>
      <c r="AD96"/>
      <c r="AE96"/>
      <c r="AF96"/>
      <c r="AG96"/>
      <c r="AH96"/>
      <c r="AI96"/>
      <c r="AJ96"/>
      <c r="AK96"/>
      <c r="AL96"/>
      <c r="AM96"/>
      <c r="AN96"/>
      <c r="AO96"/>
      <c r="AP96"/>
      <c r="AQ96"/>
      <c r="AR96"/>
      <c r="AS96"/>
      <c r="AT96"/>
      <c r="AU96"/>
    </row>
    <row r="97" spans="1:47" x14ac:dyDescent="0.25">
      <c r="A97"/>
      <c r="B97"/>
      <c r="G97"/>
      <c r="H97"/>
      <c r="J97"/>
      <c r="K97"/>
      <c r="L97"/>
      <c r="M97"/>
      <c r="N97"/>
      <c r="O97"/>
      <c r="P97"/>
      <c r="Q97"/>
      <c r="R97"/>
      <c r="S97"/>
      <c r="T97"/>
      <c r="U97"/>
      <c r="V97"/>
      <c r="W97"/>
      <c r="X97"/>
      <c r="Y97"/>
      <c r="Z97"/>
      <c r="AA97"/>
      <c r="AB97"/>
      <c r="AC97"/>
      <c r="AD97"/>
      <c r="AE97"/>
      <c r="AF97"/>
      <c r="AG97"/>
      <c r="AH97"/>
      <c r="AI97"/>
      <c r="AJ97"/>
      <c r="AK97"/>
      <c r="AL97"/>
      <c r="AM97"/>
      <c r="AN97"/>
      <c r="AO97"/>
      <c r="AP97"/>
      <c r="AQ97"/>
      <c r="AR97"/>
      <c r="AS97"/>
      <c r="AT97"/>
      <c r="AU97"/>
    </row>
    <row r="98" spans="1:47" x14ac:dyDescent="0.25">
      <c r="A98"/>
      <c r="B98"/>
      <c r="G98"/>
      <c r="H98"/>
      <c r="J98"/>
      <c r="K98"/>
      <c r="L98"/>
      <c r="M98"/>
      <c r="N98"/>
      <c r="O98"/>
      <c r="P98"/>
      <c r="Q98"/>
      <c r="R98"/>
      <c r="S98"/>
      <c r="T98"/>
      <c r="U98"/>
      <c r="V98"/>
      <c r="W98"/>
      <c r="X98"/>
      <c r="Y98"/>
      <c r="Z98"/>
      <c r="AA98"/>
      <c r="AB98"/>
      <c r="AC98"/>
      <c r="AD98"/>
      <c r="AE98"/>
      <c r="AF98"/>
      <c r="AG98"/>
      <c r="AH98"/>
      <c r="AI98"/>
      <c r="AJ98"/>
      <c r="AK98"/>
      <c r="AL98"/>
      <c r="AM98"/>
      <c r="AN98"/>
      <c r="AO98"/>
      <c r="AP98"/>
      <c r="AQ98"/>
      <c r="AR98"/>
      <c r="AS98"/>
      <c r="AT98"/>
      <c r="AU98"/>
    </row>
    <row r="99" spans="1:47" x14ac:dyDescent="0.25">
      <c r="A99"/>
      <c r="B99"/>
      <c r="G99"/>
      <c r="H99"/>
      <c r="J99"/>
      <c r="K99"/>
      <c r="L99"/>
      <c r="M99"/>
      <c r="N99"/>
      <c r="O99"/>
      <c r="P99"/>
      <c r="Q99"/>
      <c r="R99"/>
      <c r="S99"/>
      <c r="T99"/>
      <c r="U99"/>
      <c r="V99"/>
      <c r="W99"/>
      <c r="X99"/>
      <c r="Y99"/>
      <c r="Z99"/>
      <c r="AA99"/>
      <c r="AB99"/>
      <c r="AC99"/>
      <c r="AD99"/>
      <c r="AE99"/>
      <c r="AF99"/>
      <c r="AG99"/>
      <c r="AH99"/>
      <c r="AI99"/>
      <c r="AJ99"/>
      <c r="AK99"/>
      <c r="AL99"/>
      <c r="AM99"/>
      <c r="AN99"/>
      <c r="AO99"/>
      <c r="AP99"/>
      <c r="AQ99"/>
      <c r="AR99"/>
      <c r="AS99"/>
      <c r="AT99"/>
      <c r="AU99"/>
    </row>
    <row r="100" spans="1:47" x14ac:dyDescent="0.25">
      <c r="A100"/>
      <c r="B100"/>
      <c r="G100"/>
      <c r="H100"/>
      <c r="J100"/>
      <c r="K100"/>
      <c r="L100"/>
      <c r="M100"/>
      <c r="N100"/>
      <c r="O100"/>
      <c r="P100"/>
      <c r="Q100"/>
      <c r="R100"/>
      <c r="S100"/>
      <c r="T100"/>
      <c r="U100"/>
      <c r="V100"/>
      <c r="W100"/>
      <c r="X100"/>
      <c r="Y100"/>
      <c r="Z100"/>
      <c r="AA100"/>
      <c r="AB100"/>
      <c r="AC100"/>
      <c r="AD100"/>
      <c r="AE100"/>
      <c r="AF100"/>
      <c r="AG100"/>
      <c r="AH100"/>
      <c r="AI100"/>
      <c r="AJ100"/>
      <c r="AK100"/>
      <c r="AL100"/>
      <c r="AM100"/>
      <c r="AN100"/>
      <c r="AO100"/>
      <c r="AP100"/>
      <c r="AQ100"/>
      <c r="AR100"/>
      <c r="AS100"/>
      <c r="AT100"/>
      <c r="AU100"/>
    </row>
    <row r="101" spans="1:47" x14ac:dyDescent="0.25">
      <c r="A101"/>
      <c r="B101"/>
      <c r="G101"/>
      <c r="H101"/>
      <c r="J101"/>
      <c r="K101"/>
      <c r="L101"/>
      <c r="M101"/>
      <c r="N101"/>
      <c r="O101"/>
      <c r="P101"/>
      <c r="Q101"/>
      <c r="R101"/>
      <c r="S101"/>
      <c r="T101"/>
      <c r="U101"/>
      <c r="V101"/>
      <c r="W101"/>
      <c r="X101"/>
      <c r="Y101"/>
      <c r="Z101"/>
      <c r="AA101"/>
      <c r="AB101"/>
      <c r="AC101"/>
      <c r="AD101"/>
      <c r="AE101"/>
      <c r="AF101"/>
      <c r="AG101"/>
      <c r="AH101"/>
      <c r="AI101"/>
      <c r="AJ101"/>
      <c r="AK101"/>
      <c r="AL101"/>
      <c r="AM101"/>
      <c r="AN101"/>
      <c r="AO101"/>
      <c r="AP101"/>
      <c r="AQ101"/>
      <c r="AR101"/>
      <c r="AS101"/>
      <c r="AT101"/>
      <c r="AU101"/>
    </row>
    <row r="102" spans="1:47" x14ac:dyDescent="0.25">
      <c r="A102"/>
      <c r="B102"/>
      <c r="G102"/>
      <c r="H102"/>
      <c r="J102"/>
      <c r="K102"/>
      <c r="L102"/>
      <c r="M102"/>
      <c r="N102"/>
      <c r="O102"/>
      <c r="P102"/>
      <c r="Q102"/>
      <c r="R102"/>
      <c r="S102"/>
      <c r="T102"/>
      <c r="U102"/>
      <c r="V102"/>
      <c r="W102"/>
      <c r="X102"/>
      <c r="Y102"/>
      <c r="Z102"/>
      <c r="AA102"/>
      <c r="AB102"/>
      <c r="AC102"/>
      <c r="AD102"/>
      <c r="AE102"/>
      <c r="AF102"/>
      <c r="AG102"/>
      <c r="AH102"/>
      <c r="AI102"/>
      <c r="AJ102"/>
      <c r="AK102"/>
      <c r="AL102"/>
      <c r="AM102"/>
      <c r="AN102"/>
      <c r="AO102"/>
      <c r="AP102"/>
      <c r="AQ102"/>
      <c r="AR102"/>
      <c r="AS102"/>
      <c r="AT102"/>
      <c r="AU102"/>
    </row>
    <row r="103" spans="1:47" x14ac:dyDescent="0.25">
      <c r="A103"/>
      <c r="B103"/>
      <c r="G103"/>
      <c r="H103"/>
      <c r="J103"/>
      <c r="K103"/>
      <c r="L103"/>
      <c r="M103"/>
      <c r="N103"/>
      <c r="O103"/>
      <c r="P103"/>
      <c r="Q103"/>
      <c r="R103"/>
      <c r="S103"/>
      <c r="T103"/>
      <c r="U103"/>
      <c r="V103"/>
      <c r="W103"/>
      <c r="X103"/>
      <c r="Y103"/>
      <c r="Z103"/>
      <c r="AA103"/>
      <c r="AB103"/>
      <c r="AC103"/>
      <c r="AD103"/>
      <c r="AE103"/>
      <c r="AF103"/>
      <c r="AG103"/>
      <c r="AH103"/>
      <c r="AI103"/>
      <c r="AJ103"/>
      <c r="AK103"/>
      <c r="AL103"/>
      <c r="AM103"/>
      <c r="AN103"/>
      <c r="AO103"/>
      <c r="AP103"/>
      <c r="AQ103"/>
      <c r="AR103"/>
      <c r="AS103"/>
      <c r="AT103"/>
      <c r="AU103"/>
    </row>
    <row r="104" spans="1:47" x14ac:dyDescent="0.25">
      <c r="A104"/>
      <c r="B104"/>
      <c r="G104"/>
      <c r="H104"/>
      <c r="J104"/>
      <c r="K104"/>
      <c r="L104"/>
      <c r="M104"/>
      <c r="N104"/>
      <c r="O104"/>
      <c r="P104"/>
      <c r="Q104"/>
      <c r="R104"/>
      <c r="S104"/>
      <c r="T104"/>
      <c r="U104"/>
      <c r="V104"/>
      <c r="W104"/>
      <c r="X104"/>
      <c r="Y104"/>
      <c r="Z104"/>
      <c r="AA104"/>
      <c r="AB104"/>
      <c r="AC104"/>
      <c r="AD104"/>
      <c r="AE104"/>
      <c r="AF104"/>
      <c r="AG104"/>
      <c r="AH104"/>
      <c r="AI104"/>
      <c r="AJ104"/>
      <c r="AK104"/>
      <c r="AL104"/>
      <c r="AM104"/>
      <c r="AN104"/>
      <c r="AO104"/>
      <c r="AP104"/>
      <c r="AQ104"/>
      <c r="AR104"/>
      <c r="AS104"/>
      <c r="AT104"/>
      <c r="AU104"/>
    </row>
    <row r="105" spans="1:47" x14ac:dyDescent="0.25">
      <c r="A105"/>
      <c r="B105"/>
      <c r="G105"/>
      <c r="H105"/>
      <c r="J105"/>
      <c r="K105"/>
      <c r="L105"/>
      <c r="M105"/>
      <c r="N105"/>
      <c r="O105"/>
      <c r="P105"/>
      <c r="Q105"/>
      <c r="R105"/>
      <c r="S105"/>
      <c r="T105"/>
      <c r="U105"/>
      <c r="V105"/>
      <c r="W105"/>
      <c r="X105"/>
      <c r="Y105"/>
      <c r="Z105"/>
      <c r="AA105"/>
      <c r="AB105"/>
      <c r="AC105"/>
      <c r="AD105"/>
      <c r="AE105"/>
      <c r="AF105"/>
      <c r="AG105"/>
      <c r="AH105"/>
      <c r="AI105"/>
      <c r="AJ105"/>
      <c r="AK105"/>
      <c r="AL105"/>
      <c r="AM105"/>
      <c r="AN105"/>
      <c r="AO105"/>
      <c r="AP105"/>
      <c r="AQ105"/>
      <c r="AR105"/>
      <c r="AS105"/>
      <c r="AT105"/>
      <c r="AU105"/>
    </row>
    <row r="106" spans="1:47" x14ac:dyDescent="0.25">
      <c r="A106"/>
      <c r="B106"/>
      <c r="G106"/>
      <c r="H106"/>
      <c r="J106"/>
      <c r="K106"/>
      <c r="L106"/>
      <c r="M106"/>
      <c r="N106"/>
      <c r="O106"/>
      <c r="P106"/>
      <c r="Q106"/>
      <c r="R106"/>
      <c r="S106"/>
      <c r="T106"/>
      <c r="U106"/>
      <c r="V106"/>
      <c r="W106"/>
      <c r="X106"/>
      <c r="Y106"/>
      <c r="Z106"/>
      <c r="AA106"/>
      <c r="AB106"/>
      <c r="AC106"/>
      <c r="AD106"/>
      <c r="AE106"/>
      <c r="AF106"/>
      <c r="AG106"/>
      <c r="AH106"/>
      <c r="AI106"/>
      <c r="AJ106"/>
      <c r="AK106"/>
      <c r="AL106"/>
      <c r="AM106"/>
      <c r="AN106"/>
      <c r="AO106"/>
      <c r="AP106"/>
      <c r="AQ106"/>
      <c r="AR106"/>
      <c r="AS106"/>
      <c r="AT106"/>
      <c r="AU106"/>
    </row>
    <row r="107" spans="1:47" x14ac:dyDescent="0.25">
      <c r="A107"/>
      <c r="B107"/>
      <c r="G107"/>
      <c r="H107"/>
      <c r="J107"/>
      <c r="K107"/>
      <c r="L107"/>
      <c r="M107"/>
      <c r="N107"/>
      <c r="O107"/>
      <c r="P107"/>
      <c r="Q107"/>
      <c r="R107"/>
      <c r="S107"/>
      <c r="T107"/>
      <c r="U107"/>
      <c r="V107"/>
      <c r="W107"/>
      <c r="X107"/>
      <c r="Y107"/>
      <c r="Z107"/>
      <c r="AA107"/>
      <c r="AB107"/>
      <c r="AC107"/>
      <c r="AD107"/>
      <c r="AE107"/>
      <c r="AF107"/>
      <c r="AG107"/>
      <c r="AH107"/>
      <c r="AI107"/>
      <c r="AJ107"/>
      <c r="AK107"/>
      <c r="AL107"/>
      <c r="AM107"/>
      <c r="AN107"/>
      <c r="AO107"/>
      <c r="AP107"/>
      <c r="AQ107"/>
      <c r="AR107"/>
      <c r="AS107"/>
      <c r="AT107"/>
      <c r="AU107"/>
    </row>
    <row r="108" spans="1:47" x14ac:dyDescent="0.25">
      <c r="A108"/>
      <c r="B108"/>
      <c r="G108"/>
      <c r="H108"/>
      <c r="J108"/>
      <c r="K108"/>
      <c r="L108"/>
      <c r="M108"/>
      <c r="N108"/>
      <c r="O108"/>
      <c r="P108"/>
      <c r="Q108"/>
      <c r="R108"/>
      <c r="S108"/>
      <c r="T108"/>
      <c r="U108"/>
      <c r="V108"/>
      <c r="W108"/>
      <c r="X108"/>
      <c r="Y108"/>
      <c r="Z108"/>
      <c r="AA108"/>
      <c r="AB108"/>
      <c r="AC108"/>
      <c r="AD108"/>
      <c r="AE108"/>
      <c r="AF108"/>
      <c r="AG108"/>
      <c r="AH108"/>
      <c r="AI108"/>
      <c r="AJ108"/>
      <c r="AK108"/>
      <c r="AL108"/>
      <c r="AM108"/>
      <c r="AN108"/>
      <c r="AO108"/>
      <c r="AP108"/>
      <c r="AQ108"/>
      <c r="AR108"/>
      <c r="AS108"/>
      <c r="AT108"/>
      <c r="AU108"/>
    </row>
    <row r="109" spans="1:47" x14ac:dyDescent="0.25">
      <c r="A109"/>
      <c r="B109"/>
      <c r="G109"/>
      <c r="H109"/>
      <c r="J109"/>
      <c r="K109"/>
      <c r="L109"/>
      <c r="M109"/>
      <c r="N109"/>
      <c r="O109"/>
      <c r="P109"/>
      <c r="Q109"/>
      <c r="R109"/>
      <c r="S109"/>
      <c r="T109"/>
      <c r="U109"/>
      <c r="V109"/>
      <c r="W109"/>
      <c r="X109"/>
      <c r="Y109"/>
      <c r="Z109"/>
      <c r="AA109"/>
      <c r="AB109"/>
      <c r="AC109"/>
      <c r="AD109"/>
      <c r="AE109"/>
      <c r="AF109"/>
      <c r="AG109"/>
      <c r="AH109"/>
      <c r="AI109"/>
      <c r="AJ109"/>
      <c r="AK109"/>
      <c r="AL109"/>
      <c r="AM109"/>
      <c r="AN109"/>
      <c r="AO109"/>
      <c r="AP109"/>
      <c r="AQ109"/>
      <c r="AR109"/>
      <c r="AS109"/>
      <c r="AT109"/>
      <c r="AU109"/>
    </row>
    <row r="110" spans="1:47" x14ac:dyDescent="0.25">
      <c r="A110"/>
      <c r="B110"/>
      <c r="G110"/>
      <c r="H110"/>
      <c r="J110"/>
      <c r="K110"/>
      <c r="L110"/>
      <c r="M110"/>
      <c r="N110"/>
      <c r="O110"/>
      <c r="P110"/>
      <c r="Q110"/>
      <c r="R110"/>
      <c r="S110"/>
      <c r="T110"/>
      <c r="U110"/>
      <c r="V110"/>
      <c r="W110"/>
      <c r="X110"/>
      <c r="Y110"/>
      <c r="Z110"/>
      <c r="AA110"/>
      <c r="AB110"/>
      <c r="AC110"/>
      <c r="AD110"/>
      <c r="AE110"/>
      <c r="AF110"/>
      <c r="AG110"/>
      <c r="AH110"/>
      <c r="AI110"/>
      <c r="AJ110"/>
      <c r="AK110"/>
      <c r="AL110"/>
      <c r="AM110"/>
      <c r="AN110"/>
      <c r="AO110"/>
      <c r="AP110"/>
      <c r="AQ110"/>
      <c r="AR110"/>
      <c r="AS110"/>
      <c r="AT110"/>
      <c r="AU110"/>
    </row>
    <row r="111" spans="1:47" x14ac:dyDescent="0.25">
      <c r="A111"/>
      <c r="B111"/>
      <c r="G111"/>
      <c r="H111"/>
      <c r="J111"/>
      <c r="K111"/>
      <c r="L111"/>
      <c r="M111"/>
      <c r="N111"/>
      <c r="O111"/>
      <c r="P111"/>
      <c r="Q111"/>
      <c r="R111"/>
      <c r="S111"/>
      <c r="T111"/>
      <c r="U111"/>
      <c r="V111"/>
      <c r="W111"/>
      <c r="X111"/>
      <c r="Y111"/>
      <c r="Z111"/>
      <c r="AA111"/>
      <c r="AB111"/>
      <c r="AC111"/>
      <c r="AD111"/>
      <c r="AE111"/>
      <c r="AF111"/>
      <c r="AG111"/>
      <c r="AH111"/>
      <c r="AI111"/>
      <c r="AJ111"/>
      <c r="AK111"/>
      <c r="AL111"/>
      <c r="AM111"/>
      <c r="AN111"/>
      <c r="AO111"/>
      <c r="AP111"/>
      <c r="AQ111"/>
      <c r="AR111"/>
      <c r="AS111"/>
      <c r="AT111"/>
      <c r="AU111"/>
    </row>
    <row r="112" spans="1:47" x14ac:dyDescent="0.25">
      <c r="A112"/>
      <c r="B112"/>
      <c r="G112"/>
      <c r="H112"/>
      <c r="J112"/>
      <c r="K112"/>
      <c r="L112"/>
      <c r="M112"/>
      <c r="N112"/>
      <c r="O112"/>
      <c r="P112"/>
      <c r="Q112"/>
      <c r="R112"/>
      <c r="S112"/>
      <c r="T112"/>
      <c r="U112"/>
      <c r="V112"/>
      <c r="W112"/>
      <c r="X112"/>
      <c r="Y112"/>
      <c r="Z112"/>
      <c r="AA112"/>
      <c r="AB112"/>
      <c r="AC112"/>
      <c r="AD112"/>
      <c r="AE112"/>
      <c r="AF112"/>
      <c r="AG112"/>
      <c r="AH112"/>
      <c r="AI112"/>
      <c r="AJ112"/>
      <c r="AK112"/>
      <c r="AL112"/>
      <c r="AM112"/>
      <c r="AN112"/>
      <c r="AO112"/>
      <c r="AP112"/>
      <c r="AQ112"/>
      <c r="AR112"/>
      <c r="AS112"/>
      <c r="AT112"/>
      <c r="AU112"/>
    </row>
    <row r="113" spans="1:47" x14ac:dyDescent="0.25">
      <c r="A113"/>
      <c r="B113"/>
      <c r="G113"/>
      <c r="H113"/>
      <c r="J113"/>
      <c r="K113"/>
      <c r="L113"/>
      <c r="M113"/>
      <c r="N113"/>
      <c r="O113"/>
      <c r="P113"/>
      <c r="Q113"/>
      <c r="R113"/>
      <c r="S113"/>
      <c r="T113"/>
      <c r="U113"/>
      <c r="V113"/>
      <c r="W113"/>
      <c r="X113"/>
      <c r="Y113"/>
      <c r="Z113"/>
      <c r="AA113"/>
      <c r="AB113"/>
      <c r="AC113"/>
      <c r="AD113"/>
      <c r="AE113"/>
      <c r="AF113"/>
      <c r="AG113"/>
      <c r="AH113"/>
      <c r="AI113"/>
      <c r="AJ113"/>
      <c r="AK113"/>
      <c r="AL113"/>
      <c r="AM113"/>
      <c r="AN113"/>
      <c r="AO113"/>
      <c r="AP113"/>
      <c r="AQ113"/>
      <c r="AR113"/>
      <c r="AS113"/>
      <c r="AT113"/>
      <c r="AU113"/>
    </row>
    <row r="114" spans="1:47" x14ac:dyDescent="0.25">
      <c r="A114"/>
      <c r="B114"/>
      <c r="G114"/>
      <c r="H114"/>
      <c r="J114"/>
      <c r="K114"/>
      <c r="L114"/>
      <c r="M114"/>
      <c r="N114"/>
      <c r="O114"/>
      <c r="P114"/>
      <c r="Q114"/>
      <c r="R114"/>
      <c r="S114"/>
      <c r="T114"/>
      <c r="U114"/>
      <c r="V114"/>
      <c r="W114"/>
      <c r="X114"/>
      <c r="Y114"/>
      <c r="Z114"/>
      <c r="AA114"/>
      <c r="AB114"/>
      <c r="AC114"/>
      <c r="AD114"/>
      <c r="AE114"/>
      <c r="AF114"/>
      <c r="AG114"/>
      <c r="AH114"/>
      <c r="AI114"/>
      <c r="AJ114"/>
      <c r="AK114"/>
      <c r="AL114"/>
      <c r="AM114"/>
      <c r="AN114"/>
      <c r="AO114"/>
      <c r="AP114"/>
      <c r="AQ114"/>
      <c r="AR114"/>
      <c r="AS114"/>
      <c r="AT114"/>
      <c r="AU114"/>
    </row>
    <row r="115" spans="1:47" x14ac:dyDescent="0.25">
      <c r="A115"/>
      <c r="B115"/>
      <c r="G115"/>
      <c r="H115"/>
      <c r="J115"/>
      <c r="K115"/>
      <c r="L115"/>
      <c r="M115"/>
      <c r="N115"/>
      <c r="O115"/>
      <c r="P115"/>
      <c r="Q115"/>
      <c r="R115"/>
      <c r="S115"/>
      <c r="T115"/>
      <c r="U115"/>
      <c r="V115"/>
      <c r="W115"/>
      <c r="X115"/>
      <c r="Y115"/>
      <c r="Z115"/>
      <c r="AA115"/>
      <c r="AB115"/>
      <c r="AC115"/>
      <c r="AD115"/>
      <c r="AE115"/>
      <c r="AF115"/>
      <c r="AG115"/>
      <c r="AH115"/>
      <c r="AI115"/>
      <c r="AJ115"/>
      <c r="AK115"/>
      <c r="AL115"/>
      <c r="AM115"/>
      <c r="AN115"/>
      <c r="AO115"/>
      <c r="AP115"/>
      <c r="AQ115"/>
      <c r="AR115"/>
      <c r="AS115"/>
      <c r="AT115"/>
      <c r="AU115"/>
    </row>
    <row r="116" spans="1:47" x14ac:dyDescent="0.25">
      <c r="A116"/>
      <c r="B116"/>
      <c r="G116"/>
      <c r="H116"/>
      <c r="J116"/>
      <c r="K116"/>
      <c r="L116"/>
      <c r="M116"/>
      <c r="N116"/>
      <c r="O116"/>
      <c r="P116"/>
      <c r="Q116"/>
      <c r="R116"/>
      <c r="S116"/>
      <c r="T116"/>
      <c r="U116"/>
      <c r="V116"/>
      <c r="W116"/>
      <c r="X116"/>
      <c r="Y116"/>
      <c r="Z116"/>
      <c r="AA116"/>
      <c r="AB116"/>
      <c r="AC116"/>
      <c r="AD116"/>
      <c r="AE116"/>
      <c r="AF116"/>
      <c r="AG116"/>
      <c r="AH116"/>
      <c r="AI116"/>
      <c r="AJ116"/>
      <c r="AK116"/>
      <c r="AL116"/>
      <c r="AM116"/>
      <c r="AN116"/>
      <c r="AO116"/>
      <c r="AP116"/>
      <c r="AQ116"/>
      <c r="AR116"/>
      <c r="AS116"/>
      <c r="AT116"/>
      <c r="AU116"/>
    </row>
    <row r="117" spans="1:47" x14ac:dyDescent="0.25">
      <c r="A117"/>
      <c r="B117"/>
      <c r="G117"/>
      <c r="H117"/>
      <c r="J117"/>
      <c r="K117"/>
      <c r="L117"/>
      <c r="M117"/>
      <c r="N117"/>
      <c r="O117"/>
      <c r="P117"/>
      <c r="Q117"/>
      <c r="R117"/>
      <c r="S117"/>
      <c r="T117"/>
      <c r="U117"/>
      <c r="V117"/>
      <c r="W117"/>
      <c r="X117"/>
      <c r="Y117"/>
      <c r="Z117"/>
      <c r="AA117"/>
      <c r="AB117"/>
      <c r="AC117"/>
      <c r="AD117"/>
      <c r="AE117"/>
      <c r="AF117"/>
      <c r="AG117"/>
      <c r="AH117"/>
      <c r="AI117"/>
      <c r="AJ117"/>
      <c r="AK117"/>
      <c r="AL117"/>
      <c r="AM117"/>
      <c r="AN117"/>
      <c r="AO117"/>
      <c r="AP117"/>
      <c r="AQ117"/>
      <c r="AR117"/>
      <c r="AS117"/>
      <c r="AT117"/>
      <c r="AU117"/>
    </row>
    <row r="118" spans="1:47" x14ac:dyDescent="0.25">
      <c r="A118"/>
      <c r="B118"/>
      <c r="G118"/>
      <c r="H118"/>
      <c r="L118"/>
      <c r="M118"/>
      <c r="N118"/>
      <c r="O118"/>
      <c r="P118"/>
      <c r="Q118"/>
      <c r="R118"/>
      <c r="S118"/>
      <c r="T118"/>
      <c r="U118"/>
      <c r="V118"/>
      <c r="W118"/>
      <c r="X118"/>
      <c r="Y118"/>
      <c r="Z118"/>
      <c r="AA118"/>
      <c r="AB118"/>
      <c r="AC118"/>
      <c r="AD118"/>
      <c r="AE118"/>
      <c r="AF118"/>
      <c r="AG118"/>
      <c r="AH118"/>
      <c r="AI118"/>
      <c r="AJ118"/>
      <c r="AK118"/>
      <c r="AL118"/>
      <c r="AM118"/>
      <c r="AN118"/>
      <c r="AO118"/>
      <c r="AP118"/>
      <c r="AQ118"/>
      <c r="AR118"/>
      <c r="AS118"/>
      <c r="AT118"/>
      <c r="AU118"/>
    </row>
    <row r="119" spans="1:47" x14ac:dyDescent="0.25">
      <c r="A119"/>
      <c r="B119"/>
      <c r="G119"/>
      <c r="H119"/>
      <c r="L119"/>
      <c r="M119"/>
      <c r="N119"/>
      <c r="O119"/>
      <c r="P119"/>
      <c r="Q119"/>
      <c r="R119"/>
      <c r="S119"/>
      <c r="T119"/>
      <c r="U119"/>
      <c r="V119"/>
      <c r="W119"/>
      <c r="X119"/>
      <c r="Y119"/>
      <c r="Z119"/>
      <c r="AA119"/>
      <c r="AB119"/>
      <c r="AC119"/>
      <c r="AD119"/>
      <c r="AE119"/>
      <c r="AF119"/>
      <c r="AG119"/>
      <c r="AH119"/>
      <c r="AI119"/>
      <c r="AJ119"/>
      <c r="AK119"/>
      <c r="AL119"/>
      <c r="AM119"/>
      <c r="AN119"/>
      <c r="AO119"/>
      <c r="AP119"/>
      <c r="AQ119"/>
      <c r="AR119"/>
      <c r="AS119"/>
      <c r="AT119"/>
      <c r="AU119"/>
    </row>
    <row r="120" spans="1:47" x14ac:dyDescent="0.25">
      <c r="A120"/>
      <c r="B120"/>
      <c r="G120"/>
      <c r="H120"/>
      <c r="L120"/>
      <c r="M120"/>
      <c r="N120"/>
      <c r="O120"/>
      <c r="P120"/>
      <c r="Q120"/>
      <c r="R120"/>
      <c r="S120"/>
      <c r="T120"/>
      <c r="U120"/>
      <c r="V120"/>
      <c r="W120"/>
      <c r="X120"/>
      <c r="Y120"/>
      <c r="Z120"/>
      <c r="AA120"/>
      <c r="AB120"/>
      <c r="AC120"/>
      <c r="AD120"/>
      <c r="AE120"/>
      <c r="AF120"/>
      <c r="AG120"/>
      <c r="AH120"/>
      <c r="AI120"/>
      <c r="AJ120"/>
      <c r="AK120"/>
      <c r="AL120"/>
      <c r="AM120"/>
      <c r="AN120"/>
      <c r="AO120"/>
      <c r="AP120"/>
      <c r="AQ120"/>
      <c r="AR120"/>
      <c r="AS120"/>
      <c r="AT120"/>
      <c r="AU120"/>
    </row>
    <row r="121" spans="1:47" x14ac:dyDescent="0.25">
      <c r="A121"/>
      <c r="B121"/>
      <c r="G121"/>
      <c r="H121"/>
      <c r="L121"/>
      <c r="M121"/>
      <c r="N121"/>
      <c r="O121"/>
      <c r="P121"/>
      <c r="Q121"/>
      <c r="R121"/>
      <c r="S121"/>
      <c r="T121"/>
      <c r="U121"/>
      <c r="V121"/>
      <c r="W121"/>
      <c r="X121"/>
      <c r="Y121"/>
      <c r="Z121"/>
      <c r="AA121"/>
      <c r="AB121"/>
      <c r="AC121"/>
      <c r="AD121"/>
      <c r="AE121"/>
      <c r="AF121"/>
      <c r="AG121"/>
      <c r="AH121"/>
      <c r="AI121"/>
      <c r="AJ121"/>
      <c r="AK121"/>
      <c r="AL121"/>
      <c r="AM121"/>
      <c r="AN121"/>
      <c r="AO121"/>
      <c r="AP121"/>
      <c r="AQ121"/>
      <c r="AR121"/>
      <c r="AS121"/>
      <c r="AT121"/>
      <c r="AU121"/>
    </row>
    <row r="122" spans="1:47" x14ac:dyDescent="0.25">
      <c r="A122"/>
      <c r="B122"/>
      <c r="G122"/>
      <c r="H122"/>
      <c r="L122"/>
      <c r="M122"/>
      <c r="N122"/>
      <c r="O122"/>
      <c r="P122"/>
      <c r="Q122"/>
      <c r="R122"/>
      <c r="S122"/>
      <c r="T122"/>
      <c r="U122"/>
      <c r="V122"/>
      <c r="W122"/>
      <c r="X122"/>
      <c r="Y122"/>
      <c r="Z122"/>
      <c r="AA122"/>
      <c r="AB122"/>
      <c r="AC122"/>
      <c r="AD122"/>
      <c r="AE122"/>
      <c r="AF122"/>
      <c r="AG122"/>
      <c r="AH122"/>
      <c r="AI122"/>
      <c r="AJ122"/>
      <c r="AK122"/>
      <c r="AL122"/>
      <c r="AM122"/>
      <c r="AN122"/>
      <c r="AO122"/>
      <c r="AP122"/>
      <c r="AQ122"/>
      <c r="AR122"/>
      <c r="AS122"/>
      <c r="AT122"/>
      <c r="AU122"/>
    </row>
    <row r="123" spans="1:47" x14ac:dyDescent="0.25">
      <c r="A123"/>
      <c r="B123"/>
      <c r="G123"/>
      <c r="H123"/>
      <c r="L123"/>
      <c r="M123"/>
      <c r="N123"/>
      <c r="O123"/>
      <c r="P123"/>
      <c r="Q123"/>
      <c r="R123"/>
      <c r="S123"/>
      <c r="T123"/>
      <c r="U123"/>
      <c r="V123"/>
      <c r="W123"/>
      <c r="X123"/>
      <c r="Y123"/>
      <c r="Z123"/>
      <c r="AA123"/>
      <c r="AB123"/>
      <c r="AC123"/>
      <c r="AD123"/>
      <c r="AE123"/>
      <c r="AF123"/>
      <c r="AG123"/>
      <c r="AH123"/>
      <c r="AI123"/>
      <c r="AJ123"/>
      <c r="AK123"/>
      <c r="AL123"/>
      <c r="AM123"/>
      <c r="AN123"/>
      <c r="AO123"/>
      <c r="AP123"/>
      <c r="AQ123"/>
      <c r="AR123"/>
      <c r="AS123"/>
      <c r="AT123"/>
      <c r="AU123"/>
    </row>
    <row r="124" spans="1:47" x14ac:dyDescent="0.25">
      <c r="A124"/>
      <c r="B124"/>
      <c r="G124"/>
      <c r="H124"/>
      <c r="L124"/>
      <c r="M124"/>
      <c r="N124"/>
      <c r="O124"/>
      <c r="P124"/>
      <c r="Q124"/>
      <c r="R124"/>
      <c r="S124"/>
      <c r="T124"/>
      <c r="U124"/>
      <c r="V124"/>
      <c r="W124"/>
      <c r="X124"/>
      <c r="Y124"/>
      <c r="Z124"/>
      <c r="AA124"/>
      <c r="AB124"/>
      <c r="AC124"/>
      <c r="AD124"/>
      <c r="AE124"/>
      <c r="AF124"/>
      <c r="AG124"/>
      <c r="AH124"/>
      <c r="AI124"/>
      <c r="AJ124"/>
      <c r="AK124"/>
      <c r="AL124"/>
      <c r="AM124"/>
      <c r="AN124"/>
      <c r="AO124"/>
      <c r="AP124"/>
      <c r="AQ124"/>
      <c r="AR124"/>
      <c r="AS124"/>
      <c r="AT124"/>
      <c r="AU124"/>
    </row>
    <row r="125" spans="1:47" x14ac:dyDescent="0.25">
      <c r="A125"/>
      <c r="B125"/>
      <c r="G125"/>
      <c r="H125"/>
      <c r="L125"/>
      <c r="M125"/>
      <c r="N125"/>
      <c r="O125"/>
      <c r="P125"/>
      <c r="Q125"/>
      <c r="R125"/>
      <c r="S125"/>
      <c r="T125"/>
      <c r="U125"/>
      <c r="V125"/>
      <c r="W125"/>
      <c r="X125"/>
      <c r="Y125"/>
      <c r="Z125"/>
      <c r="AA125"/>
      <c r="AB125"/>
      <c r="AC125"/>
      <c r="AD125"/>
      <c r="AE125"/>
      <c r="AF125"/>
      <c r="AG125"/>
      <c r="AH125"/>
      <c r="AI125"/>
      <c r="AJ125"/>
      <c r="AK125"/>
      <c r="AL125"/>
      <c r="AM125"/>
      <c r="AN125"/>
      <c r="AO125"/>
      <c r="AP125"/>
      <c r="AQ125"/>
      <c r="AR125"/>
      <c r="AS125"/>
      <c r="AT125"/>
      <c r="AU125"/>
    </row>
    <row r="126" spans="1:47" x14ac:dyDescent="0.25">
      <c r="A126"/>
      <c r="B126"/>
      <c r="G126"/>
      <c r="H126"/>
      <c r="L126"/>
      <c r="M126"/>
      <c r="N126"/>
      <c r="O126"/>
      <c r="P126"/>
      <c r="Q126"/>
      <c r="R126"/>
      <c r="S126"/>
      <c r="T126"/>
      <c r="U126"/>
      <c r="V126"/>
      <c r="W126"/>
      <c r="X126"/>
      <c r="Y126"/>
      <c r="Z126"/>
      <c r="AA126"/>
      <c r="AB126"/>
      <c r="AC126"/>
      <c r="AD126"/>
      <c r="AE126"/>
      <c r="AF126"/>
      <c r="AG126"/>
      <c r="AH126"/>
      <c r="AI126"/>
      <c r="AJ126"/>
      <c r="AK126"/>
      <c r="AL126"/>
      <c r="AM126"/>
      <c r="AN126"/>
      <c r="AO126"/>
      <c r="AP126"/>
      <c r="AQ126"/>
      <c r="AR126"/>
      <c r="AS126"/>
      <c r="AT126"/>
      <c r="AU126"/>
    </row>
    <row r="127" spans="1:47" x14ac:dyDescent="0.25">
      <c r="A127"/>
      <c r="B127"/>
      <c r="G127"/>
      <c r="H127"/>
      <c r="L127"/>
      <c r="M127"/>
      <c r="N127"/>
      <c r="O127"/>
      <c r="P127"/>
      <c r="Q127"/>
      <c r="R127"/>
      <c r="S127"/>
      <c r="T127"/>
      <c r="U127"/>
      <c r="V127"/>
      <c r="W127"/>
      <c r="X127"/>
      <c r="Y127"/>
      <c r="Z127"/>
      <c r="AA127"/>
      <c r="AB127"/>
      <c r="AC127"/>
      <c r="AD127"/>
      <c r="AE127"/>
      <c r="AF127"/>
      <c r="AG127"/>
      <c r="AH127"/>
      <c r="AI127"/>
      <c r="AJ127"/>
      <c r="AK127"/>
      <c r="AL127"/>
      <c r="AM127"/>
      <c r="AN127"/>
      <c r="AO127"/>
      <c r="AP127"/>
      <c r="AQ127"/>
      <c r="AR127"/>
      <c r="AS127"/>
      <c r="AT127"/>
      <c r="AU127"/>
    </row>
    <row r="128" spans="1:47" x14ac:dyDescent="0.25">
      <c r="A128"/>
      <c r="B128"/>
      <c r="G128"/>
      <c r="H128"/>
      <c r="L128"/>
      <c r="M128"/>
      <c r="N128"/>
      <c r="O128"/>
      <c r="P128"/>
      <c r="Q128"/>
      <c r="R128"/>
      <c r="S128"/>
      <c r="T128"/>
      <c r="U128"/>
      <c r="V128"/>
      <c r="W128"/>
      <c r="X128"/>
      <c r="Y128"/>
      <c r="Z128"/>
      <c r="AA128"/>
      <c r="AB128"/>
      <c r="AC128"/>
      <c r="AD128"/>
      <c r="AE128"/>
      <c r="AF128"/>
      <c r="AG128"/>
      <c r="AH128"/>
      <c r="AI128"/>
      <c r="AJ128"/>
      <c r="AK128"/>
      <c r="AL128"/>
      <c r="AM128"/>
      <c r="AN128"/>
      <c r="AO128"/>
      <c r="AP128"/>
      <c r="AQ128"/>
      <c r="AR128"/>
      <c r="AS128"/>
      <c r="AT128"/>
      <c r="AU128"/>
    </row>
    <row r="129" spans="1:47" x14ac:dyDescent="0.25">
      <c r="A129"/>
      <c r="B129"/>
      <c r="G129"/>
      <c r="H129"/>
      <c r="I129"/>
      <c r="J129"/>
      <c r="K129"/>
      <c r="L129"/>
      <c r="M129"/>
      <c r="N129"/>
      <c r="O129"/>
      <c r="P129"/>
      <c r="Q129"/>
      <c r="R129"/>
      <c r="S129"/>
      <c r="T129"/>
      <c r="U129"/>
      <c r="V129"/>
      <c r="W129"/>
      <c r="X129"/>
      <c r="Y129"/>
      <c r="Z129"/>
      <c r="AA129"/>
      <c r="AB129"/>
      <c r="AC129"/>
      <c r="AD129"/>
      <c r="AE129"/>
      <c r="AF129"/>
      <c r="AG129"/>
      <c r="AH129"/>
      <c r="AI129"/>
      <c r="AJ129"/>
      <c r="AK129"/>
      <c r="AL129"/>
      <c r="AM129"/>
      <c r="AN129"/>
      <c r="AO129"/>
      <c r="AP129"/>
      <c r="AQ129"/>
      <c r="AR129"/>
      <c r="AS129"/>
      <c r="AT129"/>
      <c r="AU129"/>
    </row>
    <row r="130" spans="1:47" x14ac:dyDescent="0.25">
      <c r="A130"/>
      <c r="B130"/>
      <c r="G130"/>
      <c r="H130"/>
      <c r="I130"/>
      <c r="J130"/>
      <c r="K130"/>
      <c r="L130"/>
      <c r="M130"/>
      <c r="N130"/>
      <c r="O130"/>
      <c r="P130"/>
      <c r="Q130"/>
      <c r="R130"/>
      <c r="S130"/>
      <c r="T130"/>
      <c r="U130"/>
      <c r="V130"/>
      <c r="W130"/>
      <c r="X130"/>
      <c r="Y130"/>
      <c r="Z130"/>
      <c r="AA130"/>
      <c r="AB130"/>
      <c r="AC130"/>
      <c r="AD130"/>
      <c r="AE130"/>
      <c r="AF130"/>
      <c r="AG130"/>
      <c r="AH130"/>
      <c r="AI130"/>
      <c r="AJ130"/>
      <c r="AK130"/>
      <c r="AL130"/>
      <c r="AM130"/>
      <c r="AN130"/>
      <c r="AO130"/>
      <c r="AP130"/>
      <c r="AQ130"/>
      <c r="AR130"/>
      <c r="AS130"/>
      <c r="AT130"/>
      <c r="AU130"/>
    </row>
    <row r="131" spans="1:47" x14ac:dyDescent="0.25">
      <c r="A131"/>
      <c r="B131"/>
      <c r="G131"/>
      <c r="H131"/>
      <c r="I131"/>
      <c r="J131"/>
      <c r="K131"/>
      <c r="L131"/>
      <c r="M131"/>
      <c r="N131"/>
      <c r="O131"/>
      <c r="P131"/>
      <c r="Q131"/>
      <c r="R131"/>
      <c r="S131"/>
      <c r="T131"/>
      <c r="U131"/>
      <c r="V131"/>
      <c r="W131"/>
      <c r="X131"/>
      <c r="Y131"/>
      <c r="Z131"/>
      <c r="AA131"/>
      <c r="AB131"/>
      <c r="AC131"/>
      <c r="AD131"/>
      <c r="AE131"/>
      <c r="AF131"/>
      <c r="AG131"/>
      <c r="AH131"/>
      <c r="AI131"/>
      <c r="AJ131"/>
      <c r="AK131"/>
      <c r="AL131"/>
      <c r="AM131"/>
      <c r="AN131"/>
      <c r="AO131"/>
      <c r="AP131"/>
      <c r="AQ131"/>
      <c r="AR131"/>
      <c r="AS131"/>
      <c r="AT131"/>
      <c r="AU131"/>
    </row>
    <row r="132" spans="1:47" x14ac:dyDescent="0.25">
      <c r="A132"/>
      <c r="B132"/>
      <c r="G132"/>
      <c r="H132"/>
      <c r="I132"/>
      <c r="J132"/>
      <c r="K132"/>
      <c r="L132"/>
      <c r="M132"/>
      <c r="N132"/>
      <c r="O132"/>
      <c r="P132"/>
      <c r="Q132"/>
      <c r="R132"/>
      <c r="S132"/>
      <c r="T132"/>
      <c r="U132"/>
      <c r="V132"/>
      <c r="W132"/>
      <c r="X132"/>
      <c r="Y132"/>
      <c r="Z132"/>
      <c r="AA132"/>
      <c r="AB132"/>
      <c r="AC132"/>
      <c r="AD132"/>
      <c r="AE132"/>
      <c r="AF132"/>
      <c r="AG132"/>
      <c r="AH132"/>
      <c r="AI132"/>
      <c r="AJ132"/>
      <c r="AK132"/>
      <c r="AL132"/>
      <c r="AM132"/>
      <c r="AN132"/>
      <c r="AO132"/>
      <c r="AP132"/>
      <c r="AQ132"/>
      <c r="AR132"/>
      <c r="AS132"/>
      <c r="AT132"/>
      <c r="AU132"/>
    </row>
    <row r="133" spans="1:47" x14ac:dyDescent="0.25">
      <c r="A133"/>
      <c r="B133"/>
      <c r="G133"/>
      <c r="H133"/>
      <c r="I133"/>
      <c r="J133"/>
      <c r="K133"/>
      <c r="L133"/>
      <c r="M133"/>
      <c r="N133"/>
      <c r="O133"/>
      <c r="P133"/>
      <c r="Q133"/>
      <c r="R133"/>
      <c r="S133"/>
      <c r="T133"/>
      <c r="U133"/>
      <c r="V133"/>
      <c r="W133"/>
      <c r="X133"/>
      <c r="Y133"/>
      <c r="Z133"/>
      <c r="AA133"/>
      <c r="AB133"/>
      <c r="AC133"/>
      <c r="AD133"/>
      <c r="AE133"/>
      <c r="AF133"/>
      <c r="AG133"/>
      <c r="AH133"/>
      <c r="AI133"/>
      <c r="AJ133"/>
      <c r="AK133"/>
      <c r="AL133"/>
      <c r="AM133"/>
      <c r="AN133"/>
      <c r="AO133"/>
      <c r="AP133"/>
      <c r="AQ133"/>
      <c r="AR133"/>
      <c r="AS133"/>
      <c r="AT133"/>
      <c r="AU133"/>
    </row>
    <row r="134" spans="1:47" x14ac:dyDescent="0.25">
      <c r="A134"/>
      <c r="B134"/>
      <c r="G134"/>
      <c r="H134"/>
      <c r="I134"/>
      <c r="J134"/>
      <c r="K134"/>
      <c r="L134"/>
      <c r="M134"/>
      <c r="N134"/>
      <c r="O134"/>
      <c r="P134"/>
      <c r="Q134"/>
      <c r="R134"/>
      <c r="S134"/>
      <c r="T134"/>
      <c r="U134"/>
      <c r="V134"/>
      <c r="W134"/>
      <c r="X134"/>
      <c r="Y134"/>
      <c r="Z134"/>
      <c r="AA134"/>
      <c r="AB134"/>
      <c r="AC134"/>
      <c r="AD134"/>
      <c r="AE134"/>
      <c r="AF134"/>
      <c r="AG134"/>
      <c r="AH134"/>
      <c r="AI134"/>
      <c r="AJ134"/>
      <c r="AK134"/>
      <c r="AL134"/>
      <c r="AM134"/>
      <c r="AN134"/>
      <c r="AO134"/>
      <c r="AP134"/>
      <c r="AQ134"/>
      <c r="AR134"/>
      <c r="AS134"/>
      <c r="AT134"/>
      <c r="AU134"/>
    </row>
    <row r="135" spans="1:47" x14ac:dyDescent="0.25">
      <c r="A135"/>
      <c r="B135"/>
      <c r="G135"/>
      <c r="H135"/>
      <c r="I135"/>
      <c r="J135"/>
      <c r="K135"/>
      <c r="L135"/>
      <c r="M135"/>
      <c r="N135"/>
      <c r="O135"/>
      <c r="P135"/>
      <c r="Q135"/>
      <c r="R135"/>
      <c r="S135"/>
      <c r="T135"/>
      <c r="U135"/>
      <c r="V135"/>
      <c r="W135"/>
      <c r="X135"/>
      <c r="Y135"/>
      <c r="Z135"/>
      <c r="AA135"/>
      <c r="AB135"/>
      <c r="AC135"/>
      <c r="AD135"/>
      <c r="AE135"/>
      <c r="AF135"/>
      <c r="AG135"/>
      <c r="AH135"/>
      <c r="AI135"/>
      <c r="AJ135"/>
      <c r="AK135"/>
      <c r="AL135"/>
      <c r="AM135"/>
      <c r="AN135"/>
      <c r="AO135"/>
      <c r="AP135"/>
      <c r="AQ135"/>
      <c r="AR135"/>
      <c r="AS135"/>
      <c r="AT135"/>
      <c r="AU135"/>
    </row>
    <row r="136" spans="1:47" x14ac:dyDescent="0.25">
      <c r="A136"/>
      <c r="B136"/>
      <c r="G136"/>
      <c r="H136"/>
      <c r="I136"/>
      <c r="J136"/>
      <c r="K136"/>
      <c r="L136"/>
      <c r="M136"/>
      <c r="N136"/>
      <c r="O136"/>
      <c r="P136"/>
      <c r="Q136"/>
      <c r="R136"/>
      <c r="S136"/>
      <c r="T136"/>
      <c r="U136"/>
      <c r="V136"/>
      <c r="W136"/>
      <c r="X136"/>
      <c r="Y136"/>
      <c r="Z136"/>
      <c r="AA136"/>
      <c r="AB136"/>
      <c r="AC136"/>
      <c r="AD136"/>
      <c r="AE136"/>
      <c r="AF136"/>
      <c r="AG136"/>
      <c r="AH136"/>
      <c r="AI136"/>
      <c r="AJ136"/>
      <c r="AK136"/>
      <c r="AL136"/>
      <c r="AM136"/>
      <c r="AN136"/>
      <c r="AO136"/>
      <c r="AP136"/>
      <c r="AQ136"/>
      <c r="AR136"/>
      <c r="AS136"/>
      <c r="AT136"/>
      <c r="AU136"/>
    </row>
    <row r="137" spans="1:47" x14ac:dyDescent="0.25">
      <c r="A137"/>
      <c r="B137"/>
      <c r="G137"/>
      <c r="H137"/>
      <c r="I137"/>
      <c r="J137"/>
      <c r="K137"/>
      <c r="L137"/>
      <c r="M137"/>
      <c r="N137"/>
      <c r="O137"/>
      <c r="P137"/>
      <c r="Q137"/>
      <c r="R137"/>
      <c r="S137"/>
      <c r="T137"/>
      <c r="U137"/>
      <c r="V137"/>
      <c r="W137"/>
      <c r="X137"/>
      <c r="Y137"/>
      <c r="Z137"/>
      <c r="AA137"/>
      <c r="AB137"/>
      <c r="AC137"/>
      <c r="AD137"/>
      <c r="AE137"/>
      <c r="AF137"/>
      <c r="AG137"/>
      <c r="AH137"/>
      <c r="AI137"/>
      <c r="AJ137"/>
      <c r="AK137"/>
      <c r="AL137"/>
      <c r="AM137"/>
      <c r="AN137"/>
      <c r="AO137"/>
      <c r="AP137"/>
      <c r="AQ137"/>
      <c r="AR137"/>
      <c r="AS137"/>
      <c r="AT137"/>
      <c r="AU137"/>
    </row>
    <row r="138" spans="1:47" x14ac:dyDescent="0.25">
      <c r="A138"/>
      <c r="B138"/>
      <c r="G138"/>
      <c r="H138"/>
      <c r="I138"/>
      <c r="J138"/>
      <c r="K138"/>
      <c r="L138"/>
      <c r="M138"/>
      <c r="N138"/>
      <c r="O138"/>
      <c r="P138"/>
      <c r="Q138"/>
      <c r="R138"/>
      <c r="S138"/>
      <c r="T138"/>
      <c r="U138"/>
      <c r="V138"/>
      <c r="W138"/>
      <c r="X138"/>
      <c r="Y138"/>
      <c r="Z138"/>
      <c r="AA138"/>
      <c r="AB138"/>
      <c r="AC138"/>
      <c r="AD138"/>
      <c r="AE138"/>
      <c r="AF138"/>
      <c r="AG138"/>
      <c r="AH138"/>
      <c r="AI138"/>
      <c r="AJ138"/>
      <c r="AK138"/>
      <c r="AL138"/>
      <c r="AM138"/>
      <c r="AN138"/>
      <c r="AO138"/>
      <c r="AP138"/>
      <c r="AQ138"/>
      <c r="AR138"/>
      <c r="AS138"/>
      <c r="AT138"/>
      <c r="AU138"/>
    </row>
    <row r="139" spans="1:47" x14ac:dyDescent="0.25">
      <c r="A139"/>
      <c r="B139"/>
      <c r="G139"/>
      <c r="H139"/>
      <c r="I139"/>
      <c r="J139"/>
      <c r="K139"/>
      <c r="L139"/>
      <c r="M139"/>
      <c r="N139"/>
      <c r="O139"/>
      <c r="P139"/>
      <c r="Q139"/>
      <c r="R139"/>
      <c r="S139"/>
      <c r="T139"/>
      <c r="U139"/>
      <c r="V139"/>
      <c r="W139"/>
      <c r="X139"/>
      <c r="Y139"/>
      <c r="Z139"/>
      <c r="AA139"/>
      <c r="AB139"/>
      <c r="AC139"/>
      <c r="AD139"/>
      <c r="AE139"/>
      <c r="AF139"/>
      <c r="AG139"/>
      <c r="AH139"/>
      <c r="AI139"/>
      <c r="AJ139"/>
      <c r="AK139"/>
      <c r="AL139"/>
      <c r="AM139"/>
      <c r="AN139"/>
      <c r="AO139"/>
      <c r="AP139"/>
      <c r="AQ139"/>
      <c r="AR139"/>
      <c r="AS139"/>
      <c r="AT139"/>
      <c r="AU139"/>
    </row>
    <row r="140" spans="1:47" x14ac:dyDescent="0.25">
      <c r="A140"/>
      <c r="B140"/>
      <c r="G140"/>
      <c r="H140"/>
      <c r="I140"/>
      <c r="J140"/>
      <c r="K140"/>
      <c r="L140"/>
      <c r="M140"/>
      <c r="N140"/>
      <c r="O140"/>
      <c r="P140"/>
      <c r="Q140"/>
      <c r="R140"/>
      <c r="S140"/>
      <c r="T140"/>
      <c r="U140"/>
      <c r="V140"/>
      <c r="W140"/>
      <c r="X140"/>
      <c r="Y140"/>
      <c r="Z140"/>
      <c r="AA140"/>
      <c r="AB140"/>
      <c r="AC140"/>
      <c r="AD140"/>
      <c r="AE140"/>
      <c r="AF140"/>
      <c r="AG140"/>
      <c r="AH140"/>
      <c r="AI140"/>
      <c r="AJ140"/>
      <c r="AK140"/>
      <c r="AL140"/>
      <c r="AM140"/>
      <c r="AN140"/>
      <c r="AO140"/>
      <c r="AP140"/>
      <c r="AQ140"/>
      <c r="AR140"/>
      <c r="AS140"/>
      <c r="AT140"/>
      <c r="AU140"/>
    </row>
    <row r="141" spans="1:47" x14ac:dyDescent="0.25">
      <c r="A141"/>
      <c r="B141"/>
      <c r="G141"/>
      <c r="H141"/>
      <c r="I141"/>
      <c r="J141"/>
      <c r="K141"/>
      <c r="L141"/>
      <c r="M141"/>
      <c r="N141"/>
      <c r="O141"/>
      <c r="P141"/>
      <c r="Q141"/>
      <c r="R141"/>
      <c r="S141"/>
      <c r="T141"/>
      <c r="U141"/>
      <c r="V141"/>
      <c r="W141"/>
      <c r="X141"/>
      <c r="Y141"/>
      <c r="Z141"/>
      <c r="AA141"/>
      <c r="AB141"/>
      <c r="AC141"/>
      <c r="AD141"/>
      <c r="AE141"/>
      <c r="AF141"/>
      <c r="AG141"/>
      <c r="AH141"/>
      <c r="AI141"/>
      <c r="AJ141"/>
      <c r="AK141"/>
      <c r="AL141"/>
      <c r="AM141"/>
      <c r="AN141"/>
      <c r="AO141"/>
      <c r="AP141"/>
      <c r="AQ141"/>
      <c r="AR141"/>
      <c r="AS141"/>
      <c r="AT141"/>
      <c r="AU141"/>
    </row>
    <row r="142" spans="1:47" x14ac:dyDescent="0.25">
      <c r="A142"/>
      <c r="B142"/>
      <c r="G142"/>
      <c r="H142"/>
      <c r="I142"/>
      <c r="J142"/>
      <c r="K142"/>
      <c r="L142"/>
      <c r="M142"/>
      <c r="N142"/>
      <c r="O142"/>
      <c r="P142"/>
      <c r="Q142"/>
      <c r="R142"/>
      <c r="S142"/>
      <c r="T142"/>
      <c r="U142"/>
      <c r="V142"/>
      <c r="W142"/>
      <c r="X142"/>
      <c r="Y142"/>
      <c r="Z142"/>
      <c r="AA142"/>
      <c r="AB142"/>
      <c r="AC142"/>
      <c r="AD142"/>
      <c r="AE142"/>
      <c r="AF142"/>
      <c r="AG142"/>
      <c r="AH142"/>
      <c r="AI142"/>
      <c r="AJ142"/>
      <c r="AK142"/>
      <c r="AL142"/>
      <c r="AM142"/>
      <c r="AN142"/>
      <c r="AO142"/>
      <c r="AP142"/>
      <c r="AQ142"/>
      <c r="AR142"/>
      <c r="AS142"/>
      <c r="AT142"/>
      <c r="AU142"/>
    </row>
    <row r="143" spans="1:47" x14ac:dyDescent="0.25">
      <c r="A143"/>
      <c r="B143"/>
      <c r="G143"/>
      <c r="H143"/>
      <c r="I143"/>
      <c r="J143"/>
      <c r="K143"/>
      <c r="L143"/>
      <c r="M143"/>
      <c r="N143"/>
      <c r="O143"/>
      <c r="P143"/>
      <c r="Q143"/>
      <c r="R143"/>
      <c r="S143"/>
      <c r="T143"/>
      <c r="U143"/>
      <c r="V143"/>
      <c r="W143"/>
      <c r="X143"/>
      <c r="Y143"/>
      <c r="Z143"/>
      <c r="AA143"/>
      <c r="AB143"/>
      <c r="AC143"/>
      <c r="AD143"/>
      <c r="AE143"/>
      <c r="AF143"/>
      <c r="AG143"/>
      <c r="AH143"/>
      <c r="AI143"/>
      <c r="AJ143"/>
      <c r="AK143"/>
      <c r="AL143"/>
      <c r="AM143"/>
      <c r="AN143"/>
      <c r="AO143"/>
      <c r="AP143"/>
      <c r="AQ143"/>
      <c r="AR143"/>
      <c r="AS143"/>
      <c r="AT143"/>
      <c r="AU143"/>
    </row>
    <row r="144" spans="1:47" x14ac:dyDescent="0.25">
      <c r="A144"/>
      <c r="B144"/>
      <c r="G144"/>
      <c r="H144"/>
      <c r="I144"/>
      <c r="J144"/>
      <c r="K144"/>
      <c r="L144"/>
      <c r="M144"/>
      <c r="N144"/>
      <c r="O144"/>
      <c r="P144"/>
      <c r="Q144"/>
      <c r="R144"/>
      <c r="S144"/>
      <c r="T144"/>
      <c r="U144"/>
      <c r="V144"/>
      <c r="W144"/>
      <c r="X144"/>
      <c r="Y144"/>
      <c r="Z144"/>
      <c r="AA144"/>
      <c r="AB144"/>
      <c r="AC144"/>
      <c r="AD144"/>
      <c r="AE144"/>
      <c r="AF144"/>
      <c r="AG144"/>
      <c r="AH144"/>
      <c r="AI144"/>
      <c r="AJ144"/>
      <c r="AK144"/>
      <c r="AL144"/>
      <c r="AM144"/>
      <c r="AN144"/>
      <c r="AO144"/>
      <c r="AP144"/>
      <c r="AQ144"/>
      <c r="AR144"/>
      <c r="AS144"/>
      <c r="AT144"/>
      <c r="AU144"/>
    </row>
    <row r="145" spans="1:47" x14ac:dyDescent="0.25">
      <c r="A145"/>
      <c r="B145"/>
      <c r="G145"/>
      <c r="H145"/>
      <c r="I145"/>
      <c r="J145"/>
      <c r="K145"/>
      <c r="L145"/>
      <c r="M145"/>
      <c r="N145"/>
      <c r="O145"/>
      <c r="P145"/>
      <c r="Q145"/>
      <c r="R145"/>
      <c r="S145"/>
      <c r="T145"/>
      <c r="U145"/>
      <c r="V145"/>
      <c r="W145"/>
      <c r="X145"/>
      <c r="Y145"/>
      <c r="Z145"/>
      <c r="AA145"/>
      <c r="AB145"/>
      <c r="AC145"/>
      <c r="AD145"/>
      <c r="AE145"/>
      <c r="AF145"/>
      <c r="AG145"/>
      <c r="AH145"/>
      <c r="AI145"/>
      <c r="AJ145"/>
      <c r="AK145"/>
      <c r="AL145"/>
      <c r="AM145"/>
      <c r="AN145"/>
      <c r="AO145"/>
      <c r="AP145"/>
      <c r="AQ145"/>
      <c r="AR145"/>
      <c r="AS145"/>
      <c r="AT145"/>
      <c r="AU145"/>
    </row>
    <row r="146" spans="1:47" x14ac:dyDescent="0.25">
      <c r="A146"/>
      <c r="B146"/>
      <c r="G146"/>
      <c r="H146"/>
      <c r="I146"/>
      <c r="J146"/>
      <c r="K146"/>
      <c r="L146"/>
      <c r="M146"/>
      <c r="N146"/>
      <c r="O146"/>
      <c r="P146"/>
      <c r="Q146"/>
      <c r="R146"/>
      <c r="S146"/>
      <c r="T146"/>
      <c r="U146"/>
      <c r="V146"/>
      <c r="W146"/>
      <c r="X146"/>
      <c r="Y146"/>
      <c r="Z146"/>
      <c r="AA146"/>
      <c r="AB146"/>
      <c r="AC146"/>
      <c r="AD146"/>
      <c r="AE146"/>
      <c r="AF146"/>
      <c r="AG146"/>
      <c r="AH146"/>
      <c r="AI146"/>
      <c r="AJ146"/>
      <c r="AK146"/>
      <c r="AL146"/>
      <c r="AM146"/>
      <c r="AN146"/>
      <c r="AO146"/>
      <c r="AP146"/>
      <c r="AQ146"/>
      <c r="AR146"/>
      <c r="AS146"/>
      <c r="AT146"/>
      <c r="AU146"/>
    </row>
    <row r="147" spans="1:47" x14ac:dyDescent="0.25">
      <c r="A147"/>
      <c r="B147"/>
      <c r="G147"/>
      <c r="H147"/>
      <c r="I147"/>
      <c r="J147"/>
      <c r="K147"/>
      <c r="L147"/>
      <c r="M147"/>
      <c r="N147"/>
      <c r="O147"/>
      <c r="P147"/>
      <c r="Q147"/>
      <c r="R147"/>
      <c r="S147"/>
      <c r="T147"/>
      <c r="U147"/>
      <c r="V147"/>
      <c r="W147"/>
      <c r="X147"/>
      <c r="Y147"/>
      <c r="Z147"/>
      <c r="AA147"/>
      <c r="AB147"/>
      <c r="AC147"/>
      <c r="AD147"/>
      <c r="AE147"/>
      <c r="AF147"/>
      <c r="AG147"/>
      <c r="AH147"/>
      <c r="AI147"/>
      <c r="AJ147"/>
      <c r="AK147"/>
      <c r="AL147"/>
      <c r="AM147"/>
      <c r="AN147"/>
      <c r="AO147"/>
      <c r="AP147"/>
      <c r="AQ147"/>
      <c r="AR147"/>
      <c r="AS147"/>
      <c r="AT147"/>
      <c r="AU147"/>
    </row>
    <row r="148" spans="1:47" x14ac:dyDescent="0.25">
      <c r="A148"/>
      <c r="B148"/>
      <c r="G148"/>
      <c r="H148"/>
      <c r="I148"/>
      <c r="J148"/>
      <c r="K148"/>
      <c r="L148"/>
      <c r="M148"/>
      <c r="N148"/>
      <c r="O148"/>
      <c r="P148"/>
      <c r="Q148"/>
      <c r="R148"/>
      <c r="S148"/>
      <c r="T148"/>
      <c r="U148"/>
      <c r="V148"/>
      <c r="W148"/>
      <c r="X148"/>
      <c r="Y148"/>
      <c r="Z148"/>
      <c r="AA148"/>
      <c r="AB148"/>
      <c r="AC148"/>
      <c r="AD148"/>
      <c r="AE148"/>
      <c r="AF148"/>
      <c r="AG148"/>
      <c r="AH148"/>
      <c r="AI148"/>
      <c r="AJ148"/>
      <c r="AK148"/>
      <c r="AL148"/>
      <c r="AM148"/>
      <c r="AN148"/>
      <c r="AO148"/>
      <c r="AP148"/>
      <c r="AQ148"/>
      <c r="AR148"/>
      <c r="AS148"/>
      <c r="AT148"/>
      <c r="AU148"/>
    </row>
    <row r="149" spans="1:47" x14ac:dyDescent="0.25">
      <c r="A149"/>
      <c r="B149"/>
      <c r="G149"/>
      <c r="H149"/>
      <c r="I149"/>
      <c r="J149"/>
      <c r="K149"/>
      <c r="L149"/>
      <c r="M149"/>
      <c r="N149"/>
      <c r="O149"/>
      <c r="P149"/>
      <c r="Q149"/>
      <c r="R149"/>
      <c r="S149"/>
      <c r="T149"/>
      <c r="U149"/>
      <c r="V149"/>
      <c r="W149"/>
      <c r="X149"/>
      <c r="Y149"/>
      <c r="Z149"/>
      <c r="AA149"/>
      <c r="AB149"/>
      <c r="AC149"/>
      <c r="AD149"/>
      <c r="AE149"/>
      <c r="AF149"/>
      <c r="AG149"/>
      <c r="AH149"/>
      <c r="AI149"/>
      <c r="AJ149"/>
      <c r="AK149"/>
      <c r="AL149"/>
      <c r="AM149"/>
      <c r="AN149"/>
      <c r="AO149"/>
      <c r="AP149"/>
      <c r="AQ149"/>
      <c r="AR149"/>
      <c r="AS149"/>
      <c r="AT149"/>
      <c r="AU149"/>
    </row>
    <row r="150" spans="1:47" x14ac:dyDescent="0.25">
      <c r="A150"/>
      <c r="B150"/>
      <c r="G150"/>
      <c r="H150"/>
      <c r="I150"/>
      <c r="J150"/>
      <c r="K150"/>
      <c r="L150"/>
      <c r="M150"/>
      <c r="N150"/>
      <c r="O150"/>
      <c r="P150"/>
      <c r="Q150"/>
      <c r="R150"/>
      <c r="S150"/>
      <c r="T150"/>
      <c r="U150"/>
      <c r="V150"/>
      <c r="W150"/>
      <c r="X150"/>
      <c r="Y150"/>
      <c r="Z150"/>
      <c r="AA150"/>
      <c r="AB150"/>
      <c r="AC150"/>
      <c r="AD150"/>
      <c r="AE150"/>
      <c r="AF150"/>
      <c r="AG150"/>
      <c r="AH150"/>
      <c r="AI150"/>
      <c r="AJ150"/>
      <c r="AK150"/>
      <c r="AL150"/>
      <c r="AM150"/>
      <c r="AN150"/>
      <c r="AO150"/>
      <c r="AP150"/>
      <c r="AQ150"/>
      <c r="AR150"/>
      <c r="AS150"/>
      <c r="AT150"/>
      <c r="AU150"/>
    </row>
    <row r="151" spans="1:47" x14ac:dyDescent="0.25">
      <c r="A151"/>
      <c r="B151"/>
      <c r="G151"/>
      <c r="H151"/>
      <c r="I151"/>
      <c r="J151"/>
      <c r="K151"/>
      <c r="L151"/>
      <c r="M151"/>
      <c r="N151"/>
      <c r="O151"/>
      <c r="P151"/>
      <c r="Q151"/>
      <c r="R151"/>
      <c r="S151"/>
      <c r="T151"/>
      <c r="U151"/>
      <c r="V151"/>
      <c r="W151"/>
      <c r="X151"/>
      <c r="Y151"/>
      <c r="Z151"/>
      <c r="AA151"/>
      <c r="AB151"/>
      <c r="AC151"/>
      <c r="AD151"/>
      <c r="AE151"/>
      <c r="AF151"/>
      <c r="AG151"/>
      <c r="AH151"/>
      <c r="AI151"/>
      <c r="AJ151"/>
      <c r="AK151"/>
      <c r="AL151"/>
      <c r="AM151"/>
      <c r="AN151"/>
      <c r="AO151"/>
      <c r="AP151"/>
      <c r="AQ151"/>
      <c r="AR151"/>
      <c r="AS151"/>
      <c r="AT151"/>
      <c r="AU151"/>
    </row>
    <row r="152" spans="1:47" x14ac:dyDescent="0.25">
      <c r="A152"/>
      <c r="B152"/>
      <c r="G152"/>
      <c r="H152"/>
      <c r="I152"/>
      <c r="J152"/>
      <c r="K152"/>
      <c r="L152"/>
      <c r="M152"/>
      <c r="N152"/>
      <c r="O152"/>
      <c r="P152"/>
      <c r="Q152"/>
      <c r="R152"/>
      <c r="S152"/>
      <c r="T152"/>
      <c r="U152"/>
      <c r="V152"/>
      <c r="W152"/>
      <c r="X152"/>
      <c r="Y152"/>
      <c r="Z152"/>
      <c r="AA152"/>
      <c r="AB152"/>
      <c r="AC152"/>
      <c r="AD152"/>
      <c r="AE152"/>
      <c r="AF152"/>
      <c r="AG152"/>
      <c r="AH152"/>
      <c r="AI152"/>
      <c r="AJ152"/>
      <c r="AK152"/>
      <c r="AL152"/>
      <c r="AM152"/>
      <c r="AN152"/>
      <c r="AO152"/>
      <c r="AP152"/>
      <c r="AQ152"/>
      <c r="AR152"/>
      <c r="AS152"/>
      <c r="AT152"/>
      <c r="AU152"/>
    </row>
    <row r="153" spans="1:47" x14ac:dyDescent="0.25">
      <c r="A153"/>
      <c r="B153"/>
      <c r="G153"/>
      <c r="H153"/>
      <c r="I153"/>
      <c r="J153"/>
      <c r="K153"/>
      <c r="L153"/>
      <c r="M153"/>
      <c r="N153"/>
      <c r="O153"/>
      <c r="P153"/>
      <c r="Q153"/>
      <c r="R153"/>
      <c r="S153"/>
      <c r="T153"/>
      <c r="U153"/>
      <c r="V153"/>
      <c r="W153"/>
      <c r="X153"/>
      <c r="Y153"/>
      <c r="Z153"/>
      <c r="AA153"/>
      <c r="AB153"/>
      <c r="AC153"/>
      <c r="AD153"/>
      <c r="AE153"/>
      <c r="AF153"/>
      <c r="AG153"/>
      <c r="AH153"/>
      <c r="AI153"/>
      <c r="AJ153"/>
      <c r="AK153"/>
      <c r="AL153"/>
      <c r="AM153"/>
      <c r="AN153"/>
      <c r="AO153"/>
      <c r="AP153"/>
      <c r="AQ153"/>
      <c r="AR153"/>
      <c r="AS153"/>
      <c r="AT153"/>
      <c r="AU153"/>
    </row>
    <row r="154" spans="1:47" x14ac:dyDescent="0.25">
      <c r="A154"/>
      <c r="B154"/>
      <c r="G154"/>
      <c r="H154"/>
      <c r="I154"/>
      <c r="J154"/>
      <c r="K154"/>
      <c r="L154"/>
      <c r="M154"/>
      <c r="N154"/>
      <c r="O154"/>
      <c r="P154"/>
      <c r="Q154"/>
      <c r="R154"/>
      <c r="S154"/>
      <c r="T154"/>
      <c r="U154"/>
      <c r="V154"/>
      <c r="W154"/>
      <c r="X154"/>
      <c r="Y154"/>
      <c r="Z154"/>
      <c r="AA154"/>
      <c r="AB154"/>
      <c r="AC154"/>
      <c r="AD154"/>
      <c r="AE154"/>
      <c r="AF154"/>
      <c r="AG154"/>
      <c r="AH154"/>
      <c r="AI154"/>
      <c r="AJ154"/>
      <c r="AK154"/>
      <c r="AL154"/>
      <c r="AM154"/>
      <c r="AN154"/>
      <c r="AO154"/>
      <c r="AP154"/>
      <c r="AQ154"/>
      <c r="AR154"/>
      <c r="AS154"/>
      <c r="AT154"/>
      <c r="AU154"/>
    </row>
    <row r="155" spans="1:47" x14ac:dyDescent="0.25">
      <c r="A155"/>
      <c r="B155"/>
      <c r="G155"/>
      <c r="H155"/>
      <c r="I155"/>
      <c r="J155"/>
      <c r="K155"/>
      <c r="L155"/>
      <c r="M155"/>
      <c r="N155"/>
      <c r="O155"/>
      <c r="P155"/>
      <c r="Q155"/>
      <c r="R155"/>
      <c r="S155"/>
      <c r="T155"/>
      <c r="U155"/>
      <c r="V155"/>
      <c r="W155"/>
      <c r="X155"/>
      <c r="Y155"/>
      <c r="Z155"/>
      <c r="AA155"/>
      <c r="AB155"/>
      <c r="AC155"/>
      <c r="AD155"/>
      <c r="AE155"/>
      <c r="AF155"/>
      <c r="AG155"/>
      <c r="AH155"/>
      <c r="AI155"/>
      <c r="AJ155"/>
      <c r="AK155"/>
      <c r="AL155"/>
      <c r="AM155"/>
      <c r="AN155"/>
      <c r="AO155"/>
      <c r="AP155"/>
      <c r="AQ155"/>
      <c r="AR155"/>
      <c r="AS155"/>
      <c r="AT155"/>
      <c r="AU155"/>
    </row>
    <row r="156" spans="1:47" x14ac:dyDescent="0.25">
      <c r="A156"/>
      <c r="B156"/>
      <c r="G156"/>
      <c r="H156"/>
      <c r="I156"/>
      <c r="J156"/>
      <c r="K156"/>
      <c r="L156"/>
      <c r="M156"/>
      <c r="N156"/>
      <c r="O156"/>
      <c r="P156"/>
      <c r="Q156"/>
      <c r="R156"/>
      <c r="S156"/>
      <c r="T156"/>
      <c r="U156"/>
      <c r="V156"/>
      <c r="W156"/>
      <c r="X156"/>
      <c r="Y156"/>
      <c r="Z156"/>
      <c r="AA156"/>
      <c r="AB156"/>
      <c r="AC156"/>
      <c r="AD156"/>
      <c r="AE156"/>
      <c r="AF156"/>
      <c r="AG156"/>
      <c r="AH156"/>
      <c r="AI156"/>
      <c r="AJ156"/>
      <c r="AK156"/>
      <c r="AL156"/>
      <c r="AM156"/>
      <c r="AN156"/>
      <c r="AO156"/>
      <c r="AP156"/>
      <c r="AQ156"/>
      <c r="AR156"/>
      <c r="AS156"/>
      <c r="AT156"/>
      <c r="AU156"/>
    </row>
    <row r="157" spans="1:47" x14ac:dyDescent="0.25">
      <c r="A157"/>
      <c r="B157"/>
      <c r="G157"/>
      <c r="H157"/>
      <c r="I157"/>
      <c r="J157"/>
      <c r="K157"/>
      <c r="L157"/>
      <c r="M157"/>
      <c r="N157"/>
      <c r="O157"/>
      <c r="P157"/>
      <c r="Q157"/>
      <c r="R157"/>
      <c r="S157"/>
      <c r="T157"/>
      <c r="U157"/>
      <c r="V157"/>
      <c r="W157"/>
      <c r="X157"/>
      <c r="Y157"/>
      <c r="Z157"/>
      <c r="AA157"/>
      <c r="AB157"/>
      <c r="AC157"/>
      <c r="AD157"/>
      <c r="AE157"/>
      <c r="AF157"/>
      <c r="AG157"/>
      <c r="AH157"/>
      <c r="AI157"/>
      <c r="AJ157"/>
      <c r="AK157"/>
      <c r="AL157"/>
      <c r="AM157"/>
      <c r="AN157"/>
      <c r="AO157"/>
      <c r="AP157"/>
      <c r="AQ157"/>
      <c r="AR157"/>
      <c r="AS157"/>
      <c r="AT157"/>
      <c r="AU157"/>
    </row>
    <row r="158" spans="1:47" x14ac:dyDescent="0.25">
      <c r="A158"/>
      <c r="B158"/>
      <c r="G158"/>
      <c r="H158"/>
      <c r="I158"/>
      <c r="J158"/>
      <c r="K158"/>
      <c r="L158"/>
      <c r="M158"/>
      <c r="N158"/>
      <c r="O158"/>
      <c r="P158"/>
      <c r="Q158"/>
      <c r="R158"/>
      <c r="S158"/>
      <c r="T158"/>
      <c r="U158"/>
      <c r="V158"/>
      <c r="W158"/>
      <c r="X158"/>
      <c r="Y158"/>
      <c r="Z158"/>
      <c r="AA158"/>
      <c r="AB158"/>
      <c r="AC158"/>
      <c r="AD158"/>
      <c r="AE158"/>
      <c r="AF158"/>
      <c r="AG158"/>
      <c r="AH158"/>
      <c r="AI158"/>
      <c r="AJ158"/>
      <c r="AK158"/>
      <c r="AL158"/>
      <c r="AM158"/>
      <c r="AN158"/>
      <c r="AO158"/>
      <c r="AP158"/>
      <c r="AQ158"/>
      <c r="AR158"/>
      <c r="AS158"/>
      <c r="AT158"/>
      <c r="AU158"/>
    </row>
    <row r="159" spans="1:47" x14ac:dyDescent="0.25">
      <c r="A159"/>
      <c r="B159"/>
      <c r="G159"/>
      <c r="H159"/>
      <c r="I159"/>
      <c r="J159"/>
      <c r="K159"/>
      <c r="L159"/>
      <c r="M159"/>
      <c r="N159"/>
      <c r="O159"/>
      <c r="P159"/>
      <c r="Q159"/>
      <c r="R159"/>
      <c r="S159"/>
      <c r="T159"/>
      <c r="U159"/>
      <c r="V159"/>
      <c r="W159"/>
      <c r="X159"/>
      <c r="Y159"/>
      <c r="Z159"/>
      <c r="AA159"/>
      <c r="AB159"/>
      <c r="AC159"/>
      <c r="AD159"/>
      <c r="AE159"/>
      <c r="AF159"/>
      <c r="AG159"/>
      <c r="AH159"/>
      <c r="AI159"/>
      <c r="AJ159"/>
      <c r="AK159"/>
      <c r="AL159"/>
      <c r="AM159"/>
      <c r="AN159"/>
      <c r="AO159"/>
      <c r="AP159"/>
      <c r="AQ159"/>
      <c r="AR159"/>
      <c r="AS159"/>
      <c r="AT159"/>
      <c r="AU159"/>
    </row>
    <row r="160" spans="1:47" x14ac:dyDescent="0.25">
      <c r="A160"/>
      <c r="B160"/>
      <c r="G160"/>
      <c r="H160"/>
      <c r="I160"/>
      <c r="J160"/>
      <c r="K160"/>
      <c r="L160"/>
      <c r="M160"/>
      <c r="N160"/>
      <c r="O160"/>
      <c r="P160"/>
      <c r="Q160"/>
      <c r="R160"/>
      <c r="S160"/>
      <c r="T160"/>
      <c r="U160"/>
      <c r="V160"/>
      <c r="W160"/>
      <c r="X160"/>
      <c r="Y160"/>
      <c r="Z160"/>
      <c r="AA160"/>
      <c r="AB160"/>
      <c r="AC160"/>
      <c r="AD160"/>
      <c r="AE160"/>
      <c r="AF160"/>
      <c r="AG160"/>
      <c r="AH160"/>
      <c r="AI160"/>
      <c r="AJ160"/>
      <c r="AK160"/>
      <c r="AL160"/>
      <c r="AM160"/>
      <c r="AN160"/>
      <c r="AO160"/>
      <c r="AP160"/>
      <c r="AQ160"/>
      <c r="AR160"/>
      <c r="AS160"/>
      <c r="AT160"/>
      <c r="AU160"/>
    </row>
    <row r="161" spans="1:47" x14ac:dyDescent="0.25">
      <c r="A161"/>
      <c r="B161"/>
      <c r="G161"/>
      <c r="H161"/>
      <c r="I161"/>
      <c r="J161"/>
      <c r="K161"/>
      <c r="L161"/>
      <c r="M161"/>
      <c r="N161"/>
      <c r="O161"/>
      <c r="P161"/>
      <c r="Q161"/>
      <c r="R161"/>
      <c r="S161"/>
      <c r="T161"/>
      <c r="U161"/>
      <c r="V161"/>
      <c r="W161"/>
      <c r="X161"/>
      <c r="Y161"/>
      <c r="Z161"/>
      <c r="AA161"/>
      <c r="AB161"/>
      <c r="AC161"/>
      <c r="AD161"/>
      <c r="AE161"/>
      <c r="AF161"/>
      <c r="AG161"/>
      <c r="AH161"/>
      <c r="AI161"/>
      <c r="AJ161"/>
      <c r="AK161"/>
      <c r="AL161"/>
      <c r="AM161"/>
      <c r="AN161"/>
      <c r="AO161"/>
      <c r="AP161"/>
      <c r="AQ161"/>
      <c r="AR161"/>
      <c r="AS161"/>
      <c r="AT161"/>
      <c r="AU161"/>
    </row>
    <row r="162" spans="1:47" x14ac:dyDescent="0.25">
      <c r="A162"/>
      <c r="B162"/>
      <c r="G162"/>
      <c r="H162"/>
      <c r="I162"/>
      <c r="J162"/>
      <c r="K162"/>
      <c r="L162"/>
      <c r="M162"/>
      <c r="N162"/>
      <c r="O162"/>
      <c r="P162"/>
      <c r="Q162"/>
      <c r="R162"/>
      <c r="S162"/>
      <c r="T162"/>
      <c r="U162"/>
      <c r="V162"/>
      <c r="W162"/>
      <c r="X162"/>
      <c r="Y162"/>
      <c r="Z162"/>
      <c r="AA162"/>
      <c r="AB162"/>
      <c r="AC162"/>
      <c r="AD162"/>
      <c r="AE162"/>
      <c r="AF162"/>
      <c r="AG162"/>
      <c r="AH162"/>
      <c r="AI162"/>
      <c r="AJ162"/>
      <c r="AK162"/>
      <c r="AL162"/>
      <c r="AM162"/>
      <c r="AN162"/>
      <c r="AO162"/>
      <c r="AP162"/>
      <c r="AQ162"/>
      <c r="AR162"/>
      <c r="AS162"/>
      <c r="AT162"/>
      <c r="AU162"/>
    </row>
    <row r="163" spans="1:47" x14ac:dyDescent="0.25">
      <c r="A163"/>
      <c r="B163"/>
      <c r="G163"/>
      <c r="H163"/>
      <c r="I163"/>
      <c r="J163"/>
      <c r="K163"/>
      <c r="L163"/>
      <c r="M163"/>
      <c r="N163"/>
      <c r="O163"/>
      <c r="P163"/>
      <c r="Q163"/>
      <c r="R163"/>
      <c r="S163"/>
      <c r="T163"/>
      <c r="U163"/>
      <c r="V163"/>
      <c r="W163"/>
      <c r="X163"/>
      <c r="Y163"/>
      <c r="Z163"/>
      <c r="AA163"/>
      <c r="AB163"/>
      <c r="AC163"/>
      <c r="AD163"/>
      <c r="AE163"/>
      <c r="AF163"/>
      <c r="AG163"/>
      <c r="AH163"/>
      <c r="AI163"/>
      <c r="AJ163"/>
      <c r="AK163"/>
      <c r="AL163"/>
      <c r="AM163"/>
      <c r="AN163"/>
      <c r="AO163"/>
      <c r="AP163"/>
      <c r="AQ163"/>
      <c r="AR163"/>
      <c r="AS163"/>
      <c r="AT163"/>
      <c r="AU163"/>
    </row>
    <row r="164" spans="1:47" x14ac:dyDescent="0.25">
      <c r="A164"/>
      <c r="B164"/>
      <c r="G164"/>
      <c r="H164"/>
      <c r="I164"/>
      <c r="J164"/>
      <c r="K164"/>
      <c r="L164"/>
      <c r="M164"/>
      <c r="N164"/>
      <c r="O164"/>
      <c r="P164"/>
      <c r="Q164"/>
      <c r="R164"/>
      <c r="S164"/>
      <c r="T164"/>
      <c r="U164"/>
      <c r="V164"/>
      <c r="W164"/>
      <c r="X164"/>
      <c r="Y164"/>
      <c r="Z164"/>
      <c r="AA164"/>
      <c r="AB164"/>
      <c r="AC164"/>
      <c r="AD164"/>
      <c r="AE164"/>
      <c r="AF164"/>
      <c r="AG164"/>
      <c r="AH164"/>
      <c r="AI164"/>
      <c r="AJ164"/>
      <c r="AK164"/>
      <c r="AL164"/>
      <c r="AM164"/>
      <c r="AN164"/>
      <c r="AO164"/>
      <c r="AP164"/>
      <c r="AQ164"/>
      <c r="AR164"/>
      <c r="AS164"/>
      <c r="AT164"/>
      <c r="AU164"/>
    </row>
    <row r="165" spans="1:47" x14ac:dyDescent="0.25">
      <c r="A165"/>
      <c r="B165"/>
      <c r="G165"/>
      <c r="H165"/>
      <c r="I165"/>
      <c r="J165"/>
      <c r="K165"/>
      <c r="L165"/>
      <c r="M165"/>
      <c r="N165"/>
      <c r="O165"/>
      <c r="P165"/>
      <c r="Q165"/>
      <c r="R165"/>
      <c r="S165"/>
      <c r="T165"/>
      <c r="U165"/>
      <c r="V165"/>
      <c r="W165"/>
      <c r="X165"/>
      <c r="Y165"/>
      <c r="Z165"/>
      <c r="AA165"/>
      <c r="AB165"/>
      <c r="AC165"/>
      <c r="AD165"/>
      <c r="AE165"/>
      <c r="AF165"/>
      <c r="AG165"/>
      <c r="AH165"/>
      <c r="AI165"/>
      <c r="AJ165"/>
      <c r="AK165"/>
      <c r="AL165"/>
      <c r="AM165"/>
      <c r="AN165"/>
      <c r="AO165"/>
      <c r="AP165"/>
      <c r="AQ165"/>
      <c r="AR165"/>
      <c r="AS165"/>
      <c r="AT165"/>
      <c r="AU165"/>
    </row>
    <row r="166" spans="1:47" x14ac:dyDescent="0.25">
      <c r="A166"/>
      <c r="B166"/>
      <c r="G166"/>
      <c r="H166"/>
      <c r="I166"/>
      <c r="J166"/>
      <c r="K166"/>
      <c r="L166"/>
      <c r="M166"/>
      <c r="N166"/>
      <c r="O166"/>
      <c r="P166"/>
      <c r="Q166"/>
      <c r="R166"/>
      <c r="S166"/>
      <c r="T166"/>
      <c r="U166"/>
      <c r="V166"/>
      <c r="W166"/>
      <c r="X166"/>
      <c r="Y166"/>
      <c r="Z166"/>
      <c r="AA166"/>
      <c r="AB166"/>
      <c r="AC166"/>
      <c r="AD166"/>
      <c r="AE166"/>
      <c r="AF166"/>
      <c r="AG166"/>
      <c r="AH166"/>
      <c r="AI166"/>
      <c r="AJ166"/>
      <c r="AK166"/>
      <c r="AL166"/>
      <c r="AM166"/>
      <c r="AN166"/>
      <c r="AO166"/>
      <c r="AP166"/>
      <c r="AQ166"/>
      <c r="AR166"/>
      <c r="AS166"/>
      <c r="AT166"/>
      <c r="AU166"/>
    </row>
    <row r="167" spans="1:47" x14ac:dyDescent="0.25">
      <c r="A167"/>
      <c r="B167"/>
      <c r="G167"/>
      <c r="H167"/>
      <c r="I167"/>
      <c r="J167"/>
      <c r="K167"/>
      <c r="L167"/>
      <c r="M167"/>
      <c r="N167"/>
      <c r="O167"/>
      <c r="P167"/>
      <c r="Q167"/>
      <c r="R167"/>
      <c r="S167"/>
      <c r="T167"/>
      <c r="U167"/>
      <c r="V167"/>
      <c r="W167"/>
      <c r="X167"/>
      <c r="Y167"/>
      <c r="Z167"/>
      <c r="AA167"/>
      <c r="AB167"/>
      <c r="AC167"/>
      <c r="AD167"/>
      <c r="AE167"/>
      <c r="AF167"/>
      <c r="AG167"/>
      <c r="AH167"/>
      <c r="AI167"/>
      <c r="AJ167"/>
      <c r="AK167"/>
      <c r="AL167"/>
      <c r="AM167"/>
      <c r="AN167"/>
      <c r="AO167"/>
      <c r="AP167"/>
      <c r="AQ167"/>
      <c r="AR167"/>
      <c r="AS167"/>
      <c r="AT167"/>
      <c r="AU167"/>
    </row>
    <row r="168" spans="1:47" x14ac:dyDescent="0.25">
      <c r="A168"/>
      <c r="B168"/>
      <c r="G168"/>
      <c r="H168"/>
      <c r="I168"/>
      <c r="J168"/>
      <c r="K168"/>
      <c r="L168"/>
      <c r="M168"/>
      <c r="N168"/>
      <c r="O168"/>
      <c r="P168"/>
      <c r="Q168"/>
      <c r="R168"/>
      <c r="S168"/>
      <c r="T168"/>
      <c r="U168"/>
      <c r="V168"/>
      <c r="W168"/>
      <c r="X168"/>
      <c r="Y168"/>
      <c r="Z168"/>
      <c r="AA168"/>
      <c r="AB168"/>
      <c r="AC168"/>
      <c r="AD168"/>
      <c r="AE168"/>
      <c r="AF168"/>
      <c r="AG168"/>
      <c r="AH168"/>
      <c r="AI168"/>
      <c r="AJ168"/>
      <c r="AK168"/>
      <c r="AL168"/>
      <c r="AM168"/>
      <c r="AN168"/>
      <c r="AO168"/>
      <c r="AP168"/>
      <c r="AQ168"/>
      <c r="AR168"/>
      <c r="AS168"/>
      <c r="AT168"/>
      <c r="AU168"/>
    </row>
    <row r="169" spans="1:47" x14ac:dyDescent="0.25">
      <c r="A169"/>
      <c r="B169"/>
      <c r="G169"/>
      <c r="H169"/>
      <c r="I169"/>
      <c r="J169"/>
      <c r="K169"/>
      <c r="L169"/>
      <c r="M169"/>
      <c r="N169"/>
      <c r="O169"/>
      <c r="P169"/>
      <c r="Q169"/>
      <c r="R169"/>
      <c r="S169"/>
      <c r="T169"/>
      <c r="U169"/>
      <c r="V169"/>
      <c r="W169"/>
      <c r="X169"/>
      <c r="Y169"/>
      <c r="Z169"/>
      <c r="AA169"/>
      <c r="AB169"/>
      <c r="AC169"/>
      <c r="AD169"/>
      <c r="AE169"/>
      <c r="AF169"/>
      <c r="AG169"/>
      <c r="AH169"/>
      <c r="AI169"/>
      <c r="AJ169"/>
      <c r="AK169"/>
      <c r="AL169"/>
      <c r="AM169"/>
      <c r="AN169"/>
      <c r="AO169"/>
      <c r="AP169"/>
      <c r="AQ169"/>
      <c r="AR169"/>
      <c r="AS169"/>
      <c r="AT169"/>
      <c r="AU169"/>
    </row>
    <row r="170" spans="1:47" x14ac:dyDescent="0.25">
      <c r="A170"/>
      <c r="B170"/>
      <c r="G170"/>
      <c r="H170"/>
      <c r="I170"/>
      <c r="J170"/>
      <c r="K170"/>
      <c r="L170"/>
      <c r="M170"/>
      <c r="N170"/>
      <c r="O170"/>
      <c r="P170"/>
      <c r="Q170"/>
      <c r="R170"/>
      <c r="S170"/>
      <c r="T170"/>
      <c r="U170"/>
      <c r="V170"/>
      <c r="W170"/>
      <c r="X170"/>
      <c r="Y170"/>
      <c r="Z170"/>
      <c r="AA170"/>
      <c r="AB170"/>
      <c r="AC170"/>
      <c r="AD170"/>
      <c r="AE170"/>
      <c r="AF170"/>
      <c r="AG170"/>
      <c r="AH170"/>
      <c r="AI170"/>
      <c r="AJ170"/>
      <c r="AK170"/>
      <c r="AL170"/>
      <c r="AM170"/>
      <c r="AN170"/>
      <c r="AO170"/>
      <c r="AP170"/>
      <c r="AQ170"/>
      <c r="AR170"/>
      <c r="AS170"/>
      <c r="AT170"/>
      <c r="AU170"/>
    </row>
    <row r="171" spans="1:47" x14ac:dyDescent="0.25">
      <c r="A171"/>
      <c r="B171"/>
      <c r="G171"/>
      <c r="H171"/>
      <c r="I171"/>
      <c r="J171"/>
      <c r="K171"/>
      <c r="L171"/>
      <c r="M171"/>
      <c r="N171"/>
      <c r="O171"/>
      <c r="P171"/>
      <c r="Q171"/>
      <c r="R171"/>
      <c r="S171"/>
      <c r="T171"/>
      <c r="U171"/>
      <c r="V171"/>
      <c r="W171"/>
      <c r="X171"/>
      <c r="Y171"/>
      <c r="Z171"/>
      <c r="AA171"/>
      <c r="AB171"/>
      <c r="AC171"/>
      <c r="AD171"/>
      <c r="AE171"/>
      <c r="AF171"/>
      <c r="AG171"/>
      <c r="AH171"/>
      <c r="AI171"/>
      <c r="AJ171"/>
      <c r="AK171"/>
      <c r="AL171"/>
      <c r="AM171"/>
      <c r="AN171"/>
      <c r="AO171"/>
      <c r="AP171"/>
      <c r="AQ171"/>
      <c r="AR171"/>
      <c r="AS171"/>
      <c r="AT171"/>
      <c r="AU171"/>
    </row>
    <row r="172" spans="1:47" x14ac:dyDescent="0.25">
      <c r="A172"/>
      <c r="B172"/>
      <c r="G172"/>
      <c r="H172"/>
      <c r="I172"/>
      <c r="J172"/>
      <c r="K172"/>
      <c r="L172"/>
      <c r="M172"/>
      <c r="N172"/>
      <c r="O172"/>
      <c r="P172"/>
      <c r="Q172"/>
      <c r="R172"/>
      <c r="S172"/>
      <c r="T172"/>
      <c r="U172"/>
      <c r="V172"/>
      <c r="W172"/>
      <c r="X172"/>
      <c r="Y172"/>
      <c r="Z172"/>
      <c r="AA172"/>
      <c r="AB172"/>
      <c r="AC172"/>
      <c r="AD172"/>
      <c r="AE172"/>
      <c r="AF172"/>
      <c r="AG172"/>
      <c r="AH172"/>
      <c r="AI172"/>
      <c r="AJ172"/>
      <c r="AK172"/>
      <c r="AL172"/>
      <c r="AM172"/>
      <c r="AN172"/>
      <c r="AO172"/>
      <c r="AP172"/>
      <c r="AQ172"/>
      <c r="AR172"/>
      <c r="AS172"/>
      <c r="AT172"/>
      <c r="AU172"/>
    </row>
    <row r="173" spans="1:47" x14ac:dyDescent="0.25">
      <c r="A173"/>
      <c r="B173"/>
      <c r="G173"/>
      <c r="H173"/>
      <c r="I173"/>
      <c r="J173"/>
      <c r="K173"/>
      <c r="L173"/>
      <c r="M173"/>
      <c r="N173"/>
      <c r="O173"/>
      <c r="P173"/>
      <c r="Q173"/>
      <c r="R173"/>
      <c r="S173"/>
      <c r="T173"/>
      <c r="U173"/>
      <c r="V173"/>
      <c r="W173"/>
      <c r="X173"/>
      <c r="Y173"/>
      <c r="Z173"/>
      <c r="AA173"/>
      <c r="AB173"/>
      <c r="AC173"/>
      <c r="AD173"/>
      <c r="AE173"/>
      <c r="AF173"/>
      <c r="AG173"/>
      <c r="AH173"/>
      <c r="AI173"/>
      <c r="AJ173"/>
      <c r="AK173"/>
      <c r="AL173"/>
      <c r="AM173"/>
      <c r="AN173"/>
      <c r="AO173"/>
      <c r="AP173"/>
      <c r="AQ173"/>
      <c r="AR173"/>
      <c r="AS173"/>
      <c r="AT173"/>
      <c r="AU173"/>
    </row>
    <row r="174" spans="1:47" x14ac:dyDescent="0.25">
      <c r="A174"/>
      <c r="B174"/>
      <c r="G174"/>
      <c r="H174"/>
      <c r="I174"/>
      <c r="J174"/>
      <c r="K174"/>
      <c r="L174"/>
      <c r="M174"/>
      <c r="N174"/>
      <c r="O174"/>
      <c r="P174"/>
      <c r="Q174"/>
      <c r="R174"/>
      <c r="S174"/>
      <c r="T174"/>
      <c r="U174"/>
      <c r="V174"/>
      <c r="W174"/>
      <c r="X174"/>
      <c r="Y174"/>
      <c r="Z174"/>
      <c r="AA174"/>
      <c r="AB174"/>
      <c r="AC174"/>
      <c r="AD174"/>
      <c r="AE174"/>
      <c r="AF174"/>
      <c r="AG174"/>
      <c r="AH174"/>
      <c r="AI174"/>
      <c r="AJ174"/>
      <c r="AK174"/>
      <c r="AL174"/>
      <c r="AM174"/>
      <c r="AN174"/>
      <c r="AO174"/>
      <c r="AP174"/>
      <c r="AQ174"/>
      <c r="AR174"/>
      <c r="AS174"/>
      <c r="AT174"/>
      <c r="AU174"/>
    </row>
    <row r="175" spans="1:47" x14ac:dyDescent="0.25">
      <c r="A175"/>
      <c r="B175"/>
      <c r="G175"/>
      <c r="H175"/>
      <c r="I175"/>
      <c r="J175"/>
      <c r="K175"/>
      <c r="L175"/>
      <c r="M175"/>
      <c r="N175"/>
      <c r="O175"/>
      <c r="P175"/>
      <c r="Q175"/>
      <c r="R175"/>
      <c r="S175"/>
      <c r="T175"/>
      <c r="U175"/>
      <c r="V175"/>
      <c r="W175"/>
      <c r="X175"/>
      <c r="Y175"/>
      <c r="Z175"/>
      <c r="AA175"/>
      <c r="AB175"/>
      <c r="AC175"/>
      <c r="AD175"/>
      <c r="AE175"/>
      <c r="AF175"/>
      <c r="AG175"/>
      <c r="AH175"/>
      <c r="AI175"/>
      <c r="AJ175"/>
      <c r="AK175"/>
      <c r="AL175"/>
      <c r="AM175"/>
      <c r="AN175"/>
      <c r="AO175"/>
      <c r="AP175"/>
      <c r="AQ175"/>
      <c r="AR175"/>
      <c r="AS175"/>
      <c r="AT175"/>
      <c r="AU175"/>
    </row>
    <row r="176" spans="1:47" x14ac:dyDescent="0.25">
      <c r="A176"/>
      <c r="B176"/>
      <c r="G176"/>
      <c r="H176"/>
      <c r="I176"/>
      <c r="J176"/>
      <c r="K176"/>
      <c r="L176"/>
      <c r="M176"/>
      <c r="N176"/>
      <c r="O176"/>
      <c r="P176"/>
      <c r="Q176"/>
      <c r="R176"/>
      <c r="S176"/>
      <c r="T176"/>
      <c r="U176"/>
      <c r="V176"/>
      <c r="W176"/>
      <c r="X176"/>
      <c r="Y176"/>
      <c r="Z176"/>
      <c r="AA176"/>
      <c r="AB176"/>
      <c r="AC176"/>
      <c r="AD176"/>
      <c r="AE176"/>
      <c r="AF176"/>
      <c r="AG176"/>
      <c r="AH176"/>
      <c r="AI176"/>
      <c r="AJ176"/>
      <c r="AK176"/>
      <c r="AL176"/>
      <c r="AM176"/>
      <c r="AN176"/>
      <c r="AO176"/>
      <c r="AP176"/>
      <c r="AQ176"/>
      <c r="AR176"/>
      <c r="AS176"/>
      <c r="AT176"/>
      <c r="AU176"/>
    </row>
    <row r="177" spans="1:47" x14ac:dyDescent="0.25">
      <c r="A177"/>
      <c r="B177"/>
      <c r="G177"/>
      <c r="H177"/>
      <c r="I177"/>
      <c r="J177"/>
      <c r="K177"/>
      <c r="L177"/>
      <c r="M177"/>
      <c r="N177"/>
      <c r="O177"/>
      <c r="P177"/>
      <c r="Q177"/>
      <c r="R177"/>
      <c r="S177"/>
      <c r="T177"/>
      <c r="U177"/>
      <c r="V177"/>
      <c r="W177"/>
      <c r="X177"/>
      <c r="Y177"/>
      <c r="Z177"/>
      <c r="AA177"/>
      <c r="AB177"/>
      <c r="AC177"/>
      <c r="AD177"/>
      <c r="AE177"/>
      <c r="AF177"/>
      <c r="AG177"/>
      <c r="AH177"/>
      <c r="AI177"/>
      <c r="AJ177"/>
      <c r="AK177"/>
      <c r="AL177"/>
      <c r="AM177"/>
      <c r="AN177"/>
      <c r="AO177"/>
      <c r="AP177"/>
      <c r="AQ177"/>
      <c r="AR177"/>
      <c r="AS177"/>
      <c r="AT177"/>
      <c r="AU177"/>
    </row>
    <row r="178" spans="1:47" x14ac:dyDescent="0.25">
      <c r="A178"/>
      <c r="B178"/>
      <c r="G178"/>
      <c r="H178"/>
      <c r="I178"/>
      <c r="J178"/>
      <c r="K178"/>
      <c r="L178"/>
      <c r="M178"/>
      <c r="N178"/>
      <c r="O178"/>
      <c r="P178"/>
      <c r="Q178"/>
      <c r="R178"/>
      <c r="S178"/>
      <c r="T178"/>
      <c r="U178"/>
      <c r="V178"/>
      <c r="W178"/>
      <c r="X178"/>
      <c r="Y178"/>
      <c r="Z178"/>
      <c r="AA178"/>
      <c r="AB178"/>
      <c r="AC178"/>
      <c r="AD178"/>
      <c r="AE178"/>
      <c r="AF178"/>
      <c r="AG178"/>
      <c r="AH178"/>
      <c r="AI178"/>
      <c r="AJ178"/>
      <c r="AK178"/>
      <c r="AL178"/>
      <c r="AM178"/>
      <c r="AN178"/>
      <c r="AO178"/>
      <c r="AP178"/>
      <c r="AQ178"/>
      <c r="AR178"/>
      <c r="AS178"/>
      <c r="AT178"/>
      <c r="AU178"/>
    </row>
    <row r="179" spans="1:47" x14ac:dyDescent="0.25">
      <c r="A179"/>
      <c r="B179"/>
      <c r="G179"/>
      <c r="H179"/>
      <c r="I179"/>
      <c r="J179"/>
      <c r="K179"/>
      <c r="L179"/>
      <c r="M179"/>
      <c r="N179"/>
      <c r="O179"/>
      <c r="P179"/>
      <c r="Q179"/>
      <c r="R179"/>
      <c r="S179"/>
      <c r="T179"/>
      <c r="U179"/>
      <c r="V179"/>
      <c r="W179"/>
      <c r="X179"/>
      <c r="Y179"/>
      <c r="Z179"/>
      <c r="AA179"/>
      <c r="AB179"/>
      <c r="AC179"/>
      <c r="AD179"/>
      <c r="AE179"/>
      <c r="AF179"/>
      <c r="AG179"/>
      <c r="AH179"/>
      <c r="AI179"/>
      <c r="AJ179"/>
      <c r="AK179"/>
      <c r="AL179"/>
      <c r="AM179"/>
      <c r="AN179"/>
      <c r="AO179"/>
      <c r="AP179"/>
      <c r="AQ179"/>
      <c r="AR179"/>
      <c r="AS179"/>
      <c r="AT179"/>
      <c r="AU179"/>
    </row>
    <row r="180" spans="1:47" x14ac:dyDescent="0.25">
      <c r="A180"/>
      <c r="B180"/>
      <c r="G180"/>
      <c r="H180"/>
      <c r="I180"/>
      <c r="J180"/>
      <c r="K180"/>
      <c r="L180"/>
      <c r="M180"/>
      <c r="N180"/>
      <c r="O180"/>
      <c r="P180"/>
      <c r="Q180"/>
      <c r="R180"/>
      <c r="S180"/>
      <c r="T180"/>
      <c r="U180"/>
      <c r="V180"/>
      <c r="W180"/>
      <c r="X180"/>
      <c r="Y180"/>
      <c r="Z180"/>
      <c r="AA180"/>
      <c r="AB180"/>
      <c r="AC180"/>
      <c r="AD180"/>
      <c r="AE180"/>
      <c r="AF180"/>
      <c r="AG180"/>
      <c r="AH180"/>
      <c r="AI180"/>
      <c r="AJ180"/>
      <c r="AK180"/>
      <c r="AL180"/>
      <c r="AM180"/>
      <c r="AN180"/>
      <c r="AO180"/>
      <c r="AP180"/>
      <c r="AQ180"/>
      <c r="AR180"/>
      <c r="AS180"/>
      <c r="AT180"/>
      <c r="AU180"/>
    </row>
    <row r="181" spans="1:47" x14ac:dyDescent="0.25">
      <c r="A181"/>
      <c r="B181"/>
      <c r="G181"/>
      <c r="H181"/>
      <c r="I181"/>
      <c r="J181"/>
      <c r="K181"/>
      <c r="L181"/>
      <c r="M181"/>
      <c r="N181"/>
      <c r="O181"/>
      <c r="P181"/>
      <c r="Q181"/>
      <c r="R181"/>
      <c r="S181"/>
      <c r="T181"/>
      <c r="U181"/>
      <c r="V181"/>
      <c r="W181"/>
      <c r="X181"/>
      <c r="Y181"/>
      <c r="Z181"/>
      <c r="AA181"/>
      <c r="AB181"/>
      <c r="AC181"/>
      <c r="AD181"/>
      <c r="AE181"/>
      <c r="AF181"/>
      <c r="AG181"/>
      <c r="AH181"/>
      <c r="AI181"/>
      <c r="AJ181"/>
      <c r="AK181"/>
      <c r="AL181"/>
      <c r="AM181"/>
      <c r="AN181"/>
      <c r="AO181"/>
      <c r="AP181"/>
      <c r="AQ181"/>
      <c r="AR181"/>
      <c r="AS181"/>
      <c r="AT181"/>
      <c r="AU181"/>
    </row>
    <row r="182" spans="1:47" x14ac:dyDescent="0.25">
      <c r="A182"/>
      <c r="B182"/>
      <c r="G182"/>
      <c r="H182"/>
      <c r="I182"/>
      <c r="J182"/>
      <c r="K182"/>
      <c r="L182"/>
      <c r="M182"/>
      <c r="N182"/>
      <c r="O182"/>
      <c r="P182"/>
      <c r="Q182"/>
      <c r="R182"/>
      <c r="S182"/>
      <c r="T182"/>
      <c r="U182"/>
      <c r="V182"/>
      <c r="W182"/>
      <c r="X182"/>
      <c r="Y182"/>
      <c r="Z182"/>
      <c r="AA182"/>
      <c r="AB182"/>
      <c r="AC182"/>
      <c r="AD182"/>
      <c r="AE182"/>
      <c r="AF182"/>
      <c r="AG182"/>
      <c r="AH182"/>
      <c r="AI182"/>
      <c r="AJ182"/>
      <c r="AK182"/>
      <c r="AL182"/>
      <c r="AM182"/>
      <c r="AN182"/>
      <c r="AO182"/>
      <c r="AP182"/>
      <c r="AQ182"/>
      <c r="AR182"/>
      <c r="AS182"/>
      <c r="AT182"/>
      <c r="AU182"/>
    </row>
    <row r="183" spans="1:47" x14ac:dyDescent="0.25">
      <c r="A183"/>
      <c r="B183"/>
      <c r="G183"/>
      <c r="H183"/>
      <c r="I183"/>
      <c r="J183"/>
      <c r="K183"/>
      <c r="L183"/>
      <c r="M183"/>
      <c r="N183"/>
      <c r="O183"/>
      <c r="P183"/>
      <c r="Q183"/>
      <c r="R183"/>
      <c r="S183"/>
      <c r="T183"/>
      <c r="U183"/>
      <c r="V183"/>
      <c r="W183"/>
      <c r="X183"/>
      <c r="Y183"/>
      <c r="Z183"/>
      <c r="AA183"/>
      <c r="AB183"/>
      <c r="AC183"/>
      <c r="AD183"/>
      <c r="AE183"/>
      <c r="AF183"/>
      <c r="AG183"/>
      <c r="AH183"/>
      <c r="AI183"/>
      <c r="AJ183"/>
      <c r="AK183"/>
      <c r="AL183"/>
      <c r="AM183"/>
      <c r="AN183"/>
      <c r="AO183"/>
      <c r="AP183"/>
      <c r="AQ183"/>
      <c r="AR183"/>
      <c r="AS183"/>
      <c r="AT183"/>
      <c r="AU183"/>
    </row>
    <row r="184" spans="1:47" x14ac:dyDescent="0.25">
      <c r="A184"/>
      <c r="B184"/>
      <c r="G184"/>
      <c r="H184"/>
      <c r="I184"/>
      <c r="J184"/>
      <c r="K184"/>
      <c r="L184"/>
      <c r="M184"/>
      <c r="N184"/>
      <c r="O184"/>
      <c r="P184"/>
      <c r="Q184"/>
      <c r="R184"/>
      <c r="S184"/>
      <c r="T184"/>
      <c r="U184"/>
      <c r="V184"/>
      <c r="W184"/>
      <c r="X184"/>
      <c r="Y184"/>
      <c r="Z184"/>
      <c r="AA184"/>
      <c r="AB184"/>
      <c r="AC184"/>
      <c r="AD184"/>
      <c r="AE184"/>
      <c r="AF184"/>
      <c r="AG184"/>
      <c r="AH184"/>
      <c r="AI184"/>
      <c r="AJ184"/>
      <c r="AK184"/>
      <c r="AL184"/>
      <c r="AM184"/>
      <c r="AN184"/>
      <c r="AO184"/>
      <c r="AP184"/>
      <c r="AQ184"/>
      <c r="AR184"/>
      <c r="AS184"/>
      <c r="AT184"/>
      <c r="AU184"/>
    </row>
    <row r="185" spans="1:47" x14ac:dyDescent="0.25">
      <c r="A185"/>
      <c r="B185"/>
      <c r="G185"/>
      <c r="H185"/>
      <c r="I185"/>
      <c r="J185"/>
      <c r="K185"/>
      <c r="L185"/>
      <c r="M185"/>
      <c r="N185"/>
      <c r="O185"/>
      <c r="P185"/>
      <c r="Q185"/>
      <c r="R185"/>
      <c r="S185"/>
      <c r="T185"/>
      <c r="U185"/>
      <c r="V185"/>
      <c r="W185"/>
      <c r="X185"/>
      <c r="Y185"/>
      <c r="Z185"/>
      <c r="AA185"/>
      <c r="AB185"/>
      <c r="AC185"/>
      <c r="AD185"/>
      <c r="AE185"/>
      <c r="AF185"/>
      <c r="AG185"/>
      <c r="AH185"/>
      <c r="AI185"/>
      <c r="AJ185"/>
      <c r="AK185"/>
      <c r="AL185"/>
      <c r="AM185"/>
      <c r="AN185"/>
      <c r="AO185"/>
      <c r="AP185"/>
      <c r="AQ185"/>
      <c r="AR185"/>
      <c r="AS185"/>
      <c r="AT185"/>
      <c r="AU185"/>
    </row>
    <row r="186" spans="1:47" x14ac:dyDescent="0.25">
      <c r="A186"/>
      <c r="B186"/>
      <c r="G186"/>
      <c r="H186"/>
      <c r="I186"/>
      <c r="J186"/>
      <c r="K186"/>
      <c r="L186"/>
      <c r="M186"/>
      <c r="N186"/>
      <c r="O186"/>
      <c r="P186"/>
      <c r="Q186"/>
      <c r="R186"/>
      <c r="S186"/>
      <c r="T186"/>
      <c r="U186"/>
      <c r="V186"/>
      <c r="W186"/>
      <c r="X186"/>
      <c r="Y186"/>
      <c r="Z186"/>
      <c r="AA186"/>
      <c r="AB186"/>
      <c r="AC186"/>
      <c r="AD186"/>
      <c r="AE186"/>
      <c r="AF186"/>
      <c r="AG186"/>
      <c r="AH186"/>
      <c r="AI186"/>
      <c r="AJ186"/>
      <c r="AK186"/>
      <c r="AL186"/>
      <c r="AM186"/>
      <c r="AN186"/>
      <c r="AO186"/>
      <c r="AP186"/>
      <c r="AQ186"/>
      <c r="AR186"/>
      <c r="AS186"/>
      <c r="AT186"/>
      <c r="AU186"/>
    </row>
    <row r="187" spans="1:47" x14ac:dyDescent="0.25">
      <c r="A187"/>
      <c r="B187"/>
      <c r="G187"/>
      <c r="H187"/>
      <c r="I187"/>
      <c r="J187"/>
      <c r="K187"/>
      <c r="L187"/>
      <c r="M187"/>
      <c r="N187"/>
      <c r="O187"/>
      <c r="P187"/>
      <c r="Q187"/>
      <c r="R187"/>
      <c r="S187"/>
      <c r="T187"/>
      <c r="U187"/>
      <c r="V187"/>
      <c r="W187"/>
      <c r="X187"/>
      <c r="Y187"/>
      <c r="Z187"/>
      <c r="AA187"/>
      <c r="AB187"/>
      <c r="AC187"/>
      <c r="AD187"/>
      <c r="AE187"/>
      <c r="AF187"/>
      <c r="AG187"/>
      <c r="AH187"/>
      <c r="AI187"/>
      <c r="AJ187"/>
      <c r="AK187"/>
      <c r="AL187"/>
      <c r="AM187"/>
      <c r="AN187"/>
      <c r="AO187"/>
      <c r="AP187"/>
      <c r="AQ187"/>
      <c r="AR187"/>
      <c r="AS187"/>
      <c r="AT187"/>
      <c r="AU187"/>
    </row>
    <row r="188" spans="1:47" x14ac:dyDescent="0.25">
      <c r="A188"/>
      <c r="B188"/>
      <c r="G188"/>
      <c r="H188"/>
      <c r="I188"/>
      <c r="J188"/>
      <c r="K188"/>
      <c r="L188"/>
      <c r="M188"/>
      <c r="N188"/>
      <c r="O188"/>
      <c r="P188"/>
      <c r="Q188"/>
      <c r="R188"/>
      <c r="S188"/>
      <c r="T188"/>
      <c r="U188"/>
      <c r="V188"/>
      <c r="W188"/>
      <c r="X188"/>
      <c r="Y188"/>
      <c r="Z188"/>
      <c r="AA188"/>
      <c r="AB188"/>
      <c r="AC188"/>
      <c r="AD188"/>
      <c r="AE188"/>
      <c r="AF188"/>
      <c r="AG188"/>
      <c r="AH188"/>
      <c r="AI188"/>
      <c r="AJ188"/>
      <c r="AK188"/>
      <c r="AL188"/>
      <c r="AM188"/>
      <c r="AN188"/>
      <c r="AO188"/>
      <c r="AP188"/>
      <c r="AQ188"/>
      <c r="AR188"/>
      <c r="AS188"/>
      <c r="AT188"/>
      <c r="AU188"/>
    </row>
    <row r="189" spans="1:47" x14ac:dyDescent="0.25">
      <c r="A189"/>
      <c r="B189"/>
      <c r="G189"/>
      <c r="H189"/>
      <c r="I189"/>
      <c r="J189"/>
      <c r="K189"/>
      <c r="L189"/>
      <c r="M189"/>
      <c r="N189"/>
      <c r="O189"/>
      <c r="P189"/>
      <c r="Q189"/>
      <c r="R189"/>
      <c r="S189"/>
      <c r="T189"/>
      <c r="U189"/>
      <c r="V189"/>
      <c r="W189"/>
      <c r="X189"/>
      <c r="Y189"/>
      <c r="Z189"/>
      <c r="AA189"/>
      <c r="AB189"/>
      <c r="AC189"/>
      <c r="AD189"/>
      <c r="AE189"/>
      <c r="AF189"/>
      <c r="AG189"/>
      <c r="AH189"/>
      <c r="AI189"/>
      <c r="AJ189"/>
      <c r="AK189"/>
      <c r="AL189"/>
      <c r="AM189"/>
      <c r="AN189"/>
      <c r="AO189"/>
      <c r="AP189"/>
      <c r="AQ189"/>
      <c r="AR189"/>
      <c r="AS189"/>
      <c r="AT189"/>
      <c r="AU189"/>
    </row>
    <row r="190" spans="1:47" x14ac:dyDescent="0.25">
      <c r="A190"/>
      <c r="B190"/>
      <c r="G190"/>
      <c r="H190"/>
      <c r="I190"/>
      <c r="J190"/>
      <c r="K190"/>
      <c r="L190"/>
      <c r="M190"/>
      <c r="N190"/>
      <c r="O190"/>
      <c r="P190"/>
      <c r="Q190"/>
      <c r="R190"/>
      <c r="S190"/>
      <c r="T190"/>
      <c r="U190"/>
      <c r="V190"/>
      <c r="W190"/>
      <c r="X190"/>
      <c r="Y190"/>
      <c r="Z190"/>
      <c r="AA190"/>
      <c r="AB190"/>
      <c r="AC190"/>
      <c r="AD190"/>
      <c r="AE190"/>
      <c r="AF190"/>
      <c r="AG190"/>
      <c r="AH190"/>
      <c r="AI190"/>
      <c r="AJ190"/>
      <c r="AK190"/>
      <c r="AL190"/>
      <c r="AM190"/>
      <c r="AN190"/>
      <c r="AO190"/>
      <c r="AP190"/>
      <c r="AQ190"/>
      <c r="AR190"/>
      <c r="AS190"/>
      <c r="AT190"/>
      <c r="AU190"/>
    </row>
    <row r="191" spans="1:47" x14ac:dyDescent="0.25">
      <c r="A191"/>
      <c r="B191"/>
      <c r="G191"/>
      <c r="H191"/>
      <c r="I191"/>
      <c r="J191"/>
      <c r="K191"/>
      <c r="L191"/>
      <c r="M191"/>
      <c r="N191"/>
      <c r="O191"/>
      <c r="P191"/>
      <c r="Q191"/>
      <c r="R191"/>
      <c r="S191"/>
      <c r="T191"/>
      <c r="U191"/>
      <c r="V191"/>
      <c r="W191"/>
      <c r="X191"/>
      <c r="Y191"/>
      <c r="Z191"/>
      <c r="AA191"/>
      <c r="AB191"/>
      <c r="AC191"/>
      <c r="AD191"/>
      <c r="AE191"/>
      <c r="AF191"/>
      <c r="AG191"/>
      <c r="AH191"/>
      <c r="AI191"/>
      <c r="AJ191"/>
      <c r="AK191"/>
      <c r="AL191"/>
      <c r="AM191"/>
      <c r="AN191"/>
      <c r="AO191"/>
      <c r="AP191"/>
      <c r="AQ191"/>
      <c r="AR191"/>
      <c r="AS191"/>
      <c r="AT191"/>
      <c r="AU191"/>
    </row>
    <row r="192" spans="1:47" x14ac:dyDescent="0.25">
      <c r="A192"/>
      <c r="B192"/>
      <c r="G192"/>
      <c r="H192"/>
      <c r="I192"/>
      <c r="J192"/>
      <c r="K192"/>
      <c r="L192"/>
      <c r="M192"/>
      <c r="N192"/>
      <c r="O192"/>
      <c r="P192"/>
      <c r="Q192"/>
      <c r="R192"/>
      <c r="S192"/>
      <c r="T192"/>
      <c r="U192"/>
      <c r="V192"/>
      <c r="W192"/>
      <c r="X192"/>
      <c r="Y192"/>
      <c r="Z192"/>
      <c r="AA192"/>
      <c r="AB192"/>
      <c r="AC192"/>
      <c r="AD192"/>
      <c r="AE192"/>
      <c r="AF192"/>
      <c r="AG192"/>
      <c r="AH192"/>
      <c r="AI192"/>
      <c r="AJ192"/>
      <c r="AK192"/>
      <c r="AL192"/>
      <c r="AM192"/>
      <c r="AN192"/>
      <c r="AO192"/>
      <c r="AP192"/>
      <c r="AQ192"/>
      <c r="AR192"/>
      <c r="AS192"/>
      <c r="AT192"/>
      <c r="AU192"/>
    </row>
    <row r="193" spans="1:47" x14ac:dyDescent="0.25">
      <c r="A193"/>
      <c r="B193"/>
      <c r="G193"/>
      <c r="H193"/>
      <c r="I193"/>
      <c r="J193"/>
      <c r="K193"/>
      <c r="L193"/>
      <c r="M193"/>
      <c r="N193"/>
      <c r="O193"/>
      <c r="P193"/>
      <c r="Q193"/>
      <c r="R193"/>
      <c r="S193"/>
      <c r="T193"/>
      <c r="U193"/>
      <c r="V193"/>
      <c r="W193"/>
      <c r="X193"/>
      <c r="Y193"/>
      <c r="Z193"/>
      <c r="AA193"/>
      <c r="AB193"/>
      <c r="AC193"/>
      <c r="AD193"/>
      <c r="AE193"/>
      <c r="AF193"/>
      <c r="AG193"/>
      <c r="AH193"/>
      <c r="AI193"/>
      <c r="AJ193"/>
      <c r="AK193"/>
      <c r="AL193"/>
      <c r="AM193"/>
      <c r="AN193"/>
      <c r="AO193"/>
      <c r="AP193"/>
      <c r="AQ193"/>
      <c r="AR193"/>
      <c r="AS193"/>
      <c r="AT193"/>
      <c r="AU193"/>
    </row>
    <row r="194" spans="1:47" x14ac:dyDescent="0.25">
      <c r="A194"/>
      <c r="B194"/>
      <c r="G194"/>
      <c r="H194"/>
      <c r="I194"/>
      <c r="J194"/>
      <c r="K194"/>
      <c r="L194"/>
      <c r="M194"/>
      <c r="N194"/>
      <c r="O194"/>
      <c r="P194"/>
      <c r="Q194"/>
      <c r="R194"/>
      <c r="S194"/>
      <c r="T194"/>
      <c r="U194"/>
      <c r="V194"/>
      <c r="W194"/>
      <c r="X194"/>
      <c r="Y194"/>
      <c r="Z194"/>
      <c r="AA194"/>
      <c r="AB194"/>
      <c r="AC194"/>
      <c r="AD194"/>
      <c r="AE194"/>
      <c r="AF194"/>
      <c r="AG194"/>
      <c r="AH194"/>
      <c r="AI194"/>
      <c r="AJ194"/>
      <c r="AK194"/>
      <c r="AL194"/>
      <c r="AM194"/>
      <c r="AN194"/>
      <c r="AO194"/>
      <c r="AP194"/>
      <c r="AQ194"/>
      <c r="AR194"/>
      <c r="AS194"/>
      <c r="AT194"/>
      <c r="AU194"/>
    </row>
    <row r="195" spans="1:47" x14ac:dyDescent="0.25">
      <c r="A195"/>
      <c r="B195"/>
      <c r="G195"/>
      <c r="H195"/>
      <c r="I195"/>
      <c r="J195"/>
      <c r="K195"/>
      <c r="L195"/>
      <c r="M195"/>
      <c r="N195"/>
      <c r="O195"/>
      <c r="P195"/>
      <c r="Q195"/>
      <c r="R195"/>
      <c r="S195"/>
      <c r="T195"/>
      <c r="U195"/>
      <c r="V195"/>
      <c r="W195"/>
      <c r="X195"/>
      <c r="Y195"/>
      <c r="Z195"/>
      <c r="AA195"/>
      <c r="AB195"/>
      <c r="AC195"/>
      <c r="AD195"/>
      <c r="AE195"/>
      <c r="AF195"/>
      <c r="AG195"/>
      <c r="AH195"/>
      <c r="AI195"/>
      <c r="AJ195"/>
      <c r="AK195"/>
      <c r="AL195"/>
      <c r="AM195"/>
      <c r="AN195"/>
      <c r="AO195"/>
      <c r="AP195"/>
      <c r="AQ195"/>
      <c r="AR195"/>
      <c r="AS195"/>
      <c r="AT195"/>
      <c r="AU195"/>
    </row>
    <row r="196" spans="1:47" x14ac:dyDescent="0.25">
      <c r="A196"/>
      <c r="B196"/>
      <c r="G196"/>
      <c r="H196"/>
      <c r="I196"/>
      <c r="J196"/>
      <c r="K196"/>
      <c r="L196"/>
      <c r="M196"/>
      <c r="N196"/>
      <c r="O196"/>
      <c r="P196"/>
      <c r="Q196"/>
      <c r="R196"/>
      <c r="S196"/>
      <c r="T196"/>
      <c r="U196"/>
      <c r="V196"/>
      <c r="W196"/>
      <c r="X196"/>
      <c r="Y196"/>
      <c r="Z196"/>
      <c r="AA196"/>
      <c r="AB196"/>
      <c r="AC196"/>
      <c r="AD196"/>
      <c r="AE196"/>
      <c r="AF196"/>
      <c r="AG196"/>
      <c r="AH196"/>
      <c r="AI196"/>
      <c r="AJ196"/>
      <c r="AK196"/>
      <c r="AL196"/>
      <c r="AM196"/>
      <c r="AN196"/>
      <c r="AO196"/>
      <c r="AP196"/>
      <c r="AQ196"/>
      <c r="AR196"/>
      <c r="AS196"/>
      <c r="AT196"/>
      <c r="AU196"/>
    </row>
    <row r="197" spans="1:47" x14ac:dyDescent="0.25">
      <c r="A197"/>
      <c r="B197"/>
      <c r="G197"/>
      <c r="H197"/>
      <c r="I197"/>
      <c r="J197"/>
      <c r="K197"/>
      <c r="L197"/>
      <c r="M197"/>
      <c r="N197"/>
      <c r="O197"/>
      <c r="P197"/>
      <c r="Q197"/>
      <c r="R197"/>
      <c r="S197"/>
      <c r="T197"/>
      <c r="U197"/>
      <c r="V197"/>
      <c r="W197"/>
      <c r="X197"/>
      <c r="Y197"/>
      <c r="Z197"/>
      <c r="AA197"/>
      <c r="AB197"/>
      <c r="AC197"/>
      <c r="AD197"/>
      <c r="AE197"/>
      <c r="AF197"/>
      <c r="AG197"/>
      <c r="AH197"/>
      <c r="AI197"/>
      <c r="AJ197"/>
      <c r="AK197"/>
      <c r="AL197"/>
      <c r="AM197"/>
      <c r="AN197"/>
      <c r="AO197"/>
      <c r="AP197"/>
      <c r="AQ197"/>
      <c r="AR197"/>
      <c r="AS197"/>
      <c r="AT197"/>
      <c r="AU197"/>
    </row>
    <row r="198" spans="1:47" x14ac:dyDescent="0.25">
      <c r="A198"/>
      <c r="B198"/>
      <c r="G198"/>
      <c r="H198"/>
      <c r="I198"/>
      <c r="J198"/>
      <c r="K198"/>
      <c r="L198"/>
      <c r="M198"/>
      <c r="N198"/>
      <c r="O198"/>
      <c r="P198"/>
      <c r="Q198"/>
      <c r="R198"/>
      <c r="S198"/>
      <c r="T198"/>
      <c r="U198"/>
      <c r="V198"/>
      <c r="W198"/>
      <c r="X198"/>
      <c r="Y198"/>
      <c r="Z198"/>
      <c r="AA198"/>
      <c r="AB198"/>
      <c r="AC198"/>
      <c r="AD198"/>
      <c r="AE198"/>
      <c r="AF198"/>
      <c r="AG198"/>
      <c r="AH198"/>
      <c r="AI198"/>
      <c r="AJ198"/>
      <c r="AK198"/>
      <c r="AL198"/>
      <c r="AM198"/>
      <c r="AN198"/>
      <c r="AO198"/>
      <c r="AP198"/>
      <c r="AQ198"/>
      <c r="AR198"/>
      <c r="AS198"/>
      <c r="AT198"/>
      <c r="AU198"/>
    </row>
    <row r="199" spans="1:47" x14ac:dyDescent="0.25">
      <c r="A199"/>
      <c r="B199"/>
      <c r="G199"/>
      <c r="H199"/>
      <c r="I199"/>
      <c r="J199"/>
      <c r="K199"/>
      <c r="L199"/>
      <c r="M199"/>
      <c r="N199"/>
      <c r="O199"/>
      <c r="P199"/>
      <c r="Q199"/>
      <c r="R199"/>
      <c r="S199"/>
      <c r="T199"/>
      <c r="U199"/>
      <c r="V199"/>
      <c r="W199"/>
      <c r="X199"/>
      <c r="Y199"/>
      <c r="Z199"/>
      <c r="AA199"/>
      <c r="AB199"/>
      <c r="AC199"/>
      <c r="AD199"/>
      <c r="AE199"/>
      <c r="AF199"/>
      <c r="AG199"/>
      <c r="AH199"/>
      <c r="AI199"/>
      <c r="AJ199"/>
      <c r="AK199"/>
      <c r="AL199"/>
      <c r="AM199"/>
      <c r="AN199"/>
      <c r="AO199"/>
      <c r="AP199"/>
      <c r="AQ199"/>
      <c r="AR199"/>
      <c r="AS199"/>
      <c r="AT199"/>
      <c r="AU199"/>
    </row>
    <row r="200" spans="1:47" x14ac:dyDescent="0.25">
      <c r="A200"/>
      <c r="B200"/>
      <c r="G200"/>
      <c r="H200"/>
      <c r="I200"/>
      <c r="J200"/>
      <c r="K200"/>
      <c r="L200"/>
      <c r="M200"/>
      <c r="N200"/>
      <c r="O200"/>
      <c r="P200"/>
      <c r="Q200"/>
      <c r="R200"/>
      <c r="S200"/>
      <c r="T200"/>
      <c r="U200"/>
      <c r="V200"/>
      <c r="W200"/>
      <c r="X200"/>
      <c r="Y200"/>
      <c r="Z200"/>
      <c r="AA200"/>
      <c r="AB200"/>
      <c r="AC200"/>
      <c r="AD200"/>
      <c r="AE200"/>
      <c r="AF200"/>
      <c r="AG200"/>
      <c r="AH200"/>
      <c r="AI200"/>
      <c r="AJ200"/>
      <c r="AK200"/>
      <c r="AL200"/>
      <c r="AM200"/>
      <c r="AN200"/>
      <c r="AO200"/>
      <c r="AP200"/>
      <c r="AQ200"/>
      <c r="AR200"/>
      <c r="AS200"/>
      <c r="AT200"/>
      <c r="AU200"/>
    </row>
    <row r="201" spans="1:47" x14ac:dyDescent="0.25">
      <c r="A201"/>
      <c r="B201"/>
      <c r="G201"/>
      <c r="H201"/>
      <c r="I201"/>
      <c r="J201"/>
      <c r="K201"/>
      <c r="L201"/>
      <c r="M201"/>
      <c r="N201"/>
      <c r="O201"/>
      <c r="P201"/>
      <c r="Q201"/>
      <c r="R201"/>
      <c r="S201"/>
      <c r="T201"/>
      <c r="U201"/>
      <c r="V201"/>
      <c r="W201"/>
      <c r="X201"/>
      <c r="Y201"/>
      <c r="Z201"/>
      <c r="AA201"/>
      <c r="AB201"/>
      <c r="AC201"/>
      <c r="AD201"/>
      <c r="AE201"/>
      <c r="AF201"/>
      <c r="AG201"/>
      <c r="AH201"/>
      <c r="AI201"/>
      <c r="AJ201"/>
      <c r="AK201"/>
      <c r="AL201"/>
      <c r="AM201"/>
      <c r="AN201"/>
      <c r="AO201"/>
      <c r="AP201"/>
      <c r="AQ201"/>
      <c r="AR201"/>
      <c r="AS201"/>
      <c r="AT201"/>
      <c r="AU201"/>
    </row>
    <row r="202" spans="1:47" x14ac:dyDescent="0.25">
      <c r="A202"/>
      <c r="B202"/>
      <c r="G202"/>
      <c r="H202"/>
      <c r="I202"/>
      <c r="J202"/>
      <c r="K202"/>
      <c r="L202"/>
      <c r="M202"/>
      <c r="N202"/>
      <c r="O202"/>
      <c r="P202"/>
      <c r="Q202"/>
      <c r="R202"/>
      <c r="S202"/>
      <c r="T202"/>
      <c r="U202"/>
      <c r="V202"/>
      <c r="W202"/>
      <c r="X202"/>
      <c r="Y202"/>
      <c r="Z202"/>
      <c r="AA202"/>
      <c r="AB202"/>
      <c r="AC202"/>
      <c r="AD202"/>
      <c r="AE202"/>
      <c r="AF202"/>
      <c r="AG202"/>
      <c r="AH202"/>
      <c r="AI202"/>
      <c r="AJ202"/>
      <c r="AK202"/>
      <c r="AL202"/>
      <c r="AM202"/>
      <c r="AN202"/>
      <c r="AO202"/>
      <c r="AP202"/>
      <c r="AQ202"/>
      <c r="AR202"/>
      <c r="AS202"/>
      <c r="AT202"/>
      <c r="AU202"/>
    </row>
    <row r="203" spans="1:47" x14ac:dyDescent="0.25">
      <c r="A203"/>
      <c r="B203"/>
      <c r="G203"/>
      <c r="H203"/>
      <c r="I203"/>
      <c r="J203"/>
      <c r="K203"/>
      <c r="L203"/>
      <c r="M203"/>
      <c r="N203"/>
      <c r="O203"/>
      <c r="P203"/>
      <c r="Q203"/>
      <c r="R203"/>
      <c r="S203"/>
      <c r="T203"/>
      <c r="U203"/>
      <c r="V203"/>
      <c r="W203"/>
      <c r="X203"/>
      <c r="Y203"/>
      <c r="Z203"/>
      <c r="AA203"/>
      <c r="AB203"/>
      <c r="AC203"/>
      <c r="AD203"/>
      <c r="AE203"/>
      <c r="AF203"/>
      <c r="AG203"/>
      <c r="AH203"/>
      <c r="AI203"/>
      <c r="AJ203"/>
      <c r="AK203"/>
      <c r="AL203"/>
      <c r="AM203"/>
      <c r="AN203"/>
      <c r="AO203"/>
      <c r="AP203"/>
      <c r="AQ203"/>
      <c r="AR203"/>
      <c r="AS203"/>
      <c r="AT203"/>
      <c r="AU203"/>
    </row>
    <row r="204" spans="1:47" x14ac:dyDescent="0.25">
      <c r="A204"/>
      <c r="B204"/>
      <c r="G204"/>
      <c r="H204"/>
      <c r="I204"/>
      <c r="J204"/>
      <c r="K204"/>
      <c r="L204"/>
      <c r="M204"/>
      <c r="N204"/>
      <c r="O204"/>
      <c r="P204"/>
      <c r="Q204"/>
      <c r="R204"/>
      <c r="S204"/>
      <c r="T204"/>
      <c r="U204"/>
      <c r="V204"/>
      <c r="W204"/>
      <c r="X204"/>
      <c r="Y204"/>
      <c r="Z204"/>
      <c r="AA204"/>
      <c r="AB204"/>
      <c r="AC204"/>
      <c r="AD204"/>
      <c r="AE204"/>
      <c r="AF204"/>
      <c r="AG204"/>
      <c r="AH204"/>
      <c r="AI204"/>
      <c r="AJ204"/>
      <c r="AK204"/>
      <c r="AL204"/>
      <c r="AM204"/>
      <c r="AN204"/>
      <c r="AO204"/>
      <c r="AP204"/>
      <c r="AQ204"/>
      <c r="AR204"/>
      <c r="AS204"/>
      <c r="AT204"/>
      <c r="AU204"/>
    </row>
    <row r="205" spans="1:47" x14ac:dyDescent="0.25">
      <c r="A205"/>
      <c r="B205"/>
      <c r="G205"/>
      <c r="H205"/>
      <c r="I205"/>
      <c r="J205"/>
      <c r="K205"/>
      <c r="L205"/>
      <c r="M205"/>
      <c r="N205"/>
      <c r="O205"/>
      <c r="P205"/>
      <c r="Q205"/>
      <c r="R205"/>
      <c r="S205"/>
      <c r="T205"/>
      <c r="U205"/>
      <c r="V205"/>
      <c r="W205"/>
      <c r="X205"/>
      <c r="Y205"/>
      <c r="Z205"/>
      <c r="AA205"/>
      <c r="AB205"/>
      <c r="AC205"/>
      <c r="AD205"/>
      <c r="AE205"/>
      <c r="AF205"/>
      <c r="AG205"/>
      <c r="AH205"/>
      <c r="AI205"/>
      <c r="AJ205"/>
      <c r="AK205"/>
      <c r="AL205"/>
      <c r="AM205"/>
      <c r="AN205"/>
      <c r="AO205"/>
      <c r="AP205"/>
      <c r="AQ205"/>
      <c r="AR205"/>
      <c r="AS205"/>
      <c r="AT205"/>
      <c r="AU205"/>
    </row>
    <row r="206" spans="1:47" x14ac:dyDescent="0.25">
      <c r="A206"/>
      <c r="B206"/>
      <c r="G206"/>
      <c r="H206"/>
      <c r="I206"/>
      <c r="J206"/>
      <c r="K206"/>
      <c r="L206"/>
      <c r="M206"/>
      <c r="N206"/>
      <c r="O206"/>
      <c r="P206"/>
      <c r="Q206"/>
      <c r="R206"/>
      <c r="S206"/>
      <c r="T206"/>
      <c r="U206"/>
      <c r="V206"/>
      <c r="W206"/>
      <c r="X206"/>
      <c r="Y206"/>
      <c r="Z206"/>
      <c r="AA206"/>
      <c r="AB206"/>
      <c r="AC206"/>
      <c r="AD206"/>
      <c r="AE206"/>
      <c r="AF206"/>
      <c r="AG206"/>
      <c r="AH206"/>
      <c r="AI206"/>
      <c r="AJ206"/>
      <c r="AK206"/>
      <c r="AL206"/>
      <c r="AM206"/>
      <c r="AN206"/>
      <c r="AO206"/>
      <c r="AP206"/>
      <c r="AQ206"/>
      <c r="AR206"/>
      <c r="AS206"/>
      <c r="AT206"/>
      <c r="AU206"/>
    </row>
    <row r="207" spans="1:47" x14ac:dyDescent="0.25">
      <c r="A207"/>
      <c r="B207"/>
      <c r="G207"/>
      <c r="H207"/>
      <c r="I207"/>
      <c r="J207"/>
      <c r="K207"/>
      <c r="L207"/>
      <c r="M207"/>
      <c r="N207"/>
      <c r="O207"/>
      <c r="P207"/>
      <c r="Q207"/>
      <c r="R207"/>
      <c r="S207"/>
      <c r="T207"/>
      <c r="U207"/>
      <c r="V207"/>
      <c r="W207"/>
      <c r="X207"/>
      <c r="Y207"/>
      <c r="Z207"/>
      <c r="AA207"/>
      <c r="AB207"/>
      <c r="AC207"/>
      <c r="AD207"/>
      <c r="AE207"/>
      <c r="AF207"/>
      <c r="AG207"/>
      <c r="AH207"/>
      <c r="AI207"/>
      <c r="AJ207"/>
      <c r="AK207"/>
      <c r="AL207"/>
      <c r="AM207"/>
      <c r="AN207"/>
      <c r="AO207"/>
      <c r="AP207"/>
      <c r="AQ207"/>
      <c r="AR207"/>
      <c r="AS207"/>
      <c r="AT207"/>
      <c r="AU207"/>
    </row>
    <row r="208" spans="1:47" x14ac:dyDescent="0.25">
      <c r="A208"/>
      <c r="B208"/>
      <c r="G208"/>
      <c r="H208"/>
      <c r="I208"/>
      <c r="J208"/>
      <c r="K208"/>
      <c r="L208"/>
      <c r="M208"/>
      <c r="N208"/>
      <c r="O208"/>
      <c r="P208"/>
      <c r="Q208"/>
      <c r="R208"/>
      <c r="S208"/>
      <c r="T208"/>
      <c r="U208"/>
      <c r="V208"/>
      <c r="W208"/>
      <c r="X208"/>
      <c r="Y208"/>
      <c r="Z208"/>
      <c r="AA208"/>
      <c r="AB208"/>
      <c r="AC208"/>
      <c r="AD208"/>
      <c r="AE208"/>
      <c r="AF208"/>
      <c r="AG208"/>
      <c r="AH208"/>
      <c r="AI208"/>
      <c r="AJ208"/>
      <c r="AK208"/>
      <c r="AL208"/>
      <c r="AM208"/>
      <c r="AN208"/>
      <c r="AO208"/>
      <c r="AP208"/>
      <c r="AQ208"/>
      <c r="AR208"/>
      <c r="AS208"/>
      <c r="AT208"/>
      <c r="AU208"/>
    </row>
    <row r="209" spans="1:47" x14ac:dyDescent="0.25">
      <c r="A209"/>
      <c r="B209"/>
      <c r="G209"/>
      <c r="H209"/>
      <c r="I209"/>
      <c r="J209"/>
      <c r="K209"/>
      <c r="L209"/>
      <c r="M209"/>
      <c r="N209"/>
      <c r="O209"/>
      <c r="P209"/>
      <c r="Q209"/>
      <c r="R209"/>
      <c r="S209"/>
      <c r="T209"/>
      <c r="U209"/>
      <c r="V209"/>
      <c r="W209"/>
      <c r="X209"/>
      <c r="Y209"/>
      <c r="Z209"/>
      <c r="AA209"/>
      <c r="AB209"/>
      <c r="AC209"/>
      <c r="AD209"/>
      <c r="AE209"/>
      <c r="AF209"/>
      <c r="AG209"/>
      <c r="AH209"/>
      <c r="AI209"/>
      <c r="AJ209"/>
      <c r="AK209"/>
      <c r="AL209"/>
      <c r="AM209"/>
      <c r="AN209"/>
      <c r="AO209"/>
      <c r="AP209"/>
      <c r="AQ209"/>
      <c r="AR209"/>
      <c r="AS209"/>
      <c r="AT209"/>
      <c r="AU209"/>
    </row>
    <row r="210" spans="1:47" x14ac:dyDescent="0.25">
      <c r="A210"/>
      <c r="B210"/>
      <c r="G210"/>
      <c r="H210"/>
      <c r="I210"/>
      <c r="J210"/>
      <c r="K210"/>
      <c r="L210"/>
      <c r="M210"/>
      <c r="N210"/>
      <c r="O210"/>
      <c r="P210"/>
      <c r="Q210"/>
      <c r="R210"/>
      <c r="S210"/>
      <c r="T210"/>
      <c r="U210"/>
      <c r="V210"/>
      <c r="W210"/>
      <c r="X210"/>
      <c r="Y210"/>
      <c r="Z210"/>
      <c r="AA210"/>
      <c r="AB210"/>
      <c r="AC210"/>
      <c r="AD210"/>
      <c r="AE210"/>
      <c r="AF210"/>
      <c r="AG210"/>
      <c r="AH210"/>
      <c r="AI210"/>
      <c r="AJ210"/>
      <c r="AK210"/>
      <c r="AL210"/>
      <c r="AM210"/>
      <c r="AN210"/>
      <c r="AO210"/>
      <c r="AP210"/>
      <c r="AQ210"/>
      <c r="AR210"/>
      <c r="AS210"/>
      <c r="AT210"/>
      <c r="AU210"/>
    </row>
    <row r="211" spans="1:47" x14ac:dyDescent="0.25">
      <c r="A211"/>
      <c r="B211"/>
      <c r="G211"/>
      <c r="H211"/>
      <c r="I211"/>
      <c r="J211"/>
      <c r="K211"/>
      <c r="L211"/>
      <c r="M211"/>
      <c r="N211"/>
      <c r="O211"/>
      <c r="P211"/>
      <c r="Q211"/>
      <c r="R211"/>
      <c r="S211"/>
      <c r="T211"/>
      <c r="U211"/>
      <c r="V211"/>
      <c r="W211"/>
      <c r="X211"/>
      <c r="Y211"/>
      <c r="Z211"/>
      <c r="AA211"/>
      <c r="AB211"/>
      <c r="AC211"/>
      <c r="AD211"/>
      <c r="AE211"/>
      <c r="AF211"/>
      <c r="AG211"/>
      <c r="AH211"/>
      <c r="AI211"/>
      <c r="AJ211"/>
      <c r="AK211"/>
      <c r="AL211"/>
      <c r="AM211"/>
      <c r="AN211"/>
      <c r="AO211"/>
      <c r="AP211"/>
      <c r="AQ211"/>
      <c r="AR211"/>
      <c r="AS211"/>
      <c r="AT211"/>
      <c r="AU211"/>
    </row>
    <row r="212" spans="1:47" x14ac:dyDescent="0.25">
      <c r="A212"/>
      <c r="B212"/>
      <c r="G212"/>
      <c r="H212"/>
      <c r="I212"/>
      <c r="J212"/>
      <c r="K212"/>
      <c r="L212"/>
      <c r="M212"/>
      <c r="N212"/>
      <c r="O212"/>
      <c r="P212"/>
      <c r="Q212"/>
      <c r="R212"/>
      <c r="S212"/>
      <c r="T212"/>
      <c r="U212"/>
      <c r="V212"/>
      <c r="W212"/>
      <c r="X212"/>
      <c r="Y212"/>
      <c r="Z212"/>
      <c r="AA212"/>
      <c r="AB212"/>
      <c r="AC212"/>
      <c r="AD212"/>
      <c r="AE212"/>
      <c r="AF212"/>
      <c r="AG212"/>
      <c r="AH212"/>
      <c r="AI212"/>
      <c r="AJ212"/>
      <c r="AK212"/>
      <c r="AL212"/>
      <c r="AM212"/>
      <c r="AN212"/>
      <c r="AO212"/>
      <c r="AP212"/>
      <c r="AQ212"/>
      <c r="AR212"/>
      <c r="AS212"/>
      <c r="AT212"/>
      <c r="AU212"/>
    </row>
    <row r="213" spans="1:47" x14ac:dyDescent="0.25">
      <c r="A213"/>
      <c r="B213"/>
      <c r="G213"/>
      <c r="H213"/>
      <c r="I213"/>
      <c r="J213"/>
      <c r="K213"/>
      <c r="L213"/>
      <c r="M213"/>
      <c r="N213"/>
      <c r="O213"/>
      <c r="P213"/>
      <c r="Q213"/>
      <c r="R213"/>
      <c r="S213"/>
      <c r="T213"/>
      <c r="U213"/>
      <c r="V213"/>
      <c r="W213"/>
      <c r="X213"/>
      <c r="Y213"/>
      <c r="Z213"/>
      <c r="AA213"/>
      <c r="AB213"/>
      <c r="AC213"/>
      <c r="AD213"/>
      <c r="AE213"/>
      <c r="AF213"/>
      <c r="AG213"/>
      <c r="AH213"/>
      <c r="AI213"/>
      <c r="AJ213"/>
      <c r="AK213"/>
      <c r="AL213"/>
      <c r="AM213"/>
      <c r="AN213"/>
      <c r="AO213"/>
      <c r="AP213"/>
      <c r="AQ213"/>
      <c r="AR213"/>
      <c r="AS213"/>
      <c r="AT213"/>
      <c r="AU213"/>
    </row>
    <row r="214" spans="1:47" x14ac:dyDescent="0.25">
      <c r="A214"/>
      <c r="B214"/>
      <c r="G214"/>
      <c r="H214"/>
      <c r="I214"/>
      <c r="J214"/>
      <c r="K214"/>
      <c r="L214"/>
      <c r="M214"/>
      <c r="N214"/>
      <c r="O214"/>
      <c r="P214"/>
      <c r="Q214"/>
      <c r="R214"/>
      <c r="S214"/>
      <c r="T214"/>
      <c r="U214"/>
      <c r="V214"/>
      <c r="W214"/>
      <c r="X214"/>
      <c r="Y214"/>
      <c r="Z214"/>
      <c r="AA214"/>
      <c r="AB214"/>
      <c r="AC214"/>
      <c r="AD214"/>
      <c r="AE214"/>
      <c r="AF214"/>
      <c r="AG214"/>
      <c r="AH214"/>
      <c r="AI214"/>
      <c r="AJ214"/>
      <c r="AK214"/>
      <c r="AL214"/>
      <c r="AM214"/>
      <c r="AN214"/>
      <c r="AO214"/>
      <c r="AP214"/>
      <c r="AQ214"/>
      <c r="AR214"/>
      <c r="AS214"/>
      <c r="AT214"/>
      <c r="AU214"/>
    </row>
    <row r="215" spans="1:47" x14ac:dyDescent="0.25">
      <c r="A215"/>
      <c r="B215"/>
      <c r="G215"/>
      <c r="H215"/>
      <c r="I215"/>
      <c r="J215"/>
      <c r="K215"/>
      <c r="L215"/>
      <c r="M215"/>
      <c r="N215"/>
      <c r="O215"/>
      <c r="P215"/>
      <c r="Q215"/>
      <c r="R215"/>
      <c r="S215"/>
      <c r="T215"/>
      <c r="U215"/>
      <c r="V215"/>
      <c r="W215"/>
      <c r="X215"/>
      <c r="Y215"/>
      <c r="Z215"/>
      <c r="AA215"/>
      <c r="AB215"/>
      <c r="AC215"/>
      <c r="AD215"/>
      <c r="AE215"/>
      <c r="AF215"/>
      <c r="AG215"/>
      <c r="AH215"/>
      <c r="AI215"/>
      <c r="AJ215"/>
      <c r="AK215"/>
      <c r="AL215"/>
      <c r="AM215"/>
      <c r="AN215"/>
      <c r="AO215"/>
      <c r="AP215"/>
      <c r="AQ215"/>
      <c r="AR215"/>
      <c r="AS215"/>
      <c r="AT215"/>
      <c r="AU215"/>
    </row>
    <row r="216" spans="1:47" x14ac:dyDescent="0.25">
      <c r="A216"/>
      <c r="B216"/>
      <c r="G216"/>
      <c r="H216"/>
      <c r="I216"/>
      <c r="J216"/>
      <c r="K216"/>
      <c r="L216"/>
      <c r="M216"/>
      <c r="N216"/>
      <c r="O216"/>
      <c r="P216"/>
      <c r="Q216"/>
      <c r="R216"/>
      <c r="S216"/>
      <c r="T216"/>
      <c r="U216"/>
      <c r="V216"/>
      <c r="W216"/>
      <c r="X216"/>
      <c r="Y216"/>
      <c r="Z216"/>
      <c r="AA216"/>
      <c r="AB216"/>
      <c r="AC216"/>
      <c r="AD216"/>
      <c r="AE216"/>
      <c r="AF216"/>
      <c r="AG216"/>
      <c r="AH216"/>
      <c r="AI216"/>
      <c r="AJ216"/>
      <c r="AK216"/>
      <c r="AL216"/>
      <c r="AM216"/>
      <c r="AN216"/>
      <c r="AO216"/>
      <c r="AP216"/>
      <c r="AQ216"/>
      <c r="AR216"/>
      <c r="AS216"/>
      <c r="AT216"/>
      <c r="AU216"/>
    </row>
    <row r="217" spans="1:47" x14ac:dyDescent="0.25">
      <c r="A217"/>
      <c r="B217"/>
      <c r="G217"/>
      <c r="H217"/>
      <c r="I217"/>
      <c r="J217"/>
      <c r="K217"/>
      <c r="L217"/>
      <c r="M217"/>
      <c r="N217"/>
      <c r="O217"/>
      <c r="P217"/>
      <c r="Q217"/>
      <c r="R217"/>
      <c r="S217"/>
      <c r="T217"/>
      <c r="U217"/>
      <c r="V217"/>
      <c r="W217"/>
      <c r="X217"/>
      <c r="Y217"/>
      <c r="Z217"/>
      <c r="AA217"/>
      <c r="AB217"/>
      <c r="AC217"/>
      <c r="AD217"/>
      <c r="AE217"/>
      <c r="AF217"/>
      <c r="AG217"/>
      <c r="AH217"/>
      <c r="AI217"/>
      <c r="AJ217"/>
      <c r="AK217"/>
      <c r="AL217"/>
      <c r="AM217"/>
      <c r="AN217"/>
      <c r="AO217"/>
      <c r="AP217"/>
      <c r="AQ217"/>
      <c r="AR217"/>
      <c r="AS217"/>
      <c r="AT217"/>
      <c r="AU217"/>
    </row>
    <row r="218" spans="1:47" x14ac:dyDescent="0.25">
      <c r="A218"/>
      <c r="B218"/>
      <c r="G218"/>
      <c r="H218"/>
      <c r="I218"/>
      <c r="J218"/>
      <c r="K218"/>
      <c r="L218"/>
      <c r="M218"/>
      <c r="N218"/>
      <c r="O218"/>
      <c r="P218"/>
      <c r="Q218"/>
      <c r="R218"/>
      <c r="S218"/>
      <c r="T218"/>
      <c r="U218"/>
      <c r="V218"/>
      <c r="W218"/>
      <c r="X218"/>
      <c r="Y218"/>
      <c r="Z218"/>
      <c r="AA218"/>
      <c r="AB218"/>
      <c r="AC218"/>
      <c r="AD218"/>
      <c r="AE218"/>
      <c r="AF218"/>
      <c r="AG218"/>
      <c r="AH218"/>
      <c r="AI218"/>
      <c r="AJ218"/>
      <c r="AK218"/>
      <c r="AL218"/>
      <c r="AM218"/>
      <c r="AN218"/>
      <c r="AO218"/>
      <c r="AP218"/>
      <c r="AQ218"/>
      <c r="AR218"/>
      <c r="AS218"/>
      <c r="AT218"/>
      <c r="AU218"/>
    </row>
    <row r="219" spans="1:47" x14ac:dyDescent="0.25">
      <c r="A219"/>
      <c r="B219"/>
      <c r="G219"/>
      <c r="H219"/>
      <c r="I219"/>
      <c r="J219"/>
      <c r="K219"/>
      <c r="L219"/>
      <c r="M219"/>
      <c r="N219"/>
      <c r="O219"/>
      <c r="P219"/>
      <c r="Q219"/>
      <c r="R219"/>
      <c r="S219"/>
      <c r="T219"/>
      <c r="U219"/>
      <c r="V219"/>
      <c r="W219"/>
      <c r="X219"/>
      <c r="Y219"/>
      <c r="Z219"/>
      <c r="AA219"/>
      <c r="AB219"/>
      <c r="AC219"/>
      <c r="AD219"/>
      <c r="AE219"/>
      <c r="AF219"/>
      <c r="AG219"/>
      <c r="AH219"/>
      <c r="AI219"/>
      <c r="AJ219"/>
      <c r="AK219"/>
      <c r="AL219"/>
      <c r="AM219"/>
      <c r="AN219"/>
      <c r="AO219"/>
      <c r="AP219"/>
      <c r="AQ219"/>
      <c r="AR219"/>
      <c r="AS219"/>
      <c r="AT219"/>
      <c r="AU219"/>
    </row>
    <row r="220" spans="1:47" x14ac:dyDescent="0.25">
      <c r="A220"/>
      <c r="B220"/>
      <c r="G220"/>
      <c r="H220"/>
      <c r="I220"/>
      <c r="J220"/>
      <c r="K220"/>
      <c r="L220"/>
      <c r="M220"/>
      <c r="N220"/>
      <c r="O220"/>
      <c r="P220"/>
      <c r="Q220"/>
      <c r="R220"/>
      <c r="S220"/>
      <c r="T220"/>
      <c r="U220"/>
      <c r="V220"/>
      <c r="W220"/>
      <c r="X220"/>
      <c r="Y220"/>
      <c r="Z220"/>
      <c r="AA220"/>
      <c r="AB220"/>
      <c r="AC220"/>
      <c r="AD220"/>
      <c r="AE220"/>
      <c r="AF220"/>
      <c r="AG220"/>
      <c r="AH220"/>
      <c r="AI220"/>
      <c r="AJ220"/>
      <c r="AK220"/>
      <c r="AL220"/>
      <c r="AM220"/>
      <c r="AN220"/>
      <c r="AO220"/>
      <c r="AP220"/>
      <c r="AQ220"/>
      <c r="AR220"/>
      <c r="AS220"/>
      <c r="AT220"/>
      <c r="AU220"/>
    </row>
    <row r="221" spans="1:47" x14ac:dyDescent="0.25">
      <c r="A221"/>
      <c r="B221"/>
      <c r="G221"/>
      <c r="H221"/>
      <c r="I221"/>
      <c r="J221"/>
      <c r="K221"/>
      <c r="L221"/>
      <c r="M221"/>
      <c r="N221"/>
      <c r="O221"/>
      <c r="P221"/>
      <c r="Q221"/>
      <c r="R221"/>
      <c r="S221"/>
      <c r="T221"/>
      <c r="U221"/>
      <c r="V221"/>
      <c r="W221"/>
      <c r="X221"/>
      <c r="Y221"/>
      <c r="Z221"/>
      <c r="AA221"/>
      <c r="AB221"/>
      <c r="AC221"/>
      <c r="AD221"/>
      <c r="AE221"/>
      <c r="AF221"/>
      <c r="AG221"/>
      <c r="AH221"/>
      <c r="AI221"/>
      <c r="AJ221"/>
      <c r="AK221"/>
      <c r="AL221"/>
      <c r="AM221"/>
      <c r="AN221"/>
      <c r="AO221"/>
      <c r="AP221"/>
      <c r="AQ221"/>
      <c r="AR221"/>
      <c r="AS221"/>
      <c r="AT221"/>
      <c r="AU221"/>
    </row>
    <row r="222" spans="1:47" x14ac:dyDescent="0.25">
      <c r="A222"/>
      <c r="B222"/>
      <c r="G222"/>
      <c r="H222"/>
      <c r="I222"/>
      <c r="J222"/>
      <c r="K222"/>
      <c r="L222"/>
      <c r="M222"/>
      <c r="N222"/>
      <c r="O222"/>
      <c r="P222"/>
      <c r="Q222"/>
      <c r="R222"/>
      <c r="S222"/>
      <c r="T222"/>
      <c r="U222"/>
      <c r="V222"/>
      <c r="W222"/>
      <c r="X222"/>
      <c r="Y222"/>
      <c r="Z222"/>
      <c r="AA222"/>
      <c r="AB222"/>
      <c r="AC222"/>
      <c r="AD222"/>
      <c r="AE222"/>
      <c r="AF222"/>
      <c r="AG222"/>
      <c r="AH222"/>
      <c r="AI222"/>
      <c r="AJ222"/>
      <c r="AK222"/>
      <c r="AL222"/>
      <c r="AM222"/>
      <c r="AN222"/>
      <c r="AO222"/>
      <c r="AP222"/>
      <c r="AQ222"/>
      <c r="AR222"/>
      <c r="AS222"/>
      <c r="AT222"/>
      <c r="AU222"/>
    </row>
    <row r="223" spans="1:47" x14ac:dyDescent="0.25">
      <c r="A223"/>
      <c r="B223"/>
      <c r="G223"/>
      <c r="H223"/>
      <c r="I223"/>
      <c r="J223"/>
      <c r="K223"/>
      <c r="L223"/>
      <c r="M223"/>
      <c r="N223"/>
      <c r="O223"/>
      <c r="P223"/>
      <c r="Q223"/>
      <c r="R223"/>
      <c r="S223"/>
      <c r="T223"/>
      <c r="U223"/>
      <c r="V223"/>
      <c r="W223"/>
      <c r="X223"/>
      <c r="Y223"/>
      <c r="Z223"/>
      <c r="AA223"/>
      <c r="AB223"/>
      <c r="AC223"/>
      <c r="AD223"/>
      <c r="AE223"/>
      <c r="AF223"/>
      <c r="AG223"/>
      <c r="AH223"/>
      <c r="AI223"/>
      <c r="AJ223"/>
      <c r="AK223"/>
      <c r="AL223"/>
      <c r="AM223"/>
      <c r="AN223"/>
      <c r="AO223"/>
      <c r="AP223"/>
      <c r="AQ223"/>
      <c r="AR223"/>
      <c r="AS223"/>
      <c r="AT223"/>
      <c r="AU223"/>
    </row>
    <row r="224" spans="1:47" x14ac:dyDescent="0.25">
      <c r="A224"/>
      <c r="B224"/>
      <c r="G224"/>
      <c r="H224"/>
      <c r="I224"/>
      <c r="J224"/>
      <c r="K224"/>
      <c r="L224"/>
      <c r="M224"/>
      <c r="N224"/>
      <c r="O224"/>
      <c r="P224"/>
      <c r="Q224"/>
      <c r="R224"/>
      <c r="S224"/>
      <c r="T224"/>
      <c r="U224"/>
      <c r="V224"/>
      <c r="W224"/>
      <c r="X224"/>
      <c r="Y224"/>
      <c r="Z224"/>
      <c r="AA224"/>
      <c r="AB224"/>
      <c r="AC224"/>
      <c r="AD224"/>
      <c r="AE224"/>
      <c r="AF224"/>
      <c r="AG224"/>
      <c r="AH224"/>
      <c r="AI224"/>
      <c r="AJ224"/>
      <c r="AK224"/>
      <c r="AL224"/>
      <c r="AM224"/>
      <c r="AN224"/>
      <c r="AO224"/>
      <c r="AP224"/>
      <c r="AQ224"/>
      <c r="AR224"/>
      <c r="AS224"/>
      <c r="AT224"/>
      <c r="AU224"/>
    </row>
    <row r="225" spans="1:47" x14ac:dyDescent="0.25">
      <c r="A225"/>
      <c r="B225"/>
      <c r="G225"/>
      <c r="H225"/>
      <c r="I225"/>
      <c r="J225"/>
      <c r="K225"/>
      <c r="L225"/>
      <c r="M225"/>
      <c r="N225"/>
      <c r="O225"/>
      <c r="P225"/>
      <c r="Q225"/>
      <c r="R225"/>
      <c r="S225"/>
      <c r="T225"/>
      <c r="U225"/>
      <c r="V225"/>
      <c r="W225"/>
      <c r="X225"/>
      <c r="Y225"/>
      <c r="Z225"/>
      <c r="AA225"/>
      <c r="AB225"/>
      <c r="AC225"/>
      <c r="AD225"/>
      <c r="AE225"/>
      <c r="AF225"/>
      <c r="AG225"/>
      <c r="AH225"/>
      <c r="AI225"/>
      <c r="AJ225"/>
      <c r="AK225"/>
      <c r="AL225"/>
      <c r="AM225"/>
      <c r="AN225"/>
      <c r="AO225"/>
      <c r="AP225"/>
      <c r="AQ225"/>
      <c r="AR225"/>
      <c r="AS225"/>
      <c r="AT225"/>
      <c r="AU225"/>
    </row>
    <row r="226" spans="1:47" x14ac:dyDescent="0.25">
      <c r="A226"/>
      <c r="B226"/>
      <c r="G226"/>
      <c r="H226"/>
      <c r="I226"/>
      <c r="J226"/>
      <c r="K226"/>
      <c r="L226"/>
      <c r="M226"/>
      <c r="N226"/>
      <c r="O226"/>
      <c r="P226"/>
      <c r="Q226"/>
      <c r="R226"/>
      <c r="S226"/>
      <c r="T226"/>
      <c r="U226"/>
      <c r="V226"/>
      <c r="W226"/>
      <c r="X226"/>
      <c r="Y226"/>
      <c r="Z226"/>
      <c r="AA226"/>
      <c r="AB226"/>
      <c r="AC226"/>
      <c r="AD226"/>
      <c r="AE226"/>
      <c r="AF226"/>
      <c r="AG226"/>
      <c r="AH226"/>
      <c r="AI226"/>
      <c r="AJ226"/>
      <c r="AK226"/>
      <c r="AL226"/>
      <c r="AM226"/>
      <c r="AN226"/>
      <c r="AO226"/>
      <c r="AP226"/>
      <c r="AQ226"/>
      <c r="AR226"/>
      <c r="AS226"/>
      <c r="AT226"/>
      <c r="AU226"/>
    </row>
    <row r="227" spans="1:47" x14ac:dyDescent="0.25">
      <c r="A227"/>
      <c r="B227"/>
      <c r="G227"/>
      <c r="H227"/>
      <c r="I227"/>
      <c r="J227"/>
      <c r="K227"/>
      <c r="L227"/>
      <c r="M227"/>
      <c r="N227"/>
      <c r="O227"/>
      <c r="P227"/>
      <c r="Q227"/>
      <c r="R227"/>
      <c r="S227"/>
      <c r="T227"/>
      <c r="U227"/>
      <c r="V227"/>
      <c r="W227"/>
      <c r="X227"/>
      <c r="Y227"/>
      <c r="Z227"/>
      <c r="AA227"/>
      <c r="AB227"/>
      <c r="AC227"/>
      <c r="AD227"/>
      <c r="AE227"/>
      <c r="AF227"/>
      <c r="AG227"/>
      <c r="AH227"/>
      <c r="AI227"/>
      <c r="AJ227"/>
      <c r="AK227"/>
      <c r="AL227"/>
      <c r="AM227"/>
      <c r="AN227"/>
      <c r="AO227"/>
      <c r="AP227"/>
      <c r="AQ227"/>
      <c r="AR227"/>
      <c r="AS227"/>
      <c r="AT227"/>
      <c r="AU227"/>
    </row>
    <row r="228" spans="1:47" x14ac:dyDescent="0.25">
      <c r="A228"/>
      <c r="B228"/>
      <c r="G228"/>
      <c r="H228"/>
      <c r="I228"/>
      <c r="J228"/>
      <c r="K228"/>
      <c r="L228"/>
      <c r="M228"/>
      <c r="N228"/>
      <c r="O228"/>
      <c r="P228"/>
      <c r="Q228"/>
      <c r="R228"/>
      <c r="S228"/>
      <c r="T228"/>
      <c r="U228"/>
      <c r="V228"/>
      <c r="W228"/>
      <c r="X228"/>
      <c r="Y228"/>
      <c r="Z228"/>
      <c r="AA228"/>
      <c r="AB228"/>
      <c r="AC228"/>
      <c r="AD228"/>
      <c r="AE228"/>
      <c r="AF228"/>
      <c r="AG228"/>
      <c r="AH228"/>
      <c r="AI228"/>
      <c r="AJ228"/>
      <c r="AK228"/>
      <c r="AL228"/>
      <c r="AM228"/>
      <c r="AN228"/>
      <c r="AO228"/>
      <c r="AP228"/>
      <c r="AQ228"/>
      <c r="AR228"/>
      <c r="AS228"/>
      <c r="AT228"/>
      <c r="AU228"/>
    </row>
    <row r="229" spans="1:47" x14ac:dyDescent="0.25">
      <c r="A229"/>
      <c r="B229"/>
      <c r="G229"/>
      <c r="H229"/>
      <c r="I229"/>
      <c r="J229"/>
      <c r="K229"/>
      <c r="L229"/>
      <c r="M229"/>
      <c r="N229"/>
      <c r="O229"/>
      <c r="P229"/>
      <c r="Q229"/>
      <c r="R229"/>
      <c r="S229"/>
      <c r="T229"/>
      <c r="U229"/>
      <c r="V229"/>
      <c r="W229"/>
      <c r="X229"/>
      <c r="Y229"/>
      <c r="Z229"/>
      <c r="AA229"/>
      <c r="AB229"/>
      <c r="AC229"/>
      <c r="AD229"/>
      <c r="AE229"/>
      <c r="AF229"/>
      <c r="AG229"/>
      <c r="AH229"/>
      <c r="AI229"/>
      <c r="AJ229"/>
      <c r="AK229"/>
      <c r="AL229"/>
      <c r="AM229"/>
      <c r="AN229"/>
      <c r="AO229"/>
      <c r="AP229"/>
      <c r="AQ229"/>
      <c r="AR229"/>
      <c r="AS229"/>
      <c r="AT229"/>
      <c r="AU229"/>
    </row>
    <row r="230" spans="1:47" x14ac:dyDescent="0.25">
      <c r="A230"/>
      <c r="B230"/>
      <c r="G230"/>
      <c r="H230"/>
      <c r="I230"/>
      <c r="J230"/>
      <c r="K230"/>
      <c r="L230"/>
      <c r="M230"/>
      <c r="N230"/>
      <c r="O230"/>
      <c r="P230"/>
      <c r="Q230"/>
      <c r="R230"/>
      <c r="S230"/>
      <c r="T230"/>
      <c r="U230"/>
      <c r="V230"/>
      <c r="W230"/>
      <c r="X230"/>
      <c r="Y230"/>
      <c r="Z230"/>
      <c r="AA230"/>
      <c r="AB230"/>
      <c r="AC230"/>
      <c r="AD230"/>
      <c r="AE230"/>
      <c r="AF230"/>
      <c r="AG230"/>
      <c r="AH230"/>
      <c r="AI230"/>
      <c r="AJ230"/>
      <c r="AK230"/>
      <c r="AL230"/>
      <c r="AM230"/>
      <c r="AN230"/>
      <c r="AO230"/>
      <c r="AP230"/>
      <c r="AQ230"/>
      <c r="AR230"/>
      <c r="AS230"/>
      <c r="AT230"/>
      <c r="AU230"/>
    </row>
    <row r="231" spans="1:47" x14ac:dyDescent="0.25">
      <c r="A231"/>
      <c r="B231"/>
      <c r="G231"/>
      <c r="H231"/>
      <c r="I231"/>
      <c r="J231"/>
      <c r="K231"/>
      <c r="L231"/>
      <c r="M231"/>
      <c r="N231"/>
      <c r="O231"/>
      <c r="P231"/>
      <c r="Q231"/>
      <c r="R231"/>
      <c r="S231"/>
      <c r="T231"/>
      <c r="U231"/>
      <c r="V231"/>
      <c r="W231"/>
      <c r="X231"/>
      <c r="Y231"/>
      <c r="Z231"/>
      <c r="AA231"/>
      <c r="AB231"/>
      <c r="AC231"/>
      <c r="AD231"/>
      <c r="AE231"/>
      <c r="AF231"/>
      <c r="AG231"/>
      <c r="AH231"/>
      <c r="AI231"/>
      <c r="AJ231"/>
      <c r="AK231"/>
      <c r="AL231"/>
      <c r="AM231"/>
      <c r="AN231"/>
      <c r="AO231"/>
      <c r="AP231"/>
      <c r="AQ231"/>
      <c r="AR231"/>
      <c r="AS231"/>
      <c r="AT231"/>
      <c r="AU231"/>
    </row>
    <row r="232" spans="1:47" x14ac:dyDescent="0.25">
      <c r="A232"/>
      <c r="B232"/>
      <c r="G232"/>
      <c r="H232"/>
      <c r="I232"/>
      <c r="J232"/>
      <c r="K232"/>
      <c r="L232"/>
      <c r="M232"/>
      <c r="N232"/>
      <c r="O232"/>
      <c r="P232"/>
      <c r="Q232"/>
      <c r="R232"/>
      <c r="S232"/>
      <c r="T232"/>
      <c r="U232"/>
      <c r="V232"/>
      <c r="W232"/>
      <c r="X232"/>
      <c r="Y232"/>
      <c r="Z232"/>
      <c r="AA232"/>
      <c r="AB232"/>
      <c r="AC232"/>
      <c r="AD232"/>
      <c r="AE232"/>
      <c r="AF232"/>
      <c r="AG232"/>
      <c r="AH232"/>
      <c r="AI232"/>
      <c r="AJ232"/>
      <c r="AK232"/>
      <c r="AL232"/>
      <c r="AM232"/>
      <c r="AN232"/>
      <c r="AO232"/>
      <c r="AP232"/>
      <c r="AQ232"/>
      <c r="AR232"/>
      <c r="AS232"/>
      <c r="AT232"/>
      <c r="AU232"/>
    </row>
    <row r="233" spans="1:47" x14ac:dyDescent="0.25">
      <c r="A233"/>
      <c r="B233"/>
      <c r="G233"/>
      <c r="H233"/>
      <c r="I233"/>
      <c r="J233"/>
      <c r="K233"/>
      <c r="L233"/>
      <c r="M233"/>
      <c r="N233"/>
      <c r="O233"/>
      <c r="P233"/>
      <c r="Q233"/>
      <c r="R233"/>
      <c r="S233"/>
      <c r="T233"/>
      <c r="U233"/>
      <c r="V233"/>
      <c r="W233"/>
      <c r="X233"/>
      <c r="Y233"/>
      <c r="Z233"/>
      <c r="AA233"/>
      <c r="AB233"/>
      <c r="AC233"/>
      <c r="AD233"/>
      <c r="AE233"/>
      <c r="AF233"/>
      <c r="AG233"/>
      <c r="AH233"/>
      <c r="AI233"/>
      <c r="AJ233"/>
      <c r="AK233"/>
      <c r="AL233"/>
      <c r="AM233"/>
      <c r="AN233"/>
      <c r="AO233"/>
      <c r="AP233"/>
      <c r="AQ233"/>
      <c r="AR233"/>
      <c r="AS233"/>
      <c r="AT233"/>
      <c r="AU233"/>
    </row>
    <row r="234" spans="1:47" x14ac:dyDescent="0.25">
      <c r="A234"/>
      <c r="B234"/>
      <c r="G234"/>
      <c r="H234"/>
      <c r="I234"/>
      <c r="J234"/>
      <c r="K234"/>
      <c r="L234"/>
      <c r="M234"/>
      <c r="N234"/>
      <c r="O234"/>
      <c r="P234"/>
      <c r="Q234"/>
      <c r="R234"/>
      <c r="S234"/>
      <c r="T234"/>
      <c r="U234"/>
      <c r="V234"/>
      <c r="W234"/>
      <c r="X234"/>
      <c r="Y234"/>
      <c r="Z234"/>
      <c r="AA234"/>
      <c r="AB234"/>
      <c r="AC234"/>
      <c r="AD234"/>
      <c r="AE234"/>
      <c r="AF234"/>
      <c r="AG234"/>
      <c r="AH234"/>
      <c r="AI234"/>
      <c r="AJ234"/>
      <c r="AK234"/>
      <c r="AL234"/>
      <c r="AM234"/>
      <c r="AN234"/>
      <c r="AO234"/>
      <c r="AP234"/>
      <c r="AQ234"/>
      <c r="AR234"/>
      <c r="AS234"/>
      <c r="AT234"/>
      <c r="AU234"/>
    </row>
    <row r="235" spans="1:47" x14ac:dyDescent="0.25">
      <c r="A235"/>
      <c r="B235"/>
      <c r="G235"/>
      <c r="H235"/>
      <c r="I235"/>
      <c r="J235"/>
      <c r="K235"/>
      <c r="L235"/>
      <c r="M235"/>
      <c r="N235"/>
      <c r="O235"/>
      <c r="P235"/>
      <c r="Q235"/>
      <c r="R235"/>
      <c r="S235"/>
      <c r="T235"/>
      <c r="U235"/>
      <c r="V235"/>
      <c r="W235"/>
      <c r="X235"/>
      <c r="Y235"/>
      <c r="Z235"/>
      <c r="AA235"/>
      <c r="AB235"/>
      <c r="AC235"/>
      <c r="AD235"/>
      <c r="AE235"/>
      <c r="AF235"/>
      <c r="AG235"/>
      <c r="AH235"/>
      <c r="AI235"/>
      <c r="AJ235"/>
      <c r="AK235"/>
      <c r="AL235"/>
      <c r="AM235"/>
      <c r="AN235"/>
      <c r="AO235"/>
      <c r="AP235"/>
      <c r="AQ235"/>
      <c r="AR235"/>
      <c r="AS235"/>
      <c r="AT235"/>
      <c r="AU235"/>
    </row>
    <row r="236" spans="1:47" x14ac:dyDescent="0.25">
      <c r="A236"/>
      <c r="B236"/>
      <c r="G236"/>
      <c r="H236"/>
      <c r="I236"/>
      <c r="J236"/>
      <c r="K236"/>
      <c r="L236"/>
      <c r="M236"/>
      <c r="N236"/>
      <c r="O236"/>
      <c r="P236"/>
      <c r="Q236"/>
      <c r="R236"/>
      <c r="S236"/>
      <c r="T236"/>
      <c r="U236"/>
      <c r="V236"/>
      <c r="W236"/>
      <c r="X236"/>
      <c r="Y236"/>
      <c r="Z236"/>
      <c r="AA236"/>
      <c r="AB236"/>
      <c r="AC236"/>
      <c r="AD236"/>
      <c r="AE236"/>
      <c r="AF236"/>
      <c r="AG236"/>
      <c r="AH236"/>
      <c r="AI236"/>
      <c r="AJ236"/>
      <c r="AK236"/>
      <c r="AL236"/>
      <c r="AM236"/>
      <c r="AN236"/>
      <c r="AO236"/>
      <c r="AP236"/>
      <c r="AQ236"/>
      <c r="AR236"/>
      <c r="AS236"/>
      <c r="AT236"/>
      <c r="AU236"/>
    </row>
    <row r="237" spans="1:47" x14ac:dyDescent="0.25">
      <c r="A237"/>
      <c r="B237"/>
      <c r="G237"/>
      <c r="H237"/>
      <c r="I237"/>
      <c r="J237"/>
      <c r="K237"/>
      <c r="L237"/>
      <c r="M237"/>
      <c r="N237"/>
      <c r="O237"/>
      <c r="P237"/>
      <c r="Q237"/>
      <c r="R237"/>
      <c r="S237"/>
      <c r="T237"/>
      <c r="U237"/>
      <c r="V237"/>
      <c r="W237"/>
      <c r="X237"/>
      <c r="Y237"/>
      <c r="Z237"/>
      <c r="AA237"/>
      <c r="AB237"/>
      <c r="AC237"/>
      <c r="AD237"/>
      <c r="AE237"/>
      <c r="AF237"/>
      <c r="AG237"/>
      <c r="AH237"/>
      <c r="AI237"/>
      <c r="AJ237"/>
      <c r="AK237"/>
      <c r="AL237"/>
      <c r="AM237"/>
      <c r="AN237"/>
      <c r="AO237"/>
      <c r="AP237"/>
      <c r="AQ237"/>
      <c r="AR237"/>
      <c r="AS237"/>
      <c r="AT237"/>
      <c r="AU237"/>
    </row>
    <row r="238" spans="1:47" x14ac:dyDescent="0.25">
      <c r="A238"/>
      <c r="I238"/>
      <c r="J238"/>
      <c r="K238"/>
      <c r="L238"/>
      <c r="M238"/>
      <c r="N238"/>
      <c r="O238"/>
      <c r="P238"/>
      <c r="Q238"/>
      <c r="R238"/>
      <c r="S238"/>
      <c r="T238"/>
      <c r="U238"/>
      <c r="V238"/>
      <c r="W238"/>
      <c r="X238"/>
      <c r="Y238"/>
      <c r="Z238"/>
      <c r="AA238"/>
      <c r="AB238"/>
      <c r="AC238"/>
      <c r="AD238"/>
      <c r="AE238"/>
      <c r="AF238"/>
      <c r="AG238"/>
      <c r="AH238"/>
      <c r="AI238"/>
      <c r="AJ238"/>
      <c r="AK238"/>
      <c r="AL238"/>
      <c r="AM238"/>
      <c r="AN238"/>
      <c r="AO238"/>
      <c r="AP238"/>
      <c r="AQ238"/>
      <c r="AR238"/>
      <c r="AS238"/>
      <c r="AT238"/>
      <c r="AU238"/>
    </row>
    <row r="239" spans="1:47" x14ac:dyDescent="0.25">
      <c r="A239"/>
      <c r="I239"/>
      <c r="J239"/>
      <c r="K239"/>
      <c r="L239"/>
      <c r="M239"/>
      <c r="N239"/>
      <c r="O239"/>
      <c r="P239"/>
      <c r="Q239"/>
      <c r="R239"/>
      <c r="S239"/>
      <c r="T239"/>
      <c r="U239"/>
      <c r="V239"/>
      <c r="W239"/>
      <c r="X239"/>
      <c r="Y239"/>
      <c r="Z239"/>
      <c r="AA239"/>
      <c r="AB239"/>
      <c r="AC239"/>
      <c r="AD239"/>
      <c r="AE239"/>
      <c r="AF239"/>
      <c r="AG239"/>
      <c r="AH239"/>
      <c r="AI239"/>
      <c r="AJ239"/>
      <c r="AK239"/>
      <c r="AL239"/>
      <c r="AM239"/>
      <c r="AN239"/>
      <c r="AO239"/>
      <c r="AP239"/>
      <c r="AQ239"/>
      <c r="AR239"/>
      <c r="AS239"/>
      <c r="AT239"/>
      <c r="AU239"/>
    </row>
    <row r="240" spans="1:47" x14ac:dyDescent="0.25">
      <c r="A240"/>
      <c r="I240"/>
      <c r="J240"/>
      <c r="K240"/>
      <c r="L240"/>
      <c r="M240"/>
      <c r="N240"/>
      <c r="O240"/>
      <c r="P240"/>
      <c r="Q240"/>
      <c r="R240"/>
      <c r="S240"/>
      <c r="T240"/>
      <c r="U240"/>
      <c r="V240"/>
      <c r="W240"/>
      <c r="X240"/>
      <c r="Y240"/>
      <c r="Z240"/>
      <c r="AA240"/>
      <c r="AB240"/>
      <c r="AC240"/>
      <c r="AD240"/>
      <c r="AE240"/>
      <c r="AF240"/>
      <c r="AG240"/>
      <c r="AH240"/>
      <c r="AI240"/>
      <c r="AJ240"/>
      <c r="AK240"/>
      <c r="AL240"/>
      <c r="AM240"/>
      <c r="AN240"/>
      <c r="AO240"/>
      <c r="AP240"/>
      <c r="AQ240"/>
      <c r="AR240"/>
      <c r="AS240"/>
      <c r="AT240"/>
      <c r="AU240"/>
    </row>
    <row r="241" spans="1:47" x14ac:dyDescent="0.25">
      <c r="A241"/>
      <c r="B241"/>
      <c r="D241"/>
      <c r="E241"/>
      <c r="F241"/>
      <c r="G241"/>
      <c r="H241"/>
      <c r="I241"/>
      <c r="J241"/>
      <c r="K241"/>
      <c r="L241"/>
      <c r="M241"/>
      <c r="N241"/>
      <c r="O241"/>
      <c r="P241"/>
      <c r="Q241"/>
      <c r="R241"/>
      <c r="S241"/>
      <c r="T241"/>
      <c r="U241"/>
      <c r="V241"/>
      <c r="W241"/>
      <c r="X241"/>
      <c r="Y241"/>
      <c r="Z241"/>
      <c r="AA241"/>
      <c r="AB241"/>
      <c r="AC241"/>
      <c r="AD241"/>
      <c r="AE241"/>
      <c r="AF241"/>
      <c r="AG241"/>
      <c r="AH241"/>
      <c r="AI241"/>
      <c r="AJ241"/>
      <c r="AK241"/>
      <c r="AL241"/>
      <c r="AM241"/>
      <c r="AN241"/>
      <c r="AO241"/>
      <c r="AP241"/>
      <c r="AQ241"/>
      <c r="AR241"/>
      <c r="AS241"/>
      <c r="AT241"/>
      <c r="AU241"/>
    </row>
    <row r="242" spans="1:47" x14ac:dyDescent="0.25">
      <c r="A242"/>
      <c r="B242"/>
      <c r="D242"/>
      <c r="E242"/>
      <c r="F242"/>
      <c r="G242"/>
      <c r="H242"/>
      <c r="I242"/>
      <c r="J242"/>
      <c r="K242"/>
      <c r="L242"/>
      <c r="M242"/>
      <c r="N242"/>
      <c r="O242"/>
      <c r="P242"/>
      <c r="Q242"/>
      <c r="R242"/>
      <c r="S242"/>
      <c r="T242"/>
      <c r="U242"/>
      <c r="V242"/>
      <c r="W242"/>
      <c r="X242"/>
      <c r="Y242"/>
      <c r="Z242"/>
      <c r="AA242"/>
      <c r="AB242"/>
      <c r="AC242"/>
      <c r="AD242"/>
      <c r="AE242"/>
      <c r="AF242"/>
      <c r="AG242"/>
      <c r="AH242"/>
      <c r="AI242"/>
      <c r="AJ242"/>
      <c r="AK242"/>
      <c r="AL242"/>
      <c r="AM242"/>
      <c r="AN242"/>
      <c r="AO242"/>
      <c r="AP242"/>
      <c r="AQ242"/>
      <c r="AR242"/>
      <c r="AS242"/>
      <c r="AT242"/>
      <c r="AU242"/>
    </row>
    <row r="243" spans="1:47" x14ac:dyDescent="0.25">
      <c r="A243"/>
      <c r="B243"/>
      <c r="D243"/>
      <c r="E243"/>
      <c r="F243"/>
      <c r="G243"/>
      <c r="H243"/>
      <c r="I243"/>
      <c r="J243"/>
      <c r="K243"/>
      <c r="L243"/>
      <c r="M243"/>
      <c r="N243"/>
      <c r="O243"/>
      <c r="P243"/>
      <c r="Q243"/>
      <c r="R243"/>
      <c r="S243"/>
      <c r="T243"/>
      <c r="U243"/>
      <c r="V243"/>
      <c r="W243"/>
      <c r="X243"/>
      <c r="Y243"/>
      <c r="Z243"/>
      <c r="AA243"/>
      <c r="AB243"/>
      <c r="AC243"/>
      <c r="AD243"/>
      <c r="AE243"/>
      <c r="AF243"/>
      <c r="AG243"/>
      <c r="AH243"/>
      <c r="AI243"/>
      <c r="AJ243"/>
      <c r="AK243"/>
      <c r="AL243"/>
      <c r="AM243"/>
      <c r="AN243"/>
      <c r="AO243"/>
      <c r="AP243"/>
      <c r="AQ243"/>
      <c r="AR243"/>
      <c r="AS243"/>
      <c r="AT243"/>
      <c r="AU243"/>
    </row>
    <row r="244" spans="1:47" x14ac:dyDescent="0.25">
      <c r="A244"/>
      <c r="B244"/>
      <c r="D244"/>
      <c r="E244"/>
      <c r="F244"/>
      <c r="G244"/>
      <c r="H244"/>
      <c r="I244"/>
      <c r="J244"/>
      <c r="K244"/>
      <c r="L244"/>
      <c r="M244"/>
      <c r="N244"/>
      <c r="O244"/>
      <c r="P244"/>
      <c r="Q244"/>
      <c r="R244"/>
      <c r="S244"/>
      <c r="T244"/>
      <c r="U244"/>
      <c r="V244"/>
      <c r="W244"/>
      <c r="X244"/>
      <c r="Y244"/>
      <c r="Z244"/>
      <c r="AA244"/>
      <c r="AB244"/>
      <c r="AC244"/>
      <c r="AD244"/>
      <c r="AE244"/>
      <c r="AF244"/>
      <c r="AG244"/>
      <c r="AH244"/>
      <c r="AI244"/>
      <c r="AJ244"/>
      <c r="AK244"/>
      <c r="AL244"/>
      <c r="AM244"/>
      <c r="AN244"/>
      <c r="AO244"/>
      <c r="AP244"/>
      <c r="AQ244"/>
      <c r="AR244"/>
      <c r="AS244"/>
      <c r="AT244"/>
      <c r="AU244"/>
    </row>
    <row r="245" spans="1:47" x14ac:dyDescent="0.25">
      <c r="A245"/>
      <c r="B245"/>
      <c r="D245"/>
      <c r="E245"/>
      <c r="F245"/>
      <c r="G245"/>
      <c r="H245"/>
      <c r="I245"/>
      <c r="J245"/>
      <c r="K245"/>
      <c r="L245"/>
      <c r="M245"/>
      <c r="N245"/>
      <c r="O245"/>
      <c r="P245"/>
      <c r="Q245"/>
      <c r="R245"/>
      <c r="S245"/>
      <c r="T245"/>
      <c r="U245"/>
      <c r="V245"/>
      <c r="W245"/>
      <c r="X245"/>
      <c r="Y245"/>
      <c r="Z245"/>
      <c r="AA245"/>
      <c r="AB245"/>
      <c r="AC245"/>
      <c r="AD245"/>
      <c r="AE245"/>
      <c r="AF245"/>
      <c r="AG245"/>
      <c r="AH245"/>
      <c r="AI245"/>
      <c r="AJ245"/>
      <c r="AK245"/>
      <c r="AL245"/>
      <c r="AM245"/>
      <c r="AN245"/>
      <c r="AO245"/>
      <c r="AP245"/>
      <c r="AQ245"/>
      <c r="AR245"/>
      <c r="AS245"/>
      <c r="AT245"/>
      <c r="AU245"/>
    </row>
    <row r="246" spans="1:47" x14ac:dyDescent="0.25">
      <c r="A246"/>
      <c r="B246"/>
      <c r="D246"/>
      <c r="E246"/>
      <c r="F246"/>
      <c r="G246"/>
      <c r="H246"/>
      <c r="I246"/>
      <c r="J246"/>
      <c r="K246"/>
      <c r="L246"/>
      <c r="M246"/>
      <c r="N246"/>
      <c r="O246"/>
      <c r="P246"/>
      <c r="Q246"/>
      <c r="R246"/>
      <c r="S246"/>
      <c r="T246"/>
      <c r="U246"/>
      <c r="V246"/>
      <c r="W246"/>
      <c r="X246"/>
      <c r="Y246"/>
      <c r="Z246"/>
      <c r="AA246"/>
      <c r="AB246"/>
      <c r="AC246"/>
      <c r="AD246"/>
      <c r="AE246"/>
      <c r="AF246"/>
      <c r="AG246"/>
      <c r="AH246"/>
      <c r="AI246"/>
      <c r="AJ246"/>
      <c r="AK246"/>
      <c r="AL246"/>
      <c r="AM246"/>
      <c r="AN246"/>
      <c r="AO246"/>
      <c r="AP246"/>
      <c r="AQ246"/>
      <c r="AR246"/>
      <c r="AS246"/>
      <c r="AT246"/>
      <c r="AU246"/>
    </row>
    <row r="247" spans="1:47" x14ac:dyDescent="0.25">
      <c r="A247"/>
      <c r="B247"/>
      <c r="D247"/>
      <c r="E247"/>
      <c r="F247"/>
      <c r="G247"/>
      <c r="H247"/>
      <c r="I247"/>
      <c r="J247"/>
      <c r="K247"/>
      <c r="L247"/>
      <c r="M247"/>
      <c r="N247"/>
      <c r="O247"/>
      <c r="P247"/>
      <c r="Q247"/>
      <c r="R247"/>
      <c r="S247"/>
      <c r="T247"/>
      <c r="U247"/>
      <c r="V247"/>
      <c r="W247"/>
      <c r="X247"/>
      <c r="Y247"/>
      <c r="Z247"/>
      <c r="AA247"/>
      <c r="AB247"/>
      <c r="AC247"/>
      <c r="AD247"/>
      <c r="AE247"/>
      <c r="AF247"/>
      <c r="AG247"/>
      <c r="AH247"/>
      <c r="AI247"/>
      <c r="AJ247"/>
      <c r="AK247"/>
      <c r="AL247"/>
      <c r="AM247"/>
      <c r="AN247"/>
      <c r="AO247"/>
      <c r="AP247"/>
      <c r="AQ247"/>
      <c r="AR247"/>
      <c r="AS247"/>
      <c r="AT247"/>
      <c r="AU247"/>
    </row>
    <row r="248" spans="1:47" x14ac:dyDescent="0.25">
      <c r="A248"/>
      <c r="B248"/>
      <c r="D248"/>
      <c r="E248"/>
      <c r="F248"/>
      <c r="G248"/>
      <c r="H248"/>
      <c r="I248"/>
      <c r="J248"/>
      <c r="K248"/>
      <c r="L248"/>
      <c r="M248"/>
      <c r="N248"/>
      <c r="O248"/>
      <c r="P248"/>
      <c r="Q248"/>
      <c r="R248"/>
      <c r="S248"/>
      <c r="T248"/>
      <c r="U248"/>
      <c r="V248"/>
      <c r="W248"/>
      <c r="X248"/>
      <c r="Y248"/>
      <c r="Z248"/>
      <c r="AA248"/>
      <c r="AB248"/>
      <c r="AC248"/>
      <c r="AD248"/>
      <c r="AE248"/>
      <c r="AF248"/>
      <c r="AG248"/>
      <c r="AH248"/>
      <c r="AI248"/>
      <c r="AJ248"/>
      <c r="AK248"/>
      <c r="AL248"/>
      <c r="AM248"/>
      <c r="AN248"/>
      <c r="AO248"/>
      <c r="AP248"/>
      <c r="AQ248"/>
      <c r="AR248"/>
      <c r="AS248"/>
      <c r="AT248"/>
      <c r="AU248"/>
    </row>
    <row r="249" spans="1:47" x14ac:dyDescent="0.25">
      <c r="A249"/>
      <c r="B249"/>
      <c r="D249"/>
      <c r="E249"/>
      <c r="F249"/>
      <c r="G249"/>
      <c r="H249"/>
      <c r="I249"/>
      <c r="J249"/>
      <c r="K249"/>
      <c r="L249"/>
      <c r="M249"/>
      <c r="N249"/>
      <c r="O249"/>
      <c r="P249"/>
      <c r="Q249"/>
      <c r="R249"/>
      <c r="S249"/>
      <c r="T249"/>
      <c r="U249"/>
      <c r="V249"/>
      <c r="W249"/>
      <c r="X249"/>
      <c r="Y249"/>
      <c r="Z249"/>
      <c r="AA249"/>
      <c r="AB249"/>
      <c r="AC249"/>
      <c r="AD249"/>
      <c r="AE249"/>
      <c r="AF249"/>
      <c r="AG249"/>
      <c r="AH249"/>
      <c r="AI249"/>
      <c r="AJ249"/>
      <c r="AK249"/>
      <c r="AL249"/>
      <c r="AM249"/>
      <c r="AN249"/>
      <c r="AO249"/>
      <c r="AP249"/>
      <c r="AQ249"/>
      <c r="AR249"/>
      <c r="AS249"/>
      <c r="AT249"/>
      <c r="AU249"/>
    </row>
    <row r="250" spans="1:47" x14ac:dyDescent="0.25">
      <c r="A250"/>
      <c r="B250"/>
      <c r="D250"/>
      <c r="E250"/>
      <c r="F250"/>
      <c r="G250"/>
      <c r="H250"/>
      <c r="I250"/>
      <c r="J250"/>
      <c r="K250"/>
      <c r="L250"/>
      <c r="M250"/>
      <c r="N250"/>
      <c r="O250"/>
      <c r="P250"/>
      <c r="Q250"/>
      <c r="R250"/>
      <c r="S250"/>
      <c r="T250"/>
      <c r="U250"/>
      <c r="V250"/>
      <c r="W250"/>
      <c r="X250"/>
      <c r="Y250"/>
      <c r="Z250"/>
      <c r="AA250"/>
      <c r="AB250"/>
      <c r="AC250"/>
      <c r="AD250"/>
      <c r="AE250"/>
      <c r="AF250"/>
      <c r="AG250"/>
      <c r="AH250"/>
      <c r="AI250"/>
      <c r="AJ250"/>
      <c r="AK250"/>
      <c r="AL250"/>
      <c r="AM250"/>
      <c r="AN250"/>
      <c r="AO250"/>
      <c r="AP250"/>
      <c r="AQ250"/>
      <c r="AR250"/>
      <c r="AS250"/>
      <c r="AT250"/>
      <c r="AU250"/>
    </row>
    <row r="251" spans="1:47" x14ac:dyDescent="0.25">
      <c r="A251"/>
      <c r="B251"/>
      <c r="D251"/>
      <c r="E251"/>
      <c r="F251"/>
      <c r="G251"/>
      <c r="H251"/>
      <c r="I251"/>
      <c r="J251"/>
      <c r="K251"/>
      <c r="L251"/>
      <c r="M251"/>
      <c r="N251"/>
      <c r="O251"/>
      <c r="P251"/>
      <c r="Q251"/>
      <c r="R251"/>
      <c r="S251"/>
      <c r="T251"/>
      <c r="U251"/>
      <c r="V251"/>
      <c r="W251"/>
      <c r="X251"/>
      <c r="Y251"/>
      <c r="Z251"/>
      <c r="AA251"/>
      <c r="AB251"/>
      <c r="AC251"/>
      <c r="AD251"/>
      <c r="AE251"/>
      <c r="AF251"/>
      <c r="AG251"/>
      <c r="AH251"/>
      <c r="AI251"/>
      <c r="AJ251"/>
      <c r="AK251"/>
      <c r="AL251"/>
      <c r="AM251"/>
      <c r="AN251"/>
      <c r="AO251"/>
      <c r="AP251"/>
      <c r="AQ251"/>
      <c r="AR251"/>
      <c r="AS251"/>
      <c r="AT251"/>
      <c r="AU251"/>
    </row>
    <row r="252" spans="1:47" x14ac:dyDescent="0.25">
      <c r="A252"/>
      <c r="B252"/>
      <c r="D252"/>
      <c r="E252"/>
      <c r="F252"/>
      <c r="G252"/>
      <c r="H252"/>
      <c r="I252"/>
      <c r="J252"/>
      <c r="K252"/>
      <c r="L252"/>
      <c r="M252"/>
      <c r="N252"/>
      <c r="O252"/>
      <c r="P252"/>
      <c r="Q252"/>
      <c r="R252"/>
      <c r="S252"/>
      <c r="T252"/>
      <c r="U252"/>
      <c r="V252"/>
      <c r="W252"/>
      <c r="X252"/>
      <c r="Y252"/>
      <c r="Z252"/>
      <c r="AA252"/>
      <c r="AB252"/>
      <c r="AC252"/>
      <c r="AD252"/>
      <c r="AE252"/>
      <c r="AF252"/>
      <c r="AG252"/>
      <c r="AH252"/>
      <c r="AI252"/>
      <c r="AJ252"/>
      <c r="AK252"/>
      <c r="AL252"/>
      <c r="AM252"/>
      <c r="AN252"/>
      <c r="AO252"/>
      <c r="AP252"/>
      <c r="AQ252"/>
      <c r="AR252"/>
      <c r="AS252"/>
      <c r="AT252"/>
      <c r="AU252"/>
    </row>
    <row r="253" spans="1:47" x14ac:dyDescent="0.25">
      <c r="A253"/>
      <c r="B253"/>
      <c r="D253"/>
      <c r="E253"/>
      <c r="F253"/>
      <c r="G253"/>
      <c r="H253"/>
      <c r="I253"/>
      <c r="J253"/>
      <c r="K253"/>
      <c r="L253"/>
      <c r="M253"/>
      <c r="N253"/>
      <c r="O253"/>
      <c r="P253"/>
      <c r="Q253"/>
      <c r="R253"/>
      <c r="S253"/>
      <c r="T253"/>
      <c r="U253"/>
      <c r="V253"/>
      <c r="W253"/>
      <c r="X253"/>
      <c r="Y253"/>
      <c r="Z253"/>
      <c r="AA253"/>
      <c r="AB253"/>
      <c r="AC253"/>
      <c r="AD253"/>
      <c r="AE253"/>
      <c r="AF253"/>
      <c r="AG253"/>
      <c r="AH253"/>
      <c r="AI253"/>
      <c r="AJ253"/>
      <c r="AK253"/>
      <c r="AL253"/>
      <c r="AM253"/>
      <c r="AN253"/>
      <c r="AO253"/>
      <c r="AP253"/>
      <c r="AQ253"/>
      <c r="AR253"/>
      <c r="AS253"/>
      <c r="AT253"/>
      <c r="AU253"/>
    </row>
    <row r="254" spans="1:47" x14ac:dyDescent="0.25">
      <c r="A254"/>
      <c r="B254"/>
      <c r="D254"/>
      <c r="E254"/>
      <c r="F254"/>
      <c r="G254"/>
      <c r="H254"/>
      <c r="I254"/>
      <c r="J254"/>
      <c r="K254"/>
      <c r="L254"/>
      <c r="M254"/>
      <c r="N254"/>
      <c r="O254"/>
      <c r="P254"/>
      <c r="Q254"/>
      <c r="R254"/>
      <c r="S254"/>
      <c r="T254"/>
      <c r="U254"/>
      <c r="V254"/>
      <c r="W254"/>
      <c r="X254"/>
      <c r="Y254"/>
      <c r="Z254"/>
      <c r="AA254"/>
      <c r="AB254"/>
      <c r="AC254"/>
      <c r="AD254"/>
      <c r="AE254"/>
      <c r="AF254"/>
      <c r="AG254"/>
      <c r="AH254"/>
      <c r="AI254"/>
      <c r="AJ254"/>
      <c r="AK254"/>
      <c r="AL254"/>
      <c r="AM254"/>
      <c r="AN254"/>
      <c r="AO254"/>
      <c r="AP254"/>
      <c r="AQ254"/>
      <c r="AR254"/>
      <c r="AS254"/>
      <c r="AT254"/>
      <c r="AU254"/>
    </row>
    <row r="255" spans="1:47" x14ac:dyDescent="0.25">
      <c r="A255"/>
      <c r="B255"/>
      <c r="D255"/>
      <c r="E255"/>
      <c r="F255"/>
      <c r="G255"/>
      <c r="H255"/>
      <c r="I255"/>
      <c r="J255"/>
      <c r="K255"/>
      <c r="L255"/>
      <c r="M255"/>
      <c r="N255"/>
      <c r="O255"/>
      <c r="P255"/>
      <c r="Q255"/>
      <c r="R255"/>
      <c r="S255"/>
      <c r="T255"/>
      <c r="U255"/>
      <c r="V255"/>
      <c r="W255"/>
      <c r="X255"/>
      <c r="Y255"/>
      <c r="Z255"/>
      <c r="AA255"/>
      <c r="AB255"/>
      <c r="AC255"/>
      <c r="AD255"/>
      <c r="AE255"/>
      <c r="AF255"/>
      <c r="AG255"/>
      <c r="AH255"/>
      <c r="AI255"/>
      <c r="AJ255"/>
      <c r="AK255"/>
      <c r="AL255"/>
      <c r="AM255"/>
      <c r="AN255"/>
      <c r="AO255"/>
      <c r="AP255"/>
      <c r="AQ255"/>
      <c r="AR255"/>
      <c r="AS255"/>
      <c r="AT255"/>
      <c r="AU255"/>
    </row>
    <row r="256" spans="1:47" x14ac:dyDescent="0.25">
      <c r="A256"/>
      <c r="B256"/>
      <c r="D256"/>
      <c r="E256"/>
      <c r="F256"/>
      <c r="G256"/>
      <c r="H256"/>
      <c r="I256"/>
      <c r="J256"/>
      <c r="K256"/>
      <c r="L256"/>
      <c r="M256"/>
      <c r="N256"/>
      <c r="O256"/>
      <c r="P256"/>
      <c r="Q256"/>
      <c r="R256"/>
      <c r="S256"/>
      <c r="T256"/>
      <c r="U256"/>
      <c r="V256"/>
      <c r="W256"/>
      <c r="X256"/>
      <c r="Y256"/>
      <c r="Z256"/>
      <c r="AA256"/>
      <c r="AB256"/>
      <c r="AC256"/>
      <c r="AD256"/>
      <c r="AE256"/>
      <c r="AF256"/>
      <c r="AG256"/>
      <c r="AH256"/>
      <c r="AI256"/>
      <c r="AJ256"/>
      <c r="AK256"/>
      <c r="AL256"/>
      <c r="AM256"/>
      <c r="AN256"/>
      <c r="AO256"/>
      <c r="AP256"/>
      <c r="AQ256"/>
      <c r="AR256"/>
      <c r="AS256"/>
      <c r="AT256"/>
      <c r="AU256"/>
    </row>
    <row r="257" spans="1:47" x14ac:dyDescent="0.25">
      <c r="A257"/>
      <c r="B257"/>
      <c r="D257"/>
      <c r="E257"/>
      <c r="F257"/>
      <c r="G257"/>
      <c r="H257"/>
      <c r="I257"/>
      <c r="J257"/>
      <c r="K257"/>
      <c r="L257"/>
      <c r="M257"/>
      <c r="N257"/>
      <c r="O257"/>
      <c r="P257"/>
      <c r="Q257"/>
      <c r="R257"/>
      <c r="S257"/>
      <c r="T257"/>
      <c r="U257"/>
      <c r="V257"/>
      <c r="W257"/>
      <c r="X257"/>
      <c r="Y257"/>
      <c r="Z257"/>
      <c r="AA257"/>
      <c r="AB257"/>
      <c r="AC257"/>
      <c r="AD257"/>
      <c r="AE257"/>
      <c r="AF257"/>
      <c r="AG257"/>
      <c r="AH257"/>
      <c r="AI257"/>
      <c r="AJ257"/>
      <c r="AK257"/>
      <c r="AL257"/>
      <c r="AM257"/>
      <c r="AN257"/>
      <c r="AO257"/>
      <c r="AP257"/>
      <c r="AQ257"/>
      <c r="AR257"/>
      <c r="AS257"/>
      <c r="AT257"/>
      <c r="AU257"/>
    </row>
    <row r="258" spans="1:47" x14ac:dyDescent="0.25">
      <c r="A258"/>
      <c r="B258"/>
      <c r="D258"/>
      <c r="E258"/>
      <c r="F258"/>
      <c r="G258"/>
      <c r="H258"/>
      <c r="I258"/>
      <c r="J258"/>
      <c r="K258"/>
      <c r="L258"/>
      <c r="M258"/>
      <c r="N258"/>
      <c r="O258"/>
      <c r="P258"/>
      <c r="Q258"/>
      <c r="R258"/>
      <c r="S258"/>
      <c r="T258"/>
      <c r="U258"/>
      <c r="V258"/>
      <c r="W258"/>
      <c r="X258"/>
      <c r="Y258"/>
      <c r="Z258"/>
      <c r="AA258"/>
      <c r="AB258"/>
      <c r="AC258"/>
      <c r="AD258"/>
      <c r="AE258"/>
      <c r="AF258"/>
      <c r="AG258"/>
      <c r="AH258"/>
      <c r="AI258"/>
      <c r="AJ258"/>
      <c r="AK258"/>
      <c r="AL258"/>
      <c r="AM258"/>
      <c r="AN258"/>
      <c r="AO258"/>
      <c r="AP258"/>
      <c r="AQ258"/>
      <c r="AR258"/>
      <c r="AS258"/>
      <c r="AT258"/>
      <c r="AU258"/>
    </row>
    <row r="259" spans="1:47" x14ac:dyDescent="0.25">
      <c r="A259"/>
      <c r="B259"/>
      <c r="D259"/>
      <c r="E259"/>
      <c r="F259"/>
      <c r="G259"/>
      <c r="H259"/>
      <c r="I259"/>
      <c r="J259"/>
      <c r="K259"/>
      <c r="L259"/>
      <c r="M259"/>
      <c r="N259"/>
      <c r="O259"/>
      <c r="P259"/>
      <c r="Q259"/>
      <c r="R259"/>
      <c r="S259"/>
      <c r="T259"/>
      <c r="U259"/>
      <c r="V259"/>
      <c r="W259"/>
      <c r="X259"/>
      <c r="Y259"/>
      <c r="Z259"/>
      <c r="AA259"/>
      <c r="AB259"/>
      <c r="AC259"/>
      <c r="AD259"/>
      <c r="AE259"/>
      <c r="AF259"/>
      <c r="AG259"/>
      <c r="AH259"/>
      <c r="AI259"/>
      <c r="AJ259"/>
      <c r="AK259"/>
      <c r="AL259"/>
      <c r="AM259"/>
      <c r="AN259"/>
      <c r="AO259"/>
      <c r="AP259"/>
      <c r="AQ259"/>
      <c r="AR259"/>
      <c r="AS259"/>
      <c r="AT259"/>
      <c r="AU259"/>
    </row>
    <row r="260" spans="1:47" x14ac:dyDescent="0.25">
      <c r="A260"/>
      <c r="B260"/>
      <c r="D260"/>
      <c r="E260"/>
      <c r="F260"/>
      <c r="G260"/>
      <c r="H260"/>
      <c r="I260"/>
      <c r="J260"/>
      <c r="K260"/>
      <c r="L260"/>
      <c r="M260"/>
      <c r="N260"/>
      <c r="O260"/>
      <c r="P260"/>
      <c r="Q260"/>
      <c r="R260"/>
      <c r="S260"/>
      <c r="T260"/>
      <c r="U260"/>
      <c r="V260"/>
      <c r="W260"/>
      <c r="X260"/>
      <c r="Y260"/>
      <c r="Z260"/>
      <c r="AA260"/>
      <c r="AB260"/>
      <c r="AC260"/>
      <c r="AD260"/>
      <c r="AE260"/>
      <c r="AF260"/>
      <c r="AG260"/>
      <c r="AH260"/>
      <c r="AI260"/>
      <c r="AJ260"/>
      <c r="AK260"/>
      <c r="AL260"/>
      <c r="AM260"/>
      <c r="AN260"/>
      <c r="AO260"/>
      <c r="AP260"/>
      <c r="AQ260"/>
      <c r="AR260"/>
      <c r="AS260"/>
      <c r="AT260"/>
      <c r="AU260"/>
    </row>
    <row r="261" spans="1:47" x14ac:dyDescent="0.25">
      <c r="A261"/>
      <c r="B261"/>
      <c r="D261"/>
      <c r="E261"/>
      <c r="F261"/>
      <c r="G261"/>
      <c r="H261"/>
      <c r="I261"/>
      <c r="J261"/>
      <c r="K261"/>
      <c r="L261"/>
      <c r="M261"/>
      <c r="N261"/>
      <c r="O261"/>
      <c r="P261"/>
      <c r="Q261"/>
      <c r="R261"/>
      <c r="S261"/>
      <c r="T261"/>
      <c r="U261"/>
      <c r="V261"/>
      <c r="W261"/>
      <c r="X261"/>
      <c r="Y261"/>
      <c r="Z261"/>
      <c r="AA261"/>
      <c r="AB261"/>
      <c r="AC261"/>
      <c r="AD261"/>
      <c r="AE261"/>
      <c r="AF261"/>
      <c r="AG261"/>
      <c r="AH261"/>
      <c r="AI261"/>
      <c r="AJ261"/>
      <c r="AK261"/>
      <c r="AL261"/>
      <c r="AM261"/>
      <c r="AN261"/>
      <c r="AO261"/>
      <c r="AP261"/>
      <c r="AQ261"/>
      <c r="AR261"/>
      <c r="AS261"/>
      <c r="AT261"/>
      <c r="AU261"/>
    </row>
    <row r="262" spans="1:47" x14ac:dyDescent="0.25">
      <c r="A262"/>
      <c r="B262"/>
      <c r="D262"/>
      <c r="E262"/>
      <c r="F262"/>
      <c r="G262"/>
      <c r="H262"/>
      <c r="I262"/>
      <c r="J262"/>
      <c r="K262"/>
      <c r="L262"/>
      <c r="M262"/>
      <c r="N262"/>
      <c r="O262"/>
      <c r="P262"/>
      <c r="Q262"/>
      <c r="R262"/>
      <c r="S262"/>
      <c r="T262"/>
      <c r="U262"/>
      <c r="V262"/>
      <c r="W262"/>
      <c r="X262"/>
      <c r="Y262"/>
      <c r="Z262"/>
      <c r="AA262"/>
      <c r="AB262"/>
      <c r="AC262"/>
      <c r="AD262"/>
      <c r="AE262"/>
      <c r="AF262"/>
      <c r="AG262"/>
      <c r="AH262"/>
      <c r="AI262"/>
      <c r="AJ262"/>
      <c r="AK262"/>
      <c r="AL262"/>
      <c r="AM262"/>
      <c r="AN262"/>
      <c r="AO262"/>
      <c r="AP262"/>
      <c r="AQ262"/>
      <c r="AR262"/>
      <c r="AS262"/>
      <c r="AT262"/>
      <c r="AU262"/>
    </row>
    <row r="263" spans="1:47" x14ac:dyDescent="0.25">
      <c r="A263"/>
      <c r="B263"/>
      <c r="D263"/>
      <c r="E263"/>
      <c r="F263"/>
      <c r="G263"/>
      <c r="H263"/>
      <c r="I263"/>
      <c r="J263"/>
      <c r="K263"/>
      <c r="L263"/>
      <c r="M263"/>
      <c r="N263"/>
      <c r="O263"/>
      <c r="P263"/>
      <c r="Q263"/>
      <c r="R263"/>
      <c r="S263"/>
      <c r="T263"/>
      <c r="U263"/>
      <c r="V263"/>
      <c r="W263"/>
      <c r="X263"/>
      <c r="Y263"/>
      <c r="Z263"/>
      <c r="AA263"/>
      <c r="AB263"/>
      <c r="AC263"/>
      <c r="AD263"/>
      <c r="AE263"/>
      <c r="AF263"/>
      <c r="AG263"/>
      <c r="AH263"/>
      <c r="AI263"/>
      <c r="AJ263"/>
      <c r="AK263"/>
      <c r="AL263"/>
      <c r="AM263"/>
      <c r="AN263"/>
      <c r="AO263"/>
      <c r="AP263"/>
      <c r="AQ263"/>
      <c r="AR263"/>
      <c r="AS263"/>
      <c r="AT263"/>
      <c r="AU263"/>
    </row>
    <row r="264" spans="1:47" x14ac:dyDescent="0.25">
      <c r="A264"/>
      <c r="B264"/>
      <c r="D264"/>
      <c r="E264"/>
      <c r="F264"/>
      <c r="G264"/>
      <c r="H264"/>
      <c r="I264"/>
      <c r="J264"/>
      <c r="K264"/>
      <c r="L264"/>
      <c r="M264"/>
      <c r="N264"/>
      <c r="O264"/>
      <c r="P264"/>
      <c r="Q264"/>
      <c r="R264"/>
      <c r="S264"/>
      <c r="T264"/>
      <c r="U264"/>
      <c r="V264"/>
      <c r="W264"/>
      <c r="X264"/>
      <c r="Y264"/>
      <c r="Z264"/>
      <c r="AA264"/>
      <c r="AB264"/>
      <c r="AC264"/>
      <c r="AD264"/>
      <c r="AE264"/>
      <c r="AF264"/>
      <c r="AG264"/>
      <c r="AH264"/>
      <c r="AI264"/>
      <c r="AJ264"/>
      <c r="AK264"/>
      <c r="AL264"/>
      <c r="AM264"/>
      <c r="AN264"/>
      <c r="AO264"/>
      <c r="AP264"/>
      <c r="AQ264"/>
      <c r="AR264"/>
      <c r="AS264"/>
      <c r="AT264"/>
      <c r="AU264"/>
    </row>
    <row r="265" spans="1:47" x14ac:dyDescent="0.25">
      <c r="A265"/>
      <c r="B265"/>
      <c r="D265"/>
      <c r="E265"/>
      <c r="F265"/>
      <c r="G265"/>
      <c r="H265"/>
      <c r="I265"/>
      <c r="J265"/>
      <c r="K265"/>
      <c r="L265"/>
      <c r="M265"/>
      <c r="N265"/>
      <c r="O265"/>
      <c r="P265"/>
      <c r="Q265"/>
      <c r="R265"/>
      <c r="S265"/>
      <c r="T265"/>
      <c r="U265"/>
      <c r="V265"/>
      <c r="W265"/>
      <c r="X265"/>
      <c r="Y265"/>
      <c r="Z265"/>
      <c r="AA265"/>
      <c r="AB265"/>
      <c r="AC265"/>
      <c r="AD265"/>
      <c r="AE265"/>
      <c r="AF265"/>
      <c r="AG265"/>
      <c r="AH265"/>
      <c r="AI265"/>
      <c r="AJ265"/>
      <c r="AK265"/>
      <c r="AL265"/>
      <c r="AM265"/>
      <c r="AN265"/>
      <c r="AO265"/>
      <c r="AP265"/>
      <c r="AQ265"/>
      <c r="AR265"/>
      <c r="AS265"/>
      <c r="AT265"/>
      <c r="AU265"/>
    </row>
    <row r="266" spans="1:47" x14ac:dyDescent="0.25">
      <c r="A266"/>
      <c r="B266"/>
      <c r="D266"/>
      <c r="E266"/>
      <c r="F266"/>
      <c r="G266"/>
      <c r="H266"/>
      <c r="I266"/>
      <c r="J266"/>
      <c r="K266"/>
      <c r="L266"/>
      <c r="M266"/>
      <c r="N266"/>
      <c r="O266"/>
      <c r="P266"/>
      <c r="Q266"/>
      <c r="R266"/>
      <c r="S266"/>
      <c r="T266"/>
      <c r="U266"/>
      <c r="V266"/>
      <c r="W266"/>
      <c r="X266"/>
      <c r="Y266"/>
      <c r="Z266"/>
      <c r="AA266"/>
      <c r="AB266"/>
      <c r="AC266"/>
      <c r="AD266"/>
      <c r="AE266"/>
      <c r="AF266"/>
      <c r="AG266"/>
      <c r="AH266"/>
      <c r="AI266"/>
      <c r="AJ266"/>
      <c r="AK266"/>
      <c r="AL266"/>
      <c r="AM266"/>
      <c r="AN266"/>
      <c r="AO266"/>
      <c r="AP266"/>
      <c r="AQ266"/>
      <c r="AR266"/>
      <c r="AS266"/>
      <c r="AT266"/>
      <c r="AU266"/>
    </row>
    <row r="267" spans="1:47" x14ac:dyDescent="0.25">
      <c r="A267"/>
      <c r="B267"/>
      <c r="D267"/>
      <c r="E267"/>
      <c r="F267"/>
      <c r="G267"/>
      <c r="H267"/>
      <c r="I267"/>
      <c r="J267"/>
      <c r="K267"/>
      <c r="L267"/>
      <c r="M267"/>
      <c r="N267"/>
      <c r="O267"/>
      <c r="P267"/>
      <c r="Q267"/>
      <c r="R267"/>
      <c r="S267"/>
      <c r="T267"/>
      <c r="U267"/>
      <c r="V267"/>
      <c r="W267"/>
      <c r="X267"/>
      <c r="Y267"/>
      <c r="Z267"/>
      <c r="AA267"/>
      <c r="AB267"/>
      <c r="AC267"/>
      <c r="AD267"/>
      <c r="AE267"/>
      <c r="AF267"/>
      <c r="AG267"/>
      <c r="AH267"/>
      <c r="AI267"/>
      <c r="AJ267"/>
      <c r="AK267"/>
      <c r="AL267"/>
      <c r="AM267"/>
      <c r="AN267"/>
      <c r="AO267"/>
      <c r="AP267"/>
      <c r="AQ267"/>
      <c r="AR267"/>
      <c r="AS267"/>
      <c r="AT267"/>
      <c r="AU267"/>
    </row>
    <row r="268" spans="1:47" x14ac:dyDescent="0.25">
      <c r="A268"/>
      <c r="B268"/>
      <c r="D268"/>
      <c r="E268"/>
      <c r="F268"/>
      <c r="G268"/>
      <c r="H268"/>
      <c r="I268"/>
      <c r="J268"/>
      <c r="K268"/>
      <c r="L268"/>
      <c r="M268"/>
      <c r="N268"/>
      <c r="O268"/>
      <c r="P268"/>
      <c r="Q268"/>
      <c r="R268"/>
      <c r="S268"/>
      <c r="T268"/>
      <c r="U268"/>
      <c r="V268"/>
      <c r="W268"/>
      <c r="X268"/>
      <c r="Y268"/>
      <c r="Z268"/>
      <c r="AA268"/>
      <c r="AB268"/>
      <c r="AC268"/>
      <c r="AD268"/>
      <c r="AE268"/>
      <c r="AF268"/>
      <c r="AG268"/>
      <c r="AH268"/>
      <c r="AI268"/>
      <c r="AJ268"/>
      <c r="AK268"/>
      <c r="AL268"/>
      <c r="AM268"/>
      <c r="AN268"/>
      <c r="AO268"/>
      <c r="AP268"/>
      <c r="AQ268"/>
      <c r="AR268"/>
      <c r="AS268"/>
      <c r="AT268"/>
      <c r="AU268"/>
    </row>
    <row r="269" spans="1:47" x14ac:dyDescent="0.25">
      <c r="A269"/>
      <c r="B269"/>
      <c r="D269"/>
      <c r="E269"/>
      <c r="F269"/>
      <c r="G269"/>
      <c r="H269"/>
      <c r="I269"/>
      <c r="J269"/>
      <c r="K269"/>
      <c r="L269"/>
      <c r="M269"/>
      <c r="N269"/>
      <c r="O269"/>
      <c r="P269"/>
      <c r="Q269"/>
      <c r="R269"/>
      <c r="S269"/>
      <c r="T269"/>
      <c r="U269"/>
      <c r="V269"/>
      <c r="W269"/>
      <c r="X269"/>
      <c r="Y269"/>
      <c r="Z269"/>
      <c r="AA269"/>
      <c r="AB269"/>
      <c r="AC269"/>
      <c r="AD269"/>
      <c r="AE269"/>
      <c r="AF269"/>
      <c r="AG269"/>
      <c r="AH269"/>
      <c r="AI269"/>
      <c r="AJ269"/>
      <c r="AK269"/>
      <c r="AL269"/>
      <c r="AM269"/>
      <c r="AN269"/>
      <c r="AO269"/>
      <c r="AP269"/>
      <c r="AQ269"/>
      <c r="AR269"/>
      <c r="AS269"/>
      <c r="AT269"/>
      <c r="AU269"/>
    </row>
    <row r="270" spans="1:47" x14ac:dyDescent="0.25">
      <c r="A270"/>
      <c r="B270"/>
      <c r="D270"/>
      <c r="E270"/>
      <c r="F270"/>
      <c r="G270"/>
      <c r="H270"/>
      <c r="I270"/>
      <c r="J270"/>
      <c r="K270"/>
      <c r="L270"/>
      <c r="M270"/>
      <c r="N270"/>
      <c r="O270"/>
      <c r="P270"/>
      <c r="Q270"/>
      <c r="R270"/>
      <c r="S270"/>
      <c r="T270"/>
      <c r="U270"/>
      <c r="V270"/>
      <c r="W270"/>
      <c r="X270"/>
      <c r="Y270"/>
      <c r="Z270"/>
      <c r="AA270"/>
      <c r="AB270"/>
      <c r="AC270"/>
      <c r="AD270"/>
      <c r="AE270"/>
      <c r="AF270"/>
      <c r="AG270"/>
      <c r="AH270"/>
      <c r="AI270"/>
      <c r="AJ270"/>
      <c r="AK270"/>
      <c r="AL270"/>
      <c r="AM270"/>
      <c r="AN270"/>
      <c r="AO270"/>
      <c r="AP270"/>
      <c r="AQ270"/>
      <c r="AR270"/>
      <c r="AS270"/>
      <c r="AT270"/>
      <c r="AU270"/>
    </row>
    <row r="271" spans="1:47" x14ac:dyDescent="0.25">
      <c r="A271"/>
      <c r="B271"/>
      <c r="D271"/>
      <c r="E271"/>
      <c r="F271"/>
      <c r="G271"/>
      <c r="H271"/>
      <c r="I271"/>
      <c r="J271"/>
      <c r="K271"/>
      <c r="L271"/>
      <c r="M271"/>
      <c r="N271"/>
      <c r="O271"/>
      <c r="P271"/>
      <c r="Q271"/>
      <c r="R271"/>
      <c r="S271"/>
      <c r="T271"/>
      <c r="U271"/>
      <c r="V271"/>
      <c r="W271"/>
      <c r="X271"/>
      <c r="Y271"/>
      <c r="Z271"/>
      <c r="AA271"/>
      <c r="AB271"/>
      <c r="AC271"/>
      <c r="AD271"/>
      <c r="AE271"/>
      <c r="AF271"/>
      <c r="AG271"/>
      <c r="AH271"/>
      <c r="AI271"/>
      <c r="AJ271"/>
      <c r="AK271"/>
      <c r="AL271"/>
      <c r="AM271"/>
      <c r="AN271"/>
      <c r="AO271"/>
      <c r="AP271"/>
      <c r="AQ271"/>
      <c r="AR271"/>
      <c r="AS271"/>
      <c r="AT271"/>
      <c r="AU271"/>
    </row>
    <row r="272" spans="1:47" x14ac:dyDescent="0.25">
      <c r="A272"/>
      <c r="B272"/>
      <c r="D272"/>
      <c r="E272"/>
      <c r="F272"/>
      <c r="G272"/>
      <c r="H272"/>
      <c r="I272"/>
      <c r="J272"/>
      <c r="K272"/>
      <c r="L272"/>
      <c r="M272"/>
      <c r="N272"/>
      <c r="O272"/>
      <c r="P272"/>
      <c r="Q272"/>
      <c r="R272"/>
      <c r="S272"/>
      <c r="T272"/>
      <c r="U272"/>
      <c r="V272"/>
      <c r="W272"/>
      <c r="X272"/>
      <c r="Y272"/>
      <c r="Z272"/>
      <c r="AA272"/>
      <c r="AB272"/>
      <c r="AC272"/>
      <c r="AD272"/>
      <c r="AE272"/>
      <c r="AF272"/>
      <c r="AG272"/>
      <c r="AH272"/>
      <c r="AI272"/>
      <c r="AJ272"/>
      <c r="AK272"/>
      <c r="AL272"/>
      <c r="AM272"/>
      <c r="AN272"/>
      <c r="AO272"/>
      <c r="AP272"/>
      <c r="AQ272"/>
      <c r="AR272"/>
      <c r="AS272"/>
      <c r="AT272"/>
      <c r="AU272"/>
    </row>
    <row r="273" spans="1:47" x14ac:dyDescent="0.25">
      <c r="A273"/>
      <c r="B273"/>
      <c r="D273"/>
      <c r="E273"/>
      <c r="F273"/>
      <c r="G273"/>
      <c r="H273"/>
      <c r="I273"/>
      <c r="J273"/>
      <c r="K273"/>
      <c r="L273"/>
      <c r="M273"/>
      <c r="N273"/>
      <c r="O273"/>
      <c r="P273"/>
      <c r="Q273"/>
      <c r="R273"/>
      <c r="S273"/>
      <c r="T273"/>
      <c r="U273"/>
      <c r="V273"/>
      <c r="W273"/>
      <c r="X273"/>
      <c r="Y273"/>
      <c r="Z273"/>
      <c r="AA273"/>
      <c r="AB273"/>
      <c r="AC273"/>
      <c r="AD273"/>
      <c r="AE273"/>
      <c r="AF273"/>
      <c r="AG273"/>
      <c r="AH273"/>
      <c r="AI273"/>
      <c r="AJ273"/>
      <c r="AK273"/>
      <c r="AL273"/>
      <c r="AM273"/>
      <c r="AN273"/>
      <c r="AO273"/>
      <c r="AP273"/>
      <c r="AQ273"/>
      <c r="AR273"/>
      <c r="AS273"/>
      <c r="AT273"/>
      <c r="AU273"/>
    </row>
    <row r="274" spans="1:47" x14ac:dyDescent="0.25">
      <c r="A274"/>
      <c r="B274"/>
      <c r="D274"/>
      <c r="E274"/>
      <c r="F274"/>
      <c r="G274"/>
      <c r="H274"/>
      <c r="I274"/>
      <c r="J274"/>
      <c r="K274"/>
      <c r="L274"/>
      <c r="M274"/>
      <c r="N274"/>
      <c r="O274"/>
      <c r="P274"/>
      <c r="Q274"/>
      <c r="R274"/>
      <c r="S274"/>
      <c r="T274"/>
      <c r="U274"/>
      <c r="V274"/>
      <c r="W274"/>
      <c r="X274"/>
      <c r="Y274"/>
      <c r="Z274"/>
      <c r="AA274"/>
      <c r="AB274"/>
      <c r="AC274"/>
      <c r="AD274"/>
      <c r="AE274"/>
      <c r="AF274"/>
      <c r="AG274"/>
      <c r="AH274"/>
      <c r="AI274"/>
      <c r="AJ274"/>
      <c r="AK274"/>
      <c r="AL274"/>
      <c r="AM274"/>
      <c r="AN274"/>
      <c r="AO274"/>
      <c r="AP274"/>
      <c r="AQ274"/>
      <c r="AR274"/>
      <c r="AS274"/>
      <c r="AT274"/>
      <c r="AU274"/>
    </row>
    <row r="275" spans="1:47" x14ac:dyDescent="0.25">
      <c r="A275"/>
      <c r="B275"/>
      <c r="D275"/>
      <c r="E275"/>
      <c r="F275"/>
      <c r="G275"/>
      <c r="H275"/>
      <c r="I275"/>
      <c r="J275"/>
      <c r="K275"/>
      <c r="L275"/>
      <c r="M275"/>
      <c r="N275"/>
      <c r="O275"/>
      <c r="P275"/>
      <c r="Q275"/>
      <c r="R275"/>
      <c r="S275"/>
      <c r="T275"/>
      <c r="U275"/>
      <c r="V275"/>
      <c r="W275"/>
      <c r="X275"/>
      <c r="Y275"/>
      <c r="Z275"/>
      <c r="AA275"/>
      <c r="AB275"/>
      <c r="AC275"/>
      <c r="AD275"/>
      <c r="AE275"/>
      <c r="AF275"/>
      <c r="AG275"/>
      <c r="AH275"/>
      <c r="AI275"/>
      <c r="AJ275"/>
      <c r="AK275"/>
      <c r="AL275"/>
      <c r="AM275"/>
      <c r="AN275"/>
      <c r="AO275"/>
      <c r="AP275"/>
      <c r="AQ275"/>
      <c r="AR275"/>
      <c r="AS275"/>
      <c r="AT275"/>
      <c r="AU275"/>
    </row>
    <row r="276" spans="1:47" x14ac:dyDescent="0.25">
      <c r="A276"/>
      <c r="B276"/>
      <c r="D276"/>
      <c r="E276"/>
      <c r="F276"/>
      <c r="G276"/>
      <c r="H276"/>
      <c r="I276"/>
      <c r="J276"/>
      <c r="K276"/>
      <c r="L276"/>
      <c r="M276"/>
      <c r="N276"/>
      <c r="O276"/>
      <c r="P276"/>
      <c r="Q276"/>
      <c r="R276"/>
      <c r="S276"/>
      <c r="T276"/>
      <c r="U276"/>
      <c r="V276"/>
      <c r="W276"/>
      <c r="X276"/>
      <c r="Y276"/>
      <c r="Z276"/>
      <c r="AA276"/>
      <c r="AB276"/>
      <c r="AC276"/>
      <c r="AD276"/>
      <c r="AE276"/>
      <c r="AF276"/>
      <c r="AG276"/>
      <c r="AH276"/>
      <c r="AI276"/>
      <c r="AJ276"/>
      <c r="AK276"/>
      <c r="AL276"/>
      <c r="AM276"/>
      <c r="AN276"/>
      <c r="AO276"/>
      <c r="AP276"/>
      <c r="AQ276"/>
      <c r="AR276"/>
      <c r="AS276"/>
      <c r="AT276"/>
      <c r="AU276"/>
    </row>
    <row r="277" spans="1:47" x14ac:dyDescent="0.25">
      <c r="A277"/>
      <c r="B277"/>
      <c r="D277"/>
      <c r="E277"/>
      <c r="F277"/>
      <c r="G277"/>
      <c r="H277"/>
      <c r="I277"/>
      <c r="J277"/>
      <c r="K277"/>
      <c r="L277"/>
      <c r="M277"/>
      <c r="N277"/>
      <c r="O277"/>
      <c r="P277"/>
      <c r="Q277"/>
      <c r="R277"/>
      <c r="S277"/>
      <c r="T277"/>
      <c r="U277"/>
      <c r="V277"/>
      <c r="W277"/>
      <c r="X277"/>
      <c r="Y277"/>
      <c r="Z277"/>
      <c r="AA277"/>
      <c r="AB277"/>
      <c r="AC277"/>
      <c r="AD277"/>
      <c r="AE277"/>
      <c r="AF277"/>
      <c r="AG277"/>
      <c r="AH277"/>
      <c r="AI277"/>
      <c r="AJ277"/>
      <c r="AK277"/>
      <c r="AL277"/>
      <c r="AM277"/>
      <c r="AN277"/>
      <c r="AO277"/>
      <c r="AP277"/>
      <c r="AQ277"/>
      <c r="AR277"/>
      <c r="AS277"/>
      <c r="AT277"/>
      <c r="AU277"/>
    </row>
    <row r="278" spans="1:47" x14ac:dyDescent="0.25">
      <c r="A278"/>
      <c r="B278"/>
      <c r="D278"/>
      <c r="E278"/>
      <c r="F278"/>
      <c r="G278"/>
      <c r="H278"/>
      <c r="I278"/>
      <c r="J278"/>
      <c r="K278"/>
      <c r="L278"/>
      <c r="M278"/>
      <c r="N278"/>
      <c r="O278"/>
      <c r="P278"/>
      <c r="Q278"/>
      <c r="R278"/>
      <c r="S278"/>
      <c r="T278"/>
      <c r="U278"/>
      <c r="V278"/>
      <c r="W278"/>
      <c r="X278"/>
      <c r="Y278"/>
      <c r="Z278"/>
      <c r="AA278"/>
      <c r="AB278"/>
      <c r="AC278"/>
      <c r="AD278"/>
      <c r="AE278"/>
      <c r="AF278"/>
      <c r="AG278"/>
      <c r="AH278"/>
      <c r="AI278"/>
      <c r="AJ278"/>
      <c r="AK278"/>
      <c r="AL278"/>
      <c r="AM278"/>
      <c r="AN278"/>
      <c r="AO278"/>
      <c r="AP278"/>
      <c r="AQ278"/>
      <c r="AR278"/>
      <c r="AS278"/>
      <c r="AT278"/>
      <c r="AU278"/>
    </row>
    <row r="279" spans="1:47" x14ac:dyDescent="0.25">
      <c r="A279"/>
      <c r="B279"/>
      <c r="D279"/>
      <c r="E279"/>
      <c r="F279"/>
      <c r="G279"/>
      <c r="H279"/>
      <c r="I279"/>
      <c r="J279"/>
      <c r="K279"/>
      <c r="L279"/>
      <c r="M279"/>
      <c r="N279"/>
      <c r="O279"/>
      <c r="P279"/>
      <c r="Q279"/>
      <c r="R279"/>
      <c r="S279"/>
      <c r="T279"/>
      <c r="U279"/>
      <c r="V279"/>
      <c r="W279"/>
      <c r="X279"/>
      <c r="Y279"/>
      <c r="Z279"/>
      <c r="AA279"/>
      <c r="AB279"/>
      <c r="AC279"/>
      <c r="AD279"/>
      <c r="AE279"/>
      <c r="AF279"/>
      <c r="AG279"/>
      <c r="AH279"/>
      <c r="AI279"/>
      <c r="AJ279"/>
      <c r="AK279"/>
      <c r="AL279"/>
      <c r="AM279"/>
      <c r="AN279"/>
      <c r="AO279"/>
      <c r="AP279"/>
      <c r="AQ279"/>
      <c r="AR279"/>
      <c r="AS279"/>
      <c r="AT279"/>
      <c r="AU279"/>
    </row>
    <row r="280" spans="1:47" x14ac:dyDescent="0.25">
      <c r="A280"/>
      <c r="B280"/>
      <c r="D280"/>
      <c r="E280"/>
      <c r="F280"/>
      <c r="G280"/>
      <c r="H280"/>
      <c r="I280"/>
      <c r="J280"/>
      <c r="K280"/>
      <c r="L280"/>
      <c r="M280"/>
      <c r="N280"/>
      <c r="O280"/>
      <c r="P280"/>
      <c r="Q280"/>
      <c r="R280"/>
      <c r="S280"/>
      <c r="T280"/>
      <c r="U280"/>
      <c r="V280"/>
      <c r="W280"/>
      <c r="X280"/>
      <c r="Y280"/>
      <c r="Z280"/>
      <c r="AA280"/>
      <c r="AB280"/>
      <c r="AC280"/>
      <c r="AD280"/>
      <c r="AE280"/>
      <c r="AF280"/>
      <c r="AG280"/>
      <c r="AH280"/>
      <c r="AI280"/>
      <c r="AJ280"/>
      <c r="AK280"/>
      <c r="AL280"/>
      <c r="AM280"/>
      <c r="AN280"/>
      <c r="AO280"/>
      <c r="AP280"/>
      <c r="AQ280"/>
      <c r="AR280"/>
      <c r="AS280"/>
      <c r="AT280"/>
      <c r="AU280"/>
    </row>
    <row r="281" spans="1:47" x14ac:dyDescent="0.25">
      <c r="A281"/>
      <c r="B281"/>
      <c r="D281"/>
      <c r="E281"/>
      <c r="F281"/>
      <c r="G281"/>
      <c r="H281"/>
      <c r="I281"/>
      <c r="J281"/>
      <c r="K281"/>
      <c r="L281"/>
      <c r="M281"/>
      <c r="N281"/>
      <c r="O281"/>
      <c r="P281"/>
      <c r="Q281"/>
      <c r="R281"/>
      <c r="S281"/>
      <c r="T281"/>
      <c r="U281"/>
      <c r="V281"/>
      <c r="W281"/>
      <c r="X281"/>
      <c r="Y281"/>
      <c r="Z281"/>
      <c r="AA281"/>
      <c r="AB281"/>
      <c r="AC281"/>
      <c r="AD281"/>
      <c r="AE281"/>
      <c r="AF281"/>
      <c r="AG281"/>
      <c r="AH281"/>
      <c r="AI281"/>
      <c r="AJ281"/>
      <c r="AK281"/>
      <c r="AL281"/>
      <c r="AM281"/>
      <c r="AN281"/>
      <c r="AO281"/>
      <c r="AP281"/>
      <c r="AQ281"/>
      <c r="AR281"/>
      <c r="AS281"/>
      <c r="AT281"/>
      <c r="AU281"/>
    </row>
    <row r="282" spans="1:47" x14ac:dyDescent="0.25">
      <c r="A282"/>
      <c r="B282"/>
      <c r="D282"/>
      <c r="E282"/>
      <c r="F282"/>
      <c r="G282"/>
      <c r="H282"/>
      <c r="I282"/>
      <c r="J282"/>
      <c r="K282"/>
      <c r="L282"/>
      <c r="M282"/>
      <c r="N282"/>
      <c r="O282"/>
      <c r="P282"/>
      <c r="Q282"/>
      <c r="R282"/>
      <c r="S282"/>
      <c r="T282"/>
      <c r="U282"/>
      <c r="V282"/>
      <c r="W282"/>
      <c r="X282"/>
      <c r="Y282"/>
      <c r="Z282"/>
      <c r="AA282"/>
      <c r="AB282"/>
      <c r="AC282"/>
      <c r="AD282"/>
      <c r="AE282"/>
      <c r="AF282"/>
      <c r="AG282"/>
      <c r="AH282"/>
      <c r="AI282"/>
      <c r="AJ282"/>
      <c r="AK282"/>
      <c r="AL282"/>
      <c r="AM282"/>
      <c r="AN282"/>
      <c r="AO282"/>
      <c r="AP282"/>
      <c r="AQ282"/>
      <c r="AR282"/>
      <c r="AS282"/>
      <c r="AT282"/>
      <c r="AU282"/>
    </row>
    <row r="283" spans="1:47" x14ac:dyDescent="0.25">
      <c r="A283"/>
      <c r="B283"/>
      <c r="D283"/>
      <c r="E283"/>
      <c r="F283"/>
      <c r="G283"/>
      <c r="H283"/>
      <c r="I283"/>
      <c r="J283"/>
      <c r="K283"/>
      <c r="L283"/>
      <c r="M283"/>
      <c r="N283"/>
      <c r="O283"/>
      <c r="P283"/>
      <c r="Q283"/>
      <c r="R283"/>
      <c r="S283"/>
      <c r="T283"/>
      <c r="U283"/>
      <c r="V283"/>
      <c r="W283"/>
      <c r="X283"/>
      <c r="Y283"/>
      <c r="Z283"/>
      <c r="AA283"/>
      <c r="AB283"/>
      <c r="AC283"/>
      <c r="AD283"/>
      <c r="AE283"/>
      <c r="AF283"/>
      <c r="AG283"/>
      <c r="AH283"/>
      <c r="AI283"/>
      <c r="AJ283"/>
      <c r="AK283"/>
      <c r="AL283"/>
      <c r="AM283"/>
      <c r="AN283"/>
      <c r="AO283"/>
      <c r="AP283"/>
      <c r="AQ283"/>
      <c r="AR283"/>
      <c r="AS283"/>
      <c r="AT283"/>
      <c r="AU283"/>
    </row>
    <row r="284" spans="1:47" x14ac:dyDescent="0.25">
      <c r="A284"/>
      <c r="B284"/>
      <c r="D284"/>
      <c r="E284"/>
      <c r="F284"/>
      <c r="G284"/>
      <c r="H284"/>
      <c r="I284"/>
      <c r="J284"/>
      <c r="K284"/>
      <c r="L284"/>
      <c r="M284"/>
      <c r="N284"/>
      <c r="O284"/>
      <c r="P284"/>
      <c r="Q284"/>
      <c r="R284"/>
      <c r="S284"/>
      <c r="T284"/>
      <c r="U284"/>
      <c r="V284"/>
      <c r="W284"/>
      <c r="X284"/>
      <c r="Y284"/>
      <c r="Z284"/>
      <c r="AA284"/>
      <c r="AB284"/>
      <c r="AC284"/>
      <c r="AD284"/>
      <c r="AE284"/>
      <c r="AF284"/>
      <c r="AG284"/>
      <c r="AH284"/>
      <c r="AI284"/>
      <c r="AJ284"/>
      <c r="AK284"/>
      <c r="AL284"/>
      <c r="AM284"/>
      <c r="AN284"/>
      <c r="AO284"/>
      <c r="AP284"/>
      <c r="AQ284"/>
      <c r="AR284"/>
      <c r="AS284"/>
      <c r="AT284"/>
      <c r="AU284"/>
    </row>
    <row r="285" spans="1:47" x14ac:dyDescent="0.25">
      <c r="A285"/>
      <c r="B285"/>
      <c r="D285"/>
      <c r="E285"/>
      <c r="F285"/>
      <c r="G285"/>
      <c r="H285"/>
      <c r="I285"/>
      <c r="J285"/>
      <c r="K285"/>
      <c r="L285"/>
      <c r="M285"/>
      <c r="N285"/>
      <c r="O285"/>
      <c r="P285"/>
      <c r="Q285"/>
      <c r="R285"/>
      <c r="S285"/>
      <c r="T285"/>
      <c r="U285"/>
      <c r="V285"/>
      <c r="W285"/>
      <c r="X285"/>
      <c r="Y285"/>
      <c r="Z285"/>
      <c r="AA285"/>
      <c r="AB285"/>
      <c r="AC285"/>
      <c r="AD285"/>
      <c r="AE285"/>
      <c r="AF285"/>
      <c r="AG285"/>
      <c r="AH285"/>
      <c r="AI285"/>
      <c r="AJ285"/>
      <c r="AK285"/>
      <c r="AL285"/>
      <c r="AM285"/>
      <c r="AN285"/>
      <c r="AO285"/>
      <c r="AP285"/>
      <c r="AQ285"/>
      <c r="AR285"/>
      <c r="AS285"/>
      <c r="AT285"/>
      <c r="AU285"/>
    </row>
    <row r="286" spans="1:47" x14ac:dyDescent="0.25">
      <c r="A286"/>
      <c r="B286"/>
      <c r="D286"/>
      <c r="E286"/>
      <c r="F286"/>
      <c r="G286"/>
      <c r="H286"/>
      <c r="I286"/>
      <c r="J286"/>
      <c r="K286"/>
      <c r="L286"/>
      <c r="M286"/>
      <c r="N286"/>
      <c r="O286"/>
      <c r="P286"/>
      <c r="Q286"/>
      <c r="R286"/>
      <c r="S286"/>
      <c r="T286"/>
      <c r="U286"/>
      <c r="V286"/>
      <c r="W286"/>
      <c r="X286"/>
      <c r="Y286"/>
      <c r="Z286"/>
      <c r="AA286"/>
      <c r="AB286"/>
      <c r="AC286"/>
      <c r="AD286"/>
      <c r="AE286"/>
      <c r="AF286"/>
      <c r="AG286"/>
      <c r="AH286"/>
      <c r="AI286"/>
      <c r="AJ286"/>
      <c r="AK286"/>
      <c r="AL286"/>
      <c r="AM286"/>
      <c r="AN286"/>
      <c r="AO286"/>
      <c r="AP286"/>
      <c r="AQ286"/>
      <c r="AR286"/>
      <c r="AS286"/>
      <c r="AT286"/>
      <c r="AU286"/>
    </row>
    <row r="287" spans="1:47" x14ac:dyDescent="0.25">
      <c r="A287"/>
      <c r="B287"/>
      <c r="D287"/>
      <c r="E287"/>
      <c r="F287"/>
      <c r="G287"/>
      <c r="H287"/>
      <c r="I287"/>
      <c r="J287"/>
      <c r="K287"/>
      <c r="L287"/>
      <c r="M287"/>
      <c r="N287"/>
      <c r="O287"/>
      <c r="P287"/>
      <c r="Q287"/>
      <c r="R287"/>
      <c r="S287"/>
      <c r="T287"/>
      <c r="U287"/>
      <c r="V287"/>
      <c r="W287"/>
      <c r="X287"/>
      <c r="Y287"/>
      <c r="Z287"/>
      <c r="AA287"/>
      <c r="AB287"/>
      <c r="AC287"/>
      <c r="AD287"/>
      <c r="AE287"/>
      <c r="AF287"/>
      <c r="AG287"/>
      <c r="AH287"/>
      <c r="AI287"/>
      <c r="AJ287"/>
      <c r="AK287"/>
      <c r="AL287"/>
      <c r="AM287"/>
      <c r="AN287"/>
      <c r="AO287"/>
      <c r="AP287"/>
      <c r="AQ287"/>
      <c r="AR287"/>
      <c r="AS287"/>
      <c r="AT287"/>
      <c r="AU287"/>
    </row>
    <row r="288" spans="1:47" x14ac:dyDescent="0.25">
      <c r="A288"/>
      <c r="B288"/>
      <c r="D288"/>
      <c r="E288"/>
      <c r="F288"/>
      <c r="G288"/>
      <c r="H288"/>
      <c r="I288"/>
      <c r="J288"/>
      <c r="K288"/>
      <c r="L288"/>
      <c r="M288"/>
      <c r="N288"/>
      <c r="O288"/>
      <c r="P288"/>
      <c r="Q288"/>
      <c r="R288"/>
      <c r="S288"/>
      <c r="T288"/>
      <c r="U288"/>
      <c r="V288"/>
      <c r="W288"/>
      <c r="X288"/>
      <c r="Y288"/>
      <c r="Z288"/>
      <c r="AA288"/>
      <c r="AB288"/>
      <c r="AC288"/>
      <c r="AD288"/>
      <c r="AE288"/>
      <c r="AF288"/>
      <c r="AG288"/>
      <c r="AH288"/>
      <c r="AI288"/>
      <c r="AJ288"/>
      <c r="AK288"/>
      <c r="AL288"/>
      <c r="AM288"/>
      <c r="AN288"/>
      <c r="AO288"/>
      <c r="AP288"/>
      <c r="AQ288"/>
      <c r="AR288"/>
      <c r="AS288"/>
      <c r="AT288"/>
      <c r="AU288"/>
    </row>
    <row r="289" spans="1:47" x14ac:dyDescent="0.25">
      <c r="A289"/>
      <c r="B289"/>
      <c r="D289"/>
      <c r="E289"/>
      <c r="F289"/>
      <c r="G289"/>
      <c r="H289"/>
      <c r="I289"/>
      <c r="J289"/>
      <c r="K289"/>
      <c r="L289"/>
      <c r="M289"/>
      <c r="N289"/>
      <c r="O289"/>
      <c r="P289"/>
      <c r="Q289"/>
      <c r="R289"/>
      <c r="S289"/>
      <c r="T289"/>
      <c r="U289"/>
      <c r="V289"/>
      <c r="W289"/>
      <c r="X289"/>
      <c r="Y289"/>
      <c r="Z289"/>
      <c r="AA289"/>
      <c r="AB289"/>
      <c r="AC289"/>
      <c r="AD289"/>
      <c r="AE289"/>
      <c r="AF289"/>
      <c r="AG289"/>
      <c r="AH289"/>
      <c r="AI289"/>
      <c r="AJ289"/>
      <c r="AK289"/>
      <c r="AL289"/>
      <c r="AM289"/>
      <c r="AN289"/>
      <c r="AO289"/>
      <c r="AP289"/>
      <c r="AQ289"/>
      <c r="AR289"/>
      <c r="AS289"/>
      <c r="AT289"/>
      <c r="AU289"/>
    </row>
    <row r="290" spans="1:47" x14ac:dyDescent="0.25">
      <c r="A290"/>
      <c r="B290"/>
      <c r="D290"/>
      <c r="E290"/>
      <c r="F290"/>
      <c r="G290"/>
      <c r="H290"/>
      <c r="I290"/>
      <c r="J290"/>
      <c r="K290"/>
      <c r="L290"/>
      <c r="M290"/>
      <c r="N290"/>
      <c r="O290"/>
      <c r="P290"/>
      <c r="Q290"/>
      <c r="R290"/>
      <c r="S290"/>
      <c r="T290"/>
      <c r="U290"/>
      <c r="V290"/>
      <c r="W290"/>
      <c r="X290"/>
      <c r="Y290"/>
      <c r="Z290"/>
      <c r="AA290"/>
      <c r="AB290"/>
      <c r="AC290"/>
      <c r="AD290"/>
      <c r="AE290"/>
      <c r="AF290"/>
      <c r="AG290"/>
      <c r="AH290"/>
      <c r="AI290"/>
      <c r="AJ290"/>
      <c r="AK290"/>
      <c r="AL290"/>
      <c r="AM290"/>
      <c r="AN290"/>
      <c r="AO290"/>
      <c r="AP290"/>
      <c r="AQ290"/>
      <c r="AR290"/>
      <c r="AS290"/>
      <c r="AT290"/>
      <c r="AU290"/>
    </row>
    <row r="291" spans="1:47" x14ac:dyDescent="0.25">
      <c r="A291"/>
      <c r="B291"/>
      <c r="D291"/>
      <c r="E291"/>
      <c r="F291"/>
      <c r="G291"/>
      <c r="H291"/>
      <c r="I291"/>
      <c r="J291"/>
      <c r="K291"/>
      <c r="L291"/>
      <c r="M291"/>
      <c r="N291"/>
      <c r="O291"/>
      <c r="P291"/>
      <c r="Q291"/>
      <c r="R291"/>
      <c r="S291"/>
      <c r="T291"/>
      <c r="U291"/>
      <c r="V291"/>
      <c r="W291"/>
      <c r="X291"/>
      <c r="Y291"/>
      <c r="Z291"/>
      <c r="AA291"/>
      <c r="AB291"/>
      <c r="AC291"/>
      <c r="AD291"/>
      <c r="AE291"/>
      <c r="AF291"/>
      <c r="AG291"/>
      <c r="AH291"/>
      <c r="AI291"/>
      <c r="AJ291"/>
      <c r="AK291"/>
      <c r="AL291"/>
      <c r="AM291"/>
      <c r="AN291"/>
      <c r="AO291"/>
      <c r="AP291"/>
      <c r="AQ291"/>
      <c r="AR291"/>
      <c r="AS291"/>
      <c r="AT291"/>
      <c r="AU291"/>
    </row>
    <row r="292" spans="1:47" x14ac:dyDescent="0.25">
      <c r="A292"/>
      <c r="B292"/>
      <c r="D292"/>
      <c r="E292"/>
      <c r="F292"/>
      <c r="G292"/>
      <c r="H292"/>
      <c r="I292"/>
      <c r="J292"/>
      <c r="K292"/>
      <c r="L292"/>
      <c r="M292"/>
      <c r="N292"/>
      <c r="O292"/>
      <c r="P292"/>
      <c r="Q292"/>
      <c r="R292"/>
      <c r="S292"/>
      <c r="T292"/>
      <c r="U292"/>
      <c r="V292"/>
      <c r="W292"/>
      <c r="X292"/>
      <c r="Y292"/>
      <c r="Z292"/>
      <c r="AA292"/>
      <c r="AB292"/>
      <c r="AC292"/>
      <c r="AD292"/>
      <c r="AE292"/>
      <c r="AF292"/>
      <c r="AG292"/>
      <c r="AH292"/>
      <c r="AI292"/>
      <c r="AJ292"/>
      <c r="AK292"/>
      <c r="AL292"/>
      <c r="AM292"/>
      <c r="AN292"/>
      <c r="AO292"/>
      <c r="AP292"/>
      <c r="AQ292"/>
      <c r="AR292"/>
      <c r="AS292"/>
      <c r="AT292"/>
      <c r="AU292"/>
    </row>
    <row r="293" spans="1:47" x14ac:dyDescent="0.25">
      <c r="A293"/>
      <c r="B293"/>
      <c r="D293"/>
      <c r="E293"/>
      <c r="F293"/>
      <c r="G293"/>
      <c r="H293"/>
      <c r="I293"/>
      <c r="J293"/>
      <c r="K293"/>
      <c r="L293"/>
      <c r="M293"/>
      <c r="N293"/>
      <c r="O293"/>
      <c r="P293"/>
      <c r="Q293"/>
      <c r="R293"/>
      <c r="S293"/>
      <c r="T293"/>
      <c r="U293"/>
      <c r="V293"/>
      <c r="W293"/>
      <c r="X293"/>
      <c r="Y293"/>
      <c r="Z293"/>
      <c r="AA293"/>
      <c r="AB293"/>
      <c r="AC293"/>
      <c r="AD293"/>
      <c r="AE293"/>
      <c r="AF293"/>
      <c r="AG293"/>
      <c r="AH293"/>
      <c r="AI293"/>
      <c r="AJ293"/>
      <c r="AK293"/>
      <c r="AL293"/>
      <c r="AM293"/>
      <c r="AN293"/>
      <c r="AO293"/>
      <c r="AP293"/>
      <c r="AQ293"/>
      <c r="AR293"/>
      <c r="AS293"/>
      <c r="AT293"/>
      <c r="AU293"/>
    </row>
    <row r="294" spans="1:47" x14ac:dyDescent="0.25">
      <c r="A294"/>
      <c r="B294"/>
      <c r="D294"/>
      <c r="E294"/>
      <c r="F294"/>
      <c r="G294"/>
      <c r="H294"/>
      <c r="I294"/>
      <c r="J294"/>
      <c r="K294"/>
      <c r="L294"/>
      <c r="M294"/>
      <c r="N294"/>
      <c r="O294"/>
      <c r="P294"/>
      <c r="Q294"/>
      <c r="R294"/>
      <c r="S294"/>
      <c r="T294"/>
      <c r="U294"/>
      <c r="V294"/>
      <c r="W294"/>
      <c r="X294"/>
      <c r="Y294"/>
      <c r="Z294"/>
      <c r="AA294"/>
      <c r="AB294"/>
      <c r="AC294"/>
      <c r="AD294"/>
      <c r="AE294"/>
      <c r="AF294"/>
      <c r="AG294"/>
      <c r="AH294"/>
      <c r="AI294"/>
      <c r="AJ294"/>
      <c r="AK294"/>
      <c r="AL294"/>
      <c r="AM294"/>
      <c r="AN294"/>
      <c r="AO294"/>
      <c r="AP294"/>
      <c r="AQ294"/>
      <c r="AR294"/>
      <c r="AS294"/>
      <c r="AT294"/>
      <c r="AU294"/>
    </row>
    <row r="295" spans="1:47" x14ac:dyDescent="0.25">
      <c r="A295"/>
      <c r="B295"/>
      <c r="D295"/>
      <c r="E295"/>
      <c r="F295"/>
      <c r="G295"/>
      <c r="H295"/>
      <c r="I295"/>
      <c r="J295"/>
      <c r="K295"/>
      <c r="L295"/>
      <c r="M295"/>
      <c r="N295"/>
      <c r="O295"/>
      <c r="P295"/>
      <c r="Q295"/>
      <c r="R295"/>
      <c r="S295"/>
      <c r="T295"/>
      <c r="U295"/>
      <c r="V295"/>
      <c r="W295"/>
      <c r="X295"/>
      <c r="Y295"/>
      <c r="Z295"/>
      <c r="AA295"/>
      <c r="AB295"/>
      <c r="AC295"/>
      <c r="AD295"/>
      <c r="AE295"/>
      <c r="AF295"/>
      <c r="AG295"/>
      <c r="AH295"/>
      <c r="AI295"/>
      <c r="AJ295"/>
      <c r="AK295"/>
      <c r="AL295"/>
      <c r="AM295"/>
      <c r="AN295"/>
      <c r="AO295"/>
      <c r="AP295"/>
      <c r="AQ295"/>
      <c r="AR295"/>
      <c r="AS295"/>
      <c r="AT295"/>
      <c r="AU295"/>
    </row>
    <row r="296" spans="1:47" x14ac:dyDescent="0.25">
      <c r="A296"/>
      <c r="B296"/>
      <c r="D296"/>
      <c r="E296"/>
      <c r="F296"/>
      <c r="G296"/>
      <c r="H296"/>
      <c r="I296"/>
      <c r="J296"/>
      <c r="K296"/>
      <c r="L296"/>
      <c r="M296"/>
      <c r="N296"/>
      <c r="O296"/>
      <c r="P296"/>
      <c r="Q296"/>
      <c r="R296"/>
      <c r="S296"/>
      <c r="T296"/>
      <c r="U296"/>
      <c r="V296"/>
      <c r="W296"/>
      <c r="X296"/>
      <c r="Y296"/>
      <c r="Z296"/>
      <c r="AA296"/>
      <c r="AB296"/>
      <c r="AC296"/>
      <c r="AD296"/>
      <c r="AE296"/>
      <c r="AF296"/>
      <c r="AG296"/>
      <c r="AH296"/>
      <c r="AI296"/>
      <c r="AJ296"/>
      <c r="AK296"/>
      <c r="AL296"/>
      <c r="AM296"/>
      <c r="AN296"/>
      <c r="AO296"/>
      <c r="AP296"/>
      <c r="AQ296"/>
      <c r="AR296"/>
      <c r="AS296"/>
      <c r="AT296"/>
      <c r="AU296"/>
    </row>
    <row r="297" spans="1:47" x14ac:dyDescent="0.25">
      <c r="A297"/>
      <c r="B297"/>
      <c r="D297"/>
      <c r="E297"/>
      <c r="F297"/>
      <c r="G297"/>
      <c r="H297"/>
      <c r="I297"/>
      <c r="J297"/>
      <c r="K297"/>
      <c r="L297"/>
      <c r="M297"/>
      <c r="N297"/>
      <c r="O297"/>
      <c r="P297"/>
      <c r="Q297"/>
      <c r="R297"/>
      <c r="S297"/>
      <c r="T297"/>
      <c r="U297"/>
      <c r="V297"/>
      <c r="W297"/>
      <c r="X297"/>
      <c r="Y297"/>
      <c r="Z297"/>
      <c r="AA297"/>
      <c r="AB297"/>
      <c r="AC297"/>
      <c r="AD297"/>
      <c r="AE297"/>
      <c r="AF297"/>
      <c r="AG297"/>
      <c r="AH297"/>
      <c r="AI297"/>
      <c r="AJ297"/>
      <c r="AK297"/>
      <c r="AL297"/>
      <c r="AM297"/>
      <c r="AN297"/>
      <c r="AO297"/>
      <c r="AP297"/>
      <c r="AQ297"/>
      <c r="AR297"/>
      <c r="AS297"/>
      <c r="AT297"/>
      <c r="AU297"/>
    </row>
    <row r="298" spans="1:47" x14ac:dyDescent="0.25">
      <c r="A298"/>
      <c r="B298"/>
      <c r="D298"/>
      <c r="E298"/>
      <c r="F298"/>
      <c r="G298"/>
      <c r="H298"/>
      <c r="I298"/>
      <c r="J298"/>
      <c r="K298"/>
      <c r="L298"/>
      <c r="M298"/>
      <c r="N298"/>
      <c r="O298"/>
      <c r="P298"/>
      <c r="Q298"/>
      <c r="R298"/>
      <c r="S298"/>
      <c r="T298"/>
      <c r="U298"/>
      <c r="V298"/>
      <c r="W298"/>
      <c r="X298"/>
      <c r="Y298"/>
      <c r="Z298"/>
      <c r="AA298"/>
      <c r="AB298"/>
      <c r="AC298"/>
      <c r="AD298"/>
      <c r="AE298"/>
      <c r="AF298"/>
      <c r="AG298"/>
      <c r="AH298"/>
      <c r="AI298"/>
      <c r="AJ298"/>
      <c r="AK298"/>
      <c r="AL298"/>
      <c r="AM298"/>
      <c r="AN298"/>
      <c r="AO298"/>
      <c r="AP298"/>
      <c r="AQ298"/>
      <c r="AR298"/>
      <c r="AS298"/>
      <c r="AT298"/>
      <c r="AU298"/>
    </row>
    <row r="299" spans="1:47" x14ac:dyDescent="0.25">
      <c r="A299"/>
      <c r="B299"/>
      <c r="D299"/>
      <c r="E299"/>
      <c r="F299"/>
      <c r="G299"/>
      <c r="H299"/>
      <c r="I299"/>
      <c r="J299"/>
      <c r="K299"/>
      <c r="L299"/>
      <c r="M299"/>
      <c r="N299"/>
      <c r="O299"/>
      <c r="P299"/>
      <c r="Q299"/>
      <c r="R299"/>
      <c r="S299"/>
      <c r="T299"/>
      <c r="U299"/>
      <c r="V299"/>
      <c r="W299"/>
      <c r="X299"/>
      <c r="Y299"/>
      <c r="Z299"/>
      <c r="AA299"/>
      <c r="AB299"/>
      <c r="AC299"/>
      <c r="AD299"/>
      <c r="AE299"/>
      <c r="AF299"/>
      <c r="AG299"/>
      <c r="AH299"/>
      <c r="AI299"/>
      <c r="AJ299"/>
      <c r="AK299"/>
      <c r="AL299"/>
      <c r="AM299"/>
      <c r="AN299"/>
      <c r="AO299"/>
      <c r="AP299"/>
      <c r="AQ299"/>
      <c r="AR299"/>
      <c r="AS299"/>
      <c r="AT299"/>
      <c r="AU299"/>
    </row>
    <row r="300" spans="1:47" x14ac:dyDescent="0.25">
      <c r="A300"/>
      <c r="B300"/>
      <c r="D300"/>
      <c r="E300"/>
      <c r="F300"/>
      <c r="G300"/>
      <c r="H300"/>
      <c r="I300"/>
      <c r="J300"/>
      <c r="K300"/>
      <c r="L300"/>
      <c r="M300"/>
      <c r="N300"/>
      <c r="O300"/>
      <c r="P300"/>
      <c r="Q300"/>
      <c r="R300"/>
      <c r="S300"/>
      <c r="T300"/>
      <c r="U300"/>
      <c r="V300"/>
      <c r="W300"/>
      <c r="X300"/>
      <c r="Y300"/>
      <c r="Z300"/>
      <c r="AA300"/>
      <c r="AB300"/>
      <c r="AC300"/>
      <c r="AD300"/>
      <c r="AE300"/>
      <c r="AF300"/>
      <c r="AG300"/>
      <c r="AH300"/>
      <c r="AI300"/>
      <c r="AJ300"/>
      <c r="AK300"/>
      <c r="AL300"/>
      <c r="AM300"/>
      <c r="AN300"/>
      <c r="AO300"/>
      <c r="AP300"/>
      <c r="AQ300"/>
      <c r="AR300"/>
      <c r="AS300"/>
      <c r="AT300"/>
      <c r="AU300"/>
    </row>
    <row r="301" spans="1:47" x14ac:dyDescent="0.25">
      <c r="A301"/>
      <c r="B301"/>
      <c r="D301"/>
      <c r="E301"/>
      <c r="F301"/>
      <c r="G301"/>
      <c r="H301"/>
      <c r="I301"/>
      <c r="J301"/>
      <c r="K301"/>
      <c r="L301"/>
      <c r="M301"/>
      <c r="N301"/>
      <c r="O301"/>
      <c r="P301"/>
      <c r="Q301"/>
      <c r="R301"/>
      <c r="S301"/>
      <c r="T301"/>
      <c r="U301"/>
      <c r="V301"/>
      <c r="W301"/>
      <c r="X301"/>
      <c r="Y301"/>
      <c r="Z301"/>
      <c r="AA301"/>
      <c r="AB301"/>
      <c r="AC301"/>
      <c r="AD301"/>
      <c r="AE301"/>
      <c r="AF301"/>
      <c r="AG301"/>
      <c r="AH301"/>
      <c r="AI301"/>
      <c r="AJ301"/>
      <c r="AK301"/>
      <c r="AL301"/>
      <c r="AM301"/>
      <c r="AN301"/>
      <c r="AO301"/>
      <c r="AP301"/>
      <c r="AQ301"/>
      <c r="AR301"/>
      <c r="AS301"/>
      <c r="AT301"/>
      <c r="AU301"/>
    </row>
    <row r="302" spans="1:47" x14ac:dyDescent="0.25">
      <c r="A302"/>
      <c r="B302"/>
      <c r="D302"/>
      <c r="E302"/>
      <c r="F302"/>
      <c r="G302"/>
      <c r="H302"/>
      <c r="I302"/>
      <c r="J302"/>
      <c r="K302"/>
      <c r="L302"/>
      <c r="M302"/>
      <c r="N302"/>
      <c r="O302"/>
      <c r="P302"/>
      <c r="Q302"/>
      <c r="R302"/>
      <c r="S302"/>
      <c r="T302"/>
      <c r="U302"/>
      <c r="V302"/>
      <c r="W302"/>
      <c r="X302"/>
      <c r="Y302"/>
      <c r="Z302"/>
      <c r="AA302"/>
      <c r="AB302"/>
      <c r="AC302"/>
      <c r="AD302"/>
      <c r="AE302"/>
      <c r="AF302"/>
      <c r="AG302"/>
      <c r="AH302"/>
      <c r="AI302"/>
      <c r="AJ302"/>
      <c r="AK302"/>
      <c r="AL302"/>
      <c r="AM302"/>
      <c r="AN302"/>
      <c r="AO302"/>
      <c r="AP302"/>
      <c r="AQ302"/>
      <c r="AR302"/>
      <c r="AS302"/>
      <c r="AT302"/>
      <c r="AU302"/>
    </row>
    <row r="303" spans="1:47" x14ac:dyDescent="0.25">
      <c r="A303"/>
      <c r="B303"/>
      <c r="D303"/>
      <c r="E303"/>
      <c r="F303"/>
      <c r="G303"/>
      <c r="H303"/>
      <c r="I303"/>
      <c r="J303"/>
      <c r="K303"/>
      <c r="L303"/>
      <c r="M303"/>
      <c r="N303"/>
      <c r="O303"/>
      <c r="P303"/>
      <c r="Q303"/>
      <c r="R303"/>
      <c r="S303"/>
      <c r="T303"/>
      <c r="U303"/>
      <c r="V303"/>
      <c r="W303"/>
      <c r="X303"/>
      <c r="Y303"/>
      <c r="Z303"/>
      <c r="AA303"/>
      <c r="AB303"/>
      <c r="AC303"/>
      <c r="AD303"/>
      <c r="AE303"/>
      <c r="AF303"/>
      <c r="AG303"/>
      <c r="AH303"/>
      <c r="AI303"/>
      <c r="AJ303"/>
      <c r="AK303"/>
      <c r="AL303"/>
      <c r="AM303"/>
      <c r="AN303"/>
      <c r="AO303"/>
      <c r="AP303"/>
      <c r="AQ303"/>
      <c r="AR303"/>
      <c r="AS303"/>
      <c r="AT303"/>
      <c r="AU303"/>
    </row>
    <row r="304" spans="1:47" x14ac:dyDescent="0.25">
      <c r="A304"/>
      <c r="B304"/>
      <c r="D304"/>
      <c r="E304"/>
      <c r="F304"/>
      <c r="G304"/>
      <c r="H304"/>
      <c r="I304"/>
      <c r="J304"/>
      <c r="K304"/>
      <c r="L304"/>
      <c r="M304"/>
      <c r="N304"/>
      <c r="O304"/>
      <c r="P304"/>
      <c r="Q304"/>
      <c r="R304"/>
      <c r="S304"/>
      <c r="T304"/>
      <c r="U304"/>
      <c r="V304"/>
      <c r="W304"/>
      <c r="X304"/>
      <c r="Y304"/>
      <c r="Z304"/>
      <c r="AA304"/>
      <c r="AB304"/>
      <c r="AC304"/>
      <c r="AD304"/>
      <c r="AE304"/>
      <c r="AF304"/>
      <c r="AG304"/>
      <c r="AH304"/>
      <c r="AI304"/>
      <c r="AJ304"/>
      <c r="AK304"/>
      <c r="AL304"/>
      <c r="AM304"/>
      <c r="AN304"/>
      <c r="AO304"/>
      <c r="AP304"/>
      <c r="AQ304"/>
      <c r="AR304"/>
      <c r="AS304"/>
      <c r="AT304"/>
      <c r="AU304"/>
    </row>
    <row r="305" spans="1:47" x14ac:dyDescent="0.25">
      <c r="A305"/>
      <c r="B305"/>
      <c r="D305"/>
      <c r="E305"/>
      <c r="F305"/>
      <c r="G305"/>
      <c r="H305"/>
      <c r="I305"/>
      <c r="J305"/>
      <c r="K305"/>
      <c r="L305"/>
      <c r="M305"/>
      <c r="N305"/>
      <c r="O305"/>
      <c r="P305"/>
      <c r="Q305"/>
      <c r="R305"/>
      <c r="S305"/>
      <c r="T305"/>
      <c r="U305"/>
      <c r="V305"/>
      <c r="W305"/>
      <c r="X305"/>
      <c r="Y305"/>
      <c r="Z305"/>
      <c r="AA305"/>
      <c r="AB305"/>
      <c r="AC305"/>
      <c r="AD305"/>
      <c r="AE305"/>
      <c r="AF305"/>
      <c r="AG305"/>
      <c r="AH305"/>
      <c r="AI305"/>
      <c r="AJ305"/>
      <c r="AK305"/>
      <c r="AL305"/>
      <c r="AM305"/>
      <c r="AN305"/>
      <c r="AO305"/>
      <c r="AP305"/>
      <c r="AQ305"/>
      <c r="AR305"/>
      <c r="AS305"/>
      <c r="AT305"/>
      <c r="AU305"/>
    </row>
    <row r="306" spans="1:47" x14ac:dyDescent="0.25">
      <c r="A306"/>
      <c r="B306"/>
      <c r="D306"/>
      <c r="E306"/>
      <c r="F306"/>
      <c r="G306"/>
      <c r="H306"/>
      <c r="I306"/>
      <c r="J306"/>
      <c r="K306"/>
      <c r="L306"/>
      <c r="M306"/>
      <c r="N306"/>
      <c r="O306"/>
      <c r="P306"/>
      <c r="Q306"/>
      <c r="R306"/>
      <c r="S306"/>
      <c r="T306"/>
      <c r="U306"/>
      <c r="V306"/>
      <c r="W306"/>
      <c r="X306"/>
      <c r="Y306"/>
      <c r="Z306"/>
      <c r="AA306"/>
      <c r="AB306"/>
      <c r="AC306"/>
      <c r="AD306"/>
      <c r="AE306"/>
      <c r="AF306"/>
      <c r="AG306"/>
      <c r="AH306"/>
      <c r="AI306"/>
      <c r="AJ306"/>
      <c r="AK306"/>
      <c r="AL306"/>
      <c r="AM306"/>
      <c r="AN306"/>
      <c r="AO306"/>
      <c r="AP306"/>
      <c r="AQ306"/>
      <c r="AR306"/>
      <c r="AS306"/>
      <c r="AT306"/>
      <c r="AU306"/>
    </row>
    <row r="307" spans="1:47" x14ac:dyDescent="0.25">
      <c r="A307"/>
      <c r="B307"/>
      <c r="D307"/>
      <c r="E307"/>
      <c r="F307"/>
      <c r="G307"/>
      <c r="H307"/>
      <c r="I307"/>
      <c r="J307"/>
      <c r="K307"/>
      <c r="L307"/>
      <c r="M307"/>
      <c r="N307"/>
      <c r="O307"/>
      <c r="P307"/>
      <c r="Q307"/>
      <c r="R307"/>
      <c r="S307"/>
      <c r="T307"/>
      <c r="U307"/>
      <c r="V307"/>
      <c r="W307"/>
      <c r="X307"/>
      <c r="Y307"/>
      <c r="Z307"/>
      <c r="AA307"/>
      <c r="AB307"/>
      <c r="AC307"/>
      <c r="AD307"/>
      <c r="AE307"/>
      <c r="AF307"/>
      <c r="AG307"/>
      <c r="AH307"/>
      <c r="AI307"/>
      <c r="AJ307"/>
      <c r="AK307"/>
      <c r="AL307"/>
      <c r="AM307"/>
      <c r="AN307"/>
      <c r="AO307"/>
      <c r="AP307"/>
      <c r="AQ307"/>
      <c r="AR307"/>
      <c r="AS307"/>
      <c r="AT307"/>
      <c r="AU307"/>
    </row>
    <row r="308" spans="1:47" x14ac:dyDescent="0.25">
      <c r="A308"/>
      <c r="B308"/>
      <c r="D308"/>
      <c r="E308"/>
      <c r="F308"/>
      <c r="G308"/>
      <c r="H308"/>
      <c r="I308"/>
      <c r="J308"/>
      <c r="K308"/>
      <c r="L308"/>
      <c r="M308"/>
      <c r="N308"/>
      <c r="O308"/>
      <c r="P308"/>
      <c r="Q308"/>
      <c r="R308"/>
      <c r="S308"/>
      <c r="T308"/>
      <c r="U308"/>
      <c r="V308"/>
      <c r="W308"/>
      <c r="X308"/>
      <c r="Y308"/>
      <c r="Z308"/>
      <c r="AA308"/>
      <c r="AB308"/>
      <c r="AC308"/>
      <c r="AD308"/>
      <c r="AE308"/>
      <c r="AF308"/>
      <c r="AG308"/>
      <c r="AH308"/>
      <c r="AI308"/>
      <c r="AJ308"/>
      <c r="AK308"/>
      <c r="AL308"/>
      <c r="AM308"/>
      <c r="AN308"/>
      <c r="AO308"/>
      <c r="AP308"/>
      <c r="AQ308"/>
      <c r="AR308"/>
      <c r="AS308"/>
      <c r="AT308"/>
      <c r="AU308"/>
    </row>
    <row r="309" spans="1:47" x14ac:dyDescent="0.25">
      <c r="A309"/>
      <c r="B309"/>
      <c r="D309"/>
      <c r="E309"/>
      <c r="F309"/>
      <c r="G309"/>
      <c r="H309"/>
      <c r="I309"/>
      <c r="J309"/>
      <c r="K309"/>
      <c r="L309"/>
      <c r="M309"/>
      <c r="N309"/>
      <c r="O309"/>
      <c r="P309"/>
      <c r="Q309"/>
      <c r="R309"/>
      <c r="S309"/>
      <c r="T309"/>
      <c r="U309"/>
      <c r="V309"/>
      <c r="W309"/>
      <c r="X309"/>
      <c r="Y309"/>
      <c r="Z309"/>
      <c r="AA309"/>
      <c r="AB309"/>
      <c r="AC309"/>
      <c r="AD309"/>
      <c r="AE309"/>
      <c r="AF309"/>
      <c r="AG309"/>
      <c r="AH309"/>
      <c r="AI309"/>
      <c r="AJ309"/>
      <c r="AK309"/>
      <c r="AL309"/>
      <c r="AM309"/>
      <c r="AN309"/>
      <c r="AO309"/>
      <c r="AP309"/>
      <c r="AQ309"/>
      <c r="AR309"/>
      <c r="AS309"/>
      <c r="AT309"/>
      <c r="AU309"/>
    </row>
    <row r="310" spans="1:47" x14ac:dyDescent="0.25">
      <c r="A310"/>
      <c r="B310"/>
      <c r="D310"/>
      <c r="E310"/>
      <c r="F310"/>
      <c r="G310"/>
      <c r="H310"/>
      <c r="I310"/>
      <c r="J310"/>
      <c r="K310"/>
      <c r="L310"/>
      <c r="M310"/>
      <c r="N310"/>
      <c r="O310"/>
      <c r="P310"/>
      <c r="Q310"/>
      <c r="R310"/>
      <c r="S310"/>
      <c r="T310"/>
      <c r="U310"/>
      <c r="V310"/>
      <c r="W310"/>
      <c r="X310"/>
      <c r="Y310"/>
      <c r="Z310"/>
      <c r="AA310"/>
      <c r="AB310"/>
      <c r="AC310"/>
      <c r="AD310"/>
      <c r="AE310"/>
      <c r="AF310"/>
      <c r="AG310"/>
      <c r="AH310"/>
      <c r="AI310"/>
      <c r="AJ310"/>
      <c r="AK310"/>
      <c r="AL310"/>
      <c r="AM310"/>
      <c r="AN310"/>
      <c r="AO310"/>
      <c r="AP310"/>
      <c r="AQ310"/>
      <c r="AR310"/>
      <c r="AS310"/>
      <c r="AT310"/>
      <c r="AU310"/>
    </row>
    <row r="311" spans="1:47" x14ac:dyDescent="0.25">
      <c r="A311"/>
      <c r="B311"/>
      <c r="D311"/>
      <c r="E311"/>
      <c r="F311"/>
      <c r="G311"/>
      <c r="H311"/>
      <c r="I311"/>
      <c r="J311"/>
      <c r="K311"/>
      <c r="L311"/>
      <c r="M311"/>
      <c r="N311"/>
      <c r="O311"/>
      <c r="P311"/>
      <c r="Q311"/>
      <c r="R311"/>
      <c r="S311"/>
      <c r="T311"/>
      <c r="U311"/>
      <c r="V311"/>
      <c r="W311"/>
      <c r="X311"/>
      <c r="Y311"/>
      <c r="Z311"/>
      <c r="AA311"/>
      <c r="AB311"/>
      <c r="AC311"/>
      <c r="AD311"/>
      <c r="AE311"/>
      <c r="AF311"/>
      <c r="AG311"/>
      <c r="AH311"/>
      <c r="AI311"/>
      <c r="AJ311"/>
      <c r="AK311"/>
      <c r="AL311"/>
      <c r="AM311"/>
      <c r="AN311"/>
      <c r="AO311"/>
      <c r="AP311"/>
      <c r="AQ311"/>
      <c r="AR311"/>
      <c r="AS311"/>
      <c r="AT311"/>
      <c r="AU311"/>
    </row>
    <row r="312" spans="1:47" x14ac:dyDescent="0.25">
      <c r="A312"/>
      <c r="B312"/>
      <c r="D312"/>
      <c r="E312"/>
      <c r="F312"/>
      <c r="G312"/>
      <c r="H312"/>
      <c r="I312"/>
      <c r="J312"/>
      <c r="K312"/>
      <c r="L312"/>
      <c r="M312"/>
      <c r="N312"/>
      <c r="O312"/>
      <c r="P312"/>
      <c r="Q312"/>
      <c r="R312"/>
      <c r="S312"/>
      <c r="T312"/>
      <c r="U312"/>
      <c r="V312"/>
      <c r="W312"/>
      <c r="X312"/>
      <c r="Y312"/>
      <c r="Z312"/>
      <c r="AA312"/>
      <c r="AB312"/>
      <c r="AC312"/>
      <c r="AD312"/>
      <c r="AE312"/>
      <c r="AF312"/>
      <c r="AG312"/>
      <c r="AH312"/>
      <c r="AI312"/>
      <c r="AJ312"/>
      <c r="AK312"/>
      <c r="AL312"/>
      <c r="AM312"/>
      <c r="AN312"/>
      <c r="AO312"/>
      <c r="AP312"/>
      <c r="AQ312"/>
      <c r="AR312"/>
      <c r="AS312"/>
      <c r="AT312"/>
      <c r="AU312"/>
    </row>
    <row r="313" spans="1:47" x14ac:dyDescent="0.25">
      <c r="A313"/>
      <c r="B313"/>
      <c r="D313"/>
      <c r="E313"/>
      <c r="F313"/>
      <c r="G313"/>
      <c r="H313"/>
      <c r="I313"/>
      <c r="J313"/>
      <c r="K313"/>
      <c r="L313"/>
      <c r="M313"/>
      <c r="N313"/>
      <c r="O313"/>
      <c r="P313"/>
      <c r="Q313"/>
      <c r="R313"/>
      <c r="S313"/>
      <c r="T313"/>
      <c r="U313"/>
      <c r="V313"/>
      <c r="W313"/>
      <c r="X313"/>
      <c r="Y313"/>
      <c r="Z313"/>
      <c r="AA313"/>
      <c r="AB313"/>
      <c r="AC313"/>
      <c r="AD313"/>
      <c r="AE313"/>
      <c r="AF313"/>
      <c r="AG313"/>
      <c r="AH313"/>
      <c r="AI313"/>
      <c r="AJ313"/>
      <c r="AK313"/>
      <c r="AL313"/>
      <c r="AM313"/>
      <c r="AN313"/>
      <c r="AO313"/>
      <c r="AP313"/>
      <c r="AQ313"/>
      <c r="AR313"/>
      <c r="AS313"/>
      <c r="AT313"/>
      <c r="AU313"/>
    </row>
    <row r="314" spans="1:47" x14ac:dyDescent="0.25">
      <c r="A314"/>
      <c r="B314"/>
      <c r="D314"/>
      <c r="E314"/>
      <c r="F314"/>
      <c r="G314"/>
      <c r="H314"/>
      <c r="I314"/>
      <c r="J314"/>
      <c r="K314"/>
      <c r="L314"/>
      <c r="M314"/>
      <c r="N314"/>
      <c r="O314"/>
      <c r="P314"/>
      <c r="Q314"/>
      <c r="R314"/>
      <c r="S314"/>
      <c r="T314"/>
      <c r="U314"/>
      <c r="V314"/>
      <c r="W314"/>
      <c r="X314"/>
      <c r="Y314"/>
      <c r="Z314"/>
      <c r="AA314"/>
      <c r="AB314"/>
      <c r="AC314"/>
      <c r="AD314"/>
      <c r="AE314"/>
      <c r="AF314"/>
      <c r="AG314"/>
      <c r="AH314"/>
      <c r="AI314"/>
      <c r="AJ314"/>
      <c r="AK314"/>
      <c r="AL314"/>
      <c r="AM314"/>
      <c r="AN314"/>
      <c r="AO314"/>
      <c r="AP314"/>
      <c r="AQ314"/>
      <c r="AR314"/>
      <c r="AS314"/>
      <c r="AT314"/>
      <c r="AU314"/>
    </row>
    <row r="315" spans="1:47" x14ac:dyDescent="0.25">
      <c r="A315"/>
      <c r="B315"/>
      <c r="D315"/>
      <c r="E315"/>
      <c r="F315"/>
      <c r="G315"/>
      <c r="H315"/>
      <c r="I315"/>
      <c r="J315"/>
      <c r="K315"/>
      <c r="L315"/>
      <c r="M315"/>
      <c r="N315"/>
      <c r="O315"/>
      <c r="P315"/>
      <c r="Q315"/>
      <c r="R315"/>
      <c r="S315"/>
      <c r="T315"/>
      <c r="U315"/>
      <c r="V315"/>
      <c r="W315"/>
      <c r="X315"/>
      <c r="Y315"/>
      <c r="Z315"/>
      <c r="AA315"/>
      <c r="AB315"/>
      <c r="AC315"/>
      <c r="AD315"/>
      <c r="AE315"/>
      <c r="AF315"/>
      <c r="AG315"/>
      <c r="AH315"/>
      <c r="AI315"/>
      <c r="AJ315"/>
      <c r="AK315"/>
      <c r="AL315"/>
      <c r="AM315"/>
      <c r="AN315"/>
      <c r="AO315"/>
      <c r="AP315"/>
      <c r="AQ315"/>
      <c r="AR315"/>
      <c r="AS315"/>
      <c r="AT315"/>
      <c r="AU315"/>
    </row>
    <row r="316" spans="1:47" x14ac:dyDescent="0.25">
      <c r="A316"/>
      <c r="B316"/>
      <c r="D316"/>
      <c r="E316"/>
      <c r="F316"/>
      <c r="G316"/>
      <c r="H316"/>
      <c r="I316"/>
      <c r="J316"/>
      <c r="K316"/>
      <c r="L316"/>
      <c r="M316"/>
      <c r="N316"/>
      <c r="O316"/>
      <c r="P316"/>
      <c r="Q316"/>
      <c r="R316"/>
      <c r="S316"/>
      <c r="T316"/>
      <c r="U316"/>
      <c r="V316"/>
      <c r="W316"/>
      <c r="X316"/>
      <c r="Y316"/>
      <c r="Z316"/>
      <c r="AA316"/>
      <c r="AB316"/>
      <c r="AC316"/>
      <c r="AD316"/>
      <c r="AE316"/>
      <c r="AF316"/>
      <c r="AG316"/>
      <c r="AH316"/>
      <c r="AI316"/>
      <c r="AJ316"/>
      <c r="AK316"/>
      <c r="AL316"/>
      <c r="AM316"/>
      <c r="AN316"/>
      <c r="AO316"/>
      <c r="AP316"/>
      <c r="AQ316"/>
      <c r="AR316"/>
      <c r="AS316"/>
      <c r="AT316"/>
      <c r="AU316"/>
    </row>
    <row r="317" spans="1:47" x14ac:dyDescent="0.25">
      <c r="A317"/>
      <c r="B317"/>
      <c r="D317"/>
      <c r="E317"/>
      <c r="F317"/>
      <c r="G317"/>
      <c r="H317"/>
      <c r="I317"/>
      <c r="J317"/>
      <c r="K317"/>
      <c r="L317"/>
      <c r="M317"/>
      <c r="N317"/>
      <c r="O317"/>
      <c r="P317"/>
      <c r="Q317"/>
      <c r="R317"/>
      <c r="S317"/>
      <c r="T317"/>
      <c r="U317"/>
      <c r="V317"/>
      <c r="W317"/>
      <c r="X317"/>
      <c r="Y317"/>
      <c r="Z317"/>
      <c r="AA317"/>
      <c r="AB317"/>
      <c r="AC317"/>
      <c r="AD317"/>
      <c r="AE317"/>
      <c r="AF317"/>
      <c r="AG317"/>
      <c r="AH317"/>
      <c r="AI317"/>
      <c r="AJ317"/>
      <c r="AK317"/>
      <c r="AL317"/>
      <c r="AM317"/>
      <c r="AN317"/>
      <c r="AO317"/>
      <c r="AP317"/>
      <c r="AQ317"/>
      <c r="AR317"/>
      <c r="AS317"/>
      <c r="AT317"/>
      <c r="AU317"/>
    </row>
    <row r="318" spans="1:47" x14ac:dyDescent="0.25">
      <c r="A318"/>
      <c r="B318"/>
      <c r="D318"/>
      <c r="E318"/>
      <c r="F318"/>
      <c r="G318"/>
      <c r="H318"/>
      <c r="I318"/>
      <c r="J318"/>
      <c r="K318"/>
      <c r="L318"/>
      <c r="M318"/>
      <c r="N318"/>
      <c r="O318"/>
      <c r="P318"/>
      <c r="Q318"/>
      <c r="R318"/>
      <c r="S318"/>
      <c r="T318"/>
      <c r="U318"/>
      <c r="V318"/>
      <c r="W318"/>
      <c r="X318"/>
      <c r="Y318"/>
      <c r="Z318"/>
      <c r="AA318"/>
      <c r="AB318"/>
      <c r="AC318"/>
      <c r="AD318"/>
      <c r="AE318"/>
      <c r="AF318"/>
      <c r="AG318"/>
      <c r="AH318"/>
      <c r="AI318"/>
      <c r="AJ318"/>
      <c r="AK318"/>
      <c r="AL318"/>
      <c r="AM318"/>
      <c r="AN318"/>
      <c r="AO318"/>
      <c r="AP318"/>
      <c r="AQ318"/>
      <c r="AR318"/>
      <c r="AS318"/>
      <c r="AT318"/>
      <c r="AU318"/>
    </row>
    <row r="319" spans="1:47" x14ac:dyDescent="0.25">
      <c r="A319"/>
      <c r="B319"/>
      <c r="D319"/>
      <c r="E319"/>
      <c r="F319"/>
      <c r="G319"/>
      <c r="H319"/>
      <c r="I319"/>
      <c r="J319"/>
      <c r="K319"/>
      <c r="L319"/>
      <c r="M319"/>
      <c r="N319"/>
      <c r="O319"/>
      <c r="P319"/>
      <c r="Q319"/>
      <c r="R319"/>
      <c r="S319"/>
      <c r="T319"/>
      <c r="U319"/>
      <c r="V319"/>
      <c r="W319"/>
      <c r="X319"/>
      <c r="Y319"/>
      <c r="Z319"/>
      <c r="AA319"/>
      <c r="AB319"/>
      <c r="AC319"/>
      <c r="AD319"/>
      <c r="AE319"/>
      <c r="AF319"/>
      <c r="AG319"/>
      <c r="AH319"/>
      <c r="AI319"/>
      <c r="AJ319"/>
      <c r="AK319"/>
      <c r="AL319"/>
      <c r="AM319"/>
      <c r="AN319"/>
      <c r="AO319"/>
      <c r="AP319"/>
      <c r="AQ319"/>
      <c r="AR319"/>
      <c r="AS319"/>
      <c r="AT319"/>
      <c r="AU319"/>
    </row>
    <row r="320" spans="1:47" x14ac:dyDescent="0.25">
      <c r="A320"/>
      <c r="B320"/>
      <c r="D320"/>
      <c r="E320"/>
      <c r="F320"/>
      <c r="G320"/>
      <c r="H320"/>
      <c r="I320"/>
      <c r="J320"/>
      <c r="K320"/>
      <c r="L320"/>
      <c r="M320"/>
      <c r="N320"/>
      <c r="O320"/>
      <c r="P320"/>
      <c r="Q320"/>
      <c r="R320"/>
      <c r="S320"/>
      <c r="T320"/>
      <c r="U320"/>
      <c r="V320"/>
      <c r="W320"/>
      <c r="X320"/>
      <c r="Y320"/>
      <c r="Z320"/>
      <c r="AA320"/>
      <c r="AB320"/>
      <c r="AC320"/>
      <c r="AD320"/>
      <c r="AE320"/>
      <c r="AF320"/>
      <c r="AG320"/>
      <c r="AH320"/>
      <c r="AI320"/>
      <c r="AJ320"/>
      <c r="AK320"/>
      <c r="AL320"/>
      <c r="AM320"/>
      <c r="AN320"/>
      <c r="AO320"/>
      <c r="AP320"/>
      <c r="AQ320"/>
      <c r="AR320"/>
      <c r="AS320"/>
      <c r="AT320"/>
      <c r="AU320"/>
    </row>
    <row r="321" spans="1:47" x14ac:dyDescent="0.25">
      <c r="A321"/>
      <c r="B321"/>
      <c r="D321"/>
      <c r="E321"/>
      <c r="F321"/>
      <c r="G321"/>
      <c r="H321"/>
      <c r="I321"/>
      <c r="J321"/>
      <c r="K321"/>
      <c r="L321"/>
      <c r="M321"/>
      <c r="N321"/>
      <c r="O321"/>
      <c r="P321"/>
      <c r="Q321"/>
      <c r="R321"/>
      <c r="S321"/>
      <c r="T321"/>
      <c r="U321"/>
      <c r="V321"/>
      <c r="W321"/>
      <c r="X321"/>
      <c r="Y321"/>
      <c r="Z321"/>
      <c r="AA321"/>
      <c r="AB321"/>
      <c r="AC321"/>
      <c r="AD321"/>
      <c r="AE321"/>
      <c r="AF321"/>
      <c r="AG321"/>
      <c r="AH321"/>
      <c r="AI321"/>
      <c r="AJ321"/>
      <c r="AK321"/>
      <c r="AL321"/>
      <c r="AM321"/>
      <c r="AN321"/>
      <c r="AO321"/>
      <c r="AP321"/>
      <c r="AQ321"/>
      <c r="AR321"/>
      <c r="AS321"/>
      <c r="AT321"/>
      <c r="AU321"/>
    </row>
    <row r="322" spans="1:47" x14ac:dyDescent="0.25">
      <c r="A322"/>
      <c r="B322"/>
      <c r="D322"/>
      <c r="E322"/>
      <c r="F322"/>
      <c r="G322"/>
      <c r="H322"/>
      <c r="I322"/>
      <c r="J322"/>
      <c r="K322"/>
      <c r="L322"/>
      <c r="M322"/>
      <c r="N322"/>
      <c r="O322"/>
      <c r="P322"/>
      <c r="Q322"/>
      <c r="R322"/>
      <c r="S322"/>
      <c r="T322"/>
      <c r="U322"/>
      <c r="V322"/>
      <c r="W322"/>
      <c r="X322"/>
      <c r="Y322"/>
      <c r="Z322"/>
      <c r="AA322"/>
      <c r="AB322"/>
      <c r="AC322"/>
      <c r="AD322"/>
      <c r="AE322"/>
      <c r="AF322"/>
      <c r="AG322"/>
      <c r="AH322"/>
      <c r="AI322"/>
      <c r="AJ322"/>
      <c r="AK322"/>
      <c r="AL322"/>
      <c r="AM322"/>
      <c r="AN322"/>
      <c r="AO322"/>
      <c r="AP322"/>
      <c r="AQ322"/>
      <c r="AR322"/>
      <c r="AS322"/>
      <c r="AT322"/>
      <c r="AU322"/>
    </row>
    <row r="323" spans="1:47" x14ac:dyDescent="0.25">
      <c r="A323"/>
      <c r="B323"/>
      <c r="D323"/>
      <c r="E323"/>
      <c r="F323"/>
      <c r="G323"/>
      <c r="H323"/>
      <c r="I323"/>
      <c r="J323"/>
      <c r="K323"/>
      <c r="L323"/>
      <c r="M323"/>
      <c r="N323"/>
      <c r="O323"/>
      <c r="P323"/>
      <c r="Q323"/>
      <c r="R323"/>
      <c r="S323"/>
      <c r="T323"/>
      <c r="U323"/>
      <c r="V323"/>
      <c r="W323"/>
      <c r="X323"/>
      <c r="Y323"/>
      <c r="Z323"/>
      <c r="AA323"/>
      <c r="AB323"/>
      <c r="AC323"/>
      <c r="AD323"/>
      <c r="AE323"/>
      <c r="AF323"/>
      <c r="AG323"/>
      <c r="AH323"/>
      <c r="AI323"/>
      <c r="AJ323"/>
      <c r="AK323"/>
      <c r="AL323"/>
      <c r="AM323"/>
      <c r="AN323"/>
      <c r="AO323"/>
      <c r="AP323"/>
      <c r="AQ323"/>
      <c r="AR323"/>
      <c r="AS323"/>
      <c r="AT323"/>
      <c r="AU323"/>
    </row>
    <row r="324" spans="1:47" x14ac:dyDescent="0.25">
      <c r="A324"/>
      <c r="B324"/>
      <c r="D324"/>
      <c r="E324"/>
      <c r="F324"/>
      <c r="G324"/>
      <c r="H324"/>
      <c r="I324"/>
      <c r="J324"/>
      <c r="K324"/>
      <c r="L324"/>
      <c r="M324"/>
      <c r="N324"/>
      <c r="O324"/>
      <c r="P324"/>
      <c r="Q324"/>
      <c r="R324"/>
      <c r="S324"/>
      <c r="T324"/>
      <c r="U324"/>
      <c r="V324"/>
      <c r="W324"/>
      <c r="X324"/>
      <c r="Y324"/>
      <c r="Z324"/>
      <c r="AA324"/>
      <c r="AB324"/>
      <c r="AC324"/>
      <c r="AD324"/>
      <c r="AE324"/>
      <c r="AF324"/>
      <c r="AG324"/>
      <c r="AH324"/>
      <c r="AI324"/>
      <c r="AJ324"/>
      <c r="AK324"/>
      <c r="AL324"/>
      <c r="AM324"/>
      <c r="AN324"/>
      <c r="AO324"/>
      <c r="AP324"/>
      <c r="AQ324"/>
      <c r="AR324"/>
      <c r="AS324"/>
      <c r="AT324"/>
      <c r="AU324"/>
    </row>
    <row r="325" spans="1:47" x14ac:dyDescent="0.25">
      <c r="A325"/>
      <c r="B325"/>
      <c r="D325"/>
      <c r="E325"/>
      <c r="F325"/>
      <c r="G325"/>
      <c r="H325"/>
      <c r="I325"/>
      <c r="J325"/>
      <c r="K325"/>
      <c r="L325"/>
      <c r="M325"/>
      <c r="N325"/>
      <c r="O325"/>
      <c r="P325"/>
      <c r="Q325"/>
      <c r="R325"/>
      <c r="S325"/>
      <c r="T325"/>
      <c r="U325"/>
      <c r="V325"/>
      <c r="W325"/>
      <c r="X325"/>
      <c r="Y325"/>
      <c r="Z325"/>
      <c r="AA325"/>
      <c r="AB325"/>
      <c r="AC325"/>
      <c r="AD325"/>
      <c r="AE325"/>
      <c r="AF325"/>
      <c r="AG325"/>
      <c r="AH325"/>
      <c r="AI325"/>
      <c r="AJ325"/>
      <c r="AK325"/>
      <c r="AL325"/>
      <c r="AM325"/>
      <c r="AN325"/>
      <c r="AO325"/>
      <c r="AP325"/>
      <c r="AQ325"/>
      <c r="AR325"/>
      <c r="AS325"/>
      <c r="AT325"/>
      <c r="AU325"/>
    </row>
    <row r="326" spans="1:47" x14ac:dyDescent="0.25">
      <c r="A326"/>
      <c r="B326"/>
      <c r="D326"/>
      <c r="E326"/>
      <c r="F326"/>
      <c r="G326"/>
      <c r="H326"/>
      <c r="I326"/>
      <c r="J326"/>
      <c r="K326"/>
      <c r="L326"/>
      <c r="M326"/>
      <c r="N326"/>
      <c r="O326"/>
      <c r="P326"/>
      <c r="Q326"/>
      <c r="R326"/>
      <c r="S326"/>
      <c r="T326"/>
      <c r="U326"/>
      <c r="V326"/>
      <c r="W326"/>
      <c r="X326"/>
      <c r="Y326"/>
      <c r="Z326"/>
      <c r="AA326"/>
      <c r="AB326"/>
      <c r="AC326"/>
      <c r="AD326"/>
      <c r="AE326"/>
      <c r="AF326"/>
      <c r="AG326"/>
      <c r="AH326"/>
      <c r="AI326"/>
      <c r="AJ326"/>
      <c r="AK326"/>
      <c r="AL326"/>
      <c r="AM326"/>
      <c r="AN326"/>
      <c r="AO326"/>
      <c r="AP326"/>
      <c r="AQ326"/>
      <c r="AR326"/>
      <c r="AS326"/>
      <c r="AT326"/>
      <c r="AU326"/>
    </row>
    <row r="327" spans="1:47" x14ac:dyDescent="0.25">
      <c r="A327"/>
      <c r="B327"/>
      <c r="D327"/>
      <c r="E327"/>
      <c r="F327"/>
      <c r="G327"/>
      <c r="H327"/>
      <c r="I327"/>
      <c r="J327"/>
      <c r="K327"/>
      <c r="L327"/>
      <c r="M327"/>
      <c r="N327"/>
      <c r="O327"/>
      <c r="P327"/>
      <c r="Q327"/>
      <c r="R327"/>
      <c r="S327"/>
      <c r="T327"/>
      <c r="U327"/>
      <c r="V327"/>
      <c r="W327"/>
      <c r="X327"/>
      <c r="Y327"/>
      <c r="Z327"/>
      <c r="AA327"/>
      <c r="AB327"/>
      <c r="AC327"/>
      <c r="AD327"/>
      <c r="AE327"/>
      <c r="AF327"/>
      <c r="AG327"/>
      <c r="AH327"/>
      <c r="AI327"/>
      <c r="AJ327"/>
      <c r="AK327"/>
      <c r="AL327"/>
      <c r="AM327"/>
      <c r="AN327"/>
      <c r="AO327"/>
      <c r="AP327"/>
      <c r="AQ327"/>
      <c r="AR327"/>
      <c r="AS327"/>
      <c r="AT327"/>
      <c r="AU327"/>
    </row>
    <row r="328" spans="1:47" x14ac:dyDescent="0.25">
      <c r="A328"/>
      <c r="B328"/>
      <c r="D328"/>
      <c r="E328"/>
      <c r="F328"/>
      <c r="G328"/>
      <c r="H328"/>
      <c r="I328"/>
      <c r="J328"/>
      <c r="K328"/>
      <c r="L328"/>
      <c r="M328"/>
      <c r="N328"/>
      <c r="O328"/>
      <c r="P328"/>
      <c r="Q328"/>
      <c r="R328"/>
      <c r="S328"/>
      <c r="T328"/>
      <c r="U328"/>
      <c r="V328"/>
      <c r="W328"/>
      <c r="X328"/>
      <c r="Y328"/>
      <c r="Z328"/>
      <c r="AA328"/>
      <c r="AB328"/>
      <c r="AC328"/>
      <c r="AD328"/>
      <c r="AE328"/>
      <c r="AF328"/>
      <c r="AG328"/>
      <c r="AH328"/>
      <c r="AI328"/>
      <c r="AJ328"/>
      <c r="AK328"/>
      <c r="AL328"/>
      <c r="AM328"/>
      <c r="AN328"/>
      <c r="AO328"/>
      <c r="AP328"/>
      <c r="AQ328"/>
      <c r="AR328"/>
      <c r="AS328"/>
      <c r="AT328"/>
      <c r="AU328"/>
    </row>
    <row r="329" spans="1:47" x14ac:dyDescent="0.25">
      <c r="A329"/>
      <c r="B329"/>
      <c r="D329"/>
      <c r="E329"/>
      <c r="F329"/>
      <c r="G329"/>
      <c r="H329"/>
      <c r="I329"/>
      <c r="J329"/>
      <c r="K329"/>
      <c r="L329"/>
      <c r="M329"/>
      <c r="N329"/>
      <c r="O329"/>
      <c r="P329"/>
      <c r="Q329"/>
      <c r="R329"/>
      <c r="S329"/>
      <c r="T329"/>
      <c r="U329"/>
      <c r="V329"/>
      <c r="W329"/>
      <c r="X329"/>
      <c r="Y329"/>
      <c r="Z329"/>
      <c r="AA329"/>
      <c r="AB329"/>
      <c r="AC329"/>
      <c r="AD329"/>
      <c r="AE329"/>
      <c r="AF329"/>
      <c r="AG329"/>
      <c r="AH329"/>
      <c r="AI329"/>
      <c r="AJ329"/>
      <c r="AK329"/>
      <c r="AL329"/>
      <c r="AM329"/>
      <c r="AN329"/>
      <c r="AO329"/>
      <c r="AP329"/>
      <c r="AQ329"/>
      <c r="AR329"/>
      <c r="AS329"/>
      <c r="AT329"/>
      <c r="AU329"/>
    </row>
    <row r="330" spans="1:47" x14ac:dyDescent="0.25">
      <c r="A330"/>
      <c r="B330"/>
      <c r="D330"/>
      <c r="E330"/>
      <c r="F330"/>
      <c r="G330"/>
      <c r="H330"/>
      <c r="I330"/>
      <c r="J330"/>
      <c r="K330"/>
      <c r="L330"/>
      <c r="M330"/>
      <c r="N330"/>
      <c r="O330"/>
      <c r="P330"/>
      <c r="Q330"/>
      <c r="R330"/>
      <c r="S330"/>
      <c r="T330"/>
      <c r="U330"/>
      <c r="V330"/>
      <c r="W330"/>
      <c r="X330"/>
      <c r="Y330"/>
      <c r="Z330"/>
      <c r="AA330"/>
      <c r="AB330"/>
      <c r="AC330"/>
      <c r="AD330"/>
      <c r="AE330"/>
      <c r="AF330"/>
      <c r="AG330"/>
      <c r="AH330"/>
      <c r="AI330"/>
      <c r="AJ330"/>
      <c r="AK330"/>
      <c r="AL330"/>
      <c r="AM330"/>
      <c r="AN330"/>
      <c r="AO330"/>
      <c r="AP330"/>
      <c r="AQ330"/>
      <c r="AR330"/>
      <c r="AS330"/>
      <c r="AT330"/>
      <c r="AU330"/>
    </row>
    <row r="331" spans="1:47" x14ac:dyDescent="0.25">
      <c r="A331"/>
      <c r="B331"/>
      <c r="D331"/>
      <c r="E331"/>
      <c r="F331"/>
      <c r="G331"/>
      <c r="H331"/>
      <c r="I331"/>
      <c r="J331"/>
      <c r="K331"/>
      <c r="L331"/>
      <c r="M331"/>
      <c r="N331"/>
      <c r="O331"/>
      <c r="P331"/>
      <c r="Q331"/>
      <c r="R331"/>
      <c r="S331"/>
      <c r="T331"/>
      <c r="U331"/>
      <c r="V331"/>
      <c r="W331"/>
      <c r="X331"/>
      <c r="Y331"/>
      <c r="Z331"/>
      <c r="AA331"/>
      <c r="AB331"/>
      <c r="AC331"/>
      <c r="AD331"/>
      <c r="AE331"/>
      <c r="AF331"/>
      <c r="AG331"/>
      <c r="AH331"/>
      <c r="AI331"/>
      <c r="AJ331"/>
      <c r="AK331"/>
      <c r="AL331"/>
      <c r="AM331"/>
      <c r="AN331"/>
      <c r="AO331"/>
      <c r="AP331"/>
      <c r="AQ331"/>
      <c r="AR331"/>
      <c r="AS331"/>
      <c r="AT331"/>
      <c r="AU331"/>
    </row>
    <row r="332" spans="1:47" x14ac:dyDescent="0.25">
      <c r="A332"/>
      <c r="B332"/>
      <c r="D332"/>
      <c r="E332"/>
      <c r="F332"/>
      <c r="G332"/>
      <c r="H332"/>
      <c r="I332"/>
      <c r="J332"/>
      <c r="K332"/>
      <c r="L332"/>
      <c r="M332"/>
      <c r="N332"/>
      <c r="O332"/>
      <c r="P332"/>
      <c r="Q332"/>
      <c r="R332"/>
      <c r="S332"/>
      <c r="T332"/>
      <c r="U332"/>
      <c r="V332"/>
      <c r="W332"/>
      <c r="X332"/>
      <c r="Y332"/>
      <c r="Z332"/>
      <c r="AA332"/>
      <c r="AB332"/>
      <c r="AC332"/>
      <c r="AD332"/>
      <c r="AE332"/>
      <c r="AF332"/>
      <c r="AG332"/>
      <c r="AH332"/>
      <c r="AI332"/>
      <c r="AJ332"/>
      <c r="AK332"/>
      <c r="AL332"/>
      <c r="AM332"/>
      <c r="AN332"/>
      <c r="AO332"/>
      <c r="AP332"/>
      <c r="AQ332"/>
      <c r="AR332"/>
      <c r="AS332"/>
      <c r="AT332"/>
      <c r="AU332"/>
    </row>
    <row r="333" spans="1:47" x14ac:dyDescent="0.25">
      <c r="A333"/>
      <c r="B333"/>
      <c r="D333"/>
      <c r="E333"/>
      <c r="F333"/>
      <c r="G333"/>
      <c r="H333"/>
      <c r="I333"/>
      <c r="J333"/>
      <c r="K333"/>
      <c r="L333"/>
      <c r="M333"/>
      <c r="N333"/>
      <c r="O333"/>
      <c r="P333"/>
      <c r="Q333"/>
      <c r="R333"/>
      <c r="S333"/>
      <c r="T333"/>
      <c r="U333"/>
      <c r="V333"/>
      <c r="W333"/>
      <c r="X333"/>
      <c r="Y333"/>
      <c r="Z333"/>
      <c r="AA333"/>
      <c r="AB333"/>
      <c r="AC333"/>
      <c r="AD333"/>
      <c r="AE333"/>
      <c r="AF333"/>
      <c r="AG333"/>
      <c r="AH333"/>
      <c r="AI333"/>
      <c r="AJ333"/>
      <c r="AK333"/>
      <c r="AL333"/>
      <c r="AM333"/>
      <c r="AN333"/>
      <c r="AO333"/>
      <c r="AP333"/>
      <c r="AQ333"/>
      <c r="AR333"/>
      <c r="AS333"/>
      <c r="AT333"/>
      <c r="AU333"/>
    </row>
    <row r="334" spans="1:47" x14ac:dyDescent="0.25">
      <c r="A334"/>
      <c r="B334"/>
      <c r="D334"/>
      <c r="E334"/>
      <c r="F334"/>
      <c r="G334"/>
      <c r="H334"/>
      <c r="I334"/>
      <c r="J334"/>
      <c r="K334"/>
      <c r="L334"/>
      <c r="M334"/>
      <c r="N334"/>
      <c r="O334"/>
      <c r="P334"/>
      <c r="Q334"/>
      <c r="R334"/>
      <c r="S334"/>
      <c r="T334"/>
      <c r="U334"/>
      <c r="V334"/>
      <c r="W334"/>
      <c r="X334"/>
      <c r="Y334"/>
      <c r="Z334"/>
      <c r="AA334"/>
      <c r="AB334"/>
      <c r="AC334"/>
      <c r="AD334"/>
      <c r="AE334"/>
      <c r="AF334"/>
      <c r="AG334"/>
      <c r="AH334"/>
      <c r="AI334"/>
      <c r="AJ334"/>
      <c r="AK334"/>
      <c r="AL334"/>
      <c r="AM334"/>
      <c r="AN334"/>
      <c r="AO334"/>
      <c r="AP334"/>
      <c r="AQ334"/>
      <c r="AR334"/>
      <c r="AS334"/>
      <c r="AT334"/>
      <c r="AU334"/>
    </row>
    <row r="335" spans="1:47" x14ac:dyDescent="0.25">
      <c r="A335"/>
      <c r="B335"/>
      <c r="D335"/>
      <c r="E335"/>
      <c r="F335"/>
      <c r="G335"/>
      <c r="H335"/>
      <c r="I335"/>
      <c r="J335"/>
      <c r="K335"/>
      <c r="L335"/>
      <c r="M335"/>
      <c r="N335"/>
      <c r="O335"/>
      <c r="P335"/>
      <c r="Q335"/>
      <c r="R335"/>
      <c r="S335"/>
      <c r="T335"/>
      <c r="U335"/>
      <c r="V335"/>
      <c r="W335"/>
      <c r="X335"/>
      <c r="Y335"/>
      <c r="Z335"/>
      <c r="AA335"/>
      <c r="AB335"/>
      <c r="AC335"/>
      <c r="AD335"/>
      <c r="AE335"/>
      <c r="AF335"/>
      <c r="AG335"/>
      <c r="AH335"/>
      <c r="AI335"/>
      <c r="AJ335"/>
      <c r="AK335"/>
      <c r="AL335"/>
      <c r="AM335"/>
      <c r="AN335"/>
      <c r="AO335"/>
      <c r="AP335"/>
      <c r="AQ335"/>
      <c r="AR335"/>
      <c r="AS335"/>
      <c r="AT335"/>
      <c r="AU335"/>
    </row>
    <row r="336" spans="1:47" x14ac:dyDescent="0.25">
      <c r="A336"/>
      <c r="B336"/>
      <c r="D336"/>
      <c r="E336"/>
      <c r="F336"/>
      <c r="G336"/>
      <c r="H336"/>
      <c r="I336"/>
      <c r="J336"/>
      <c r="K336"/>
      <c r="L336"/>
      <c r="M336"/>
      <c r="N336"/>
      <c r="O336"/>
      <c r="P336"/>
      <c r="Q336"/>
      <c r="R336"/>
      <c r="S336"/>
      <c r="T336"/>
      <c r="U336"/>
      <c r="V336"/>
      <c r="W336"/>
      <c r="X336"/>
      <c r="Y336"/>
      <c r="Z336"/>
      <c r="AA336"/>
      <c r="AB336"/>
      <c r="AC336"/>
      <c r="AD336"/>
      <c r="AE336"/>
      <c r="AF336"/>
      <c r="AG336"/>
      <c r="AH336"/>
      <c r="AI336"/>
      <c r="AJ336"/>
      <c r="AK336"/>
      <c r="AL336"/>
      <c r="AM336"/>
      <c r="AN336"/>
      <c r="AO336"/>
      <c r="AP336"/>
      <c r="AQ336"/>
      <c r="AR336"/>
      <c r="AS336"/>
      <c r="AT336"/>
      <c r="AU336"/>
    </row>
    <row r="337" spans="1:47" x14ac:dyDescent="0.25">
      <c r="A337"/>
      <c r="B337"/>
      <c r="D337"/>
      <c r="E337"/>
      <c r="F337"/>
      <c r="G337"/>
      <c r="H337"/>
      <c r="I337"/>
      <c r="J337"/>
      <c r="K337"/>
      <c r="L337"/>
      <c r="M337"/>
      <c r="N337"/>
      <c r="O337"/>
      <c r="P337"/>
      <c r="Q337"/>
      <c r="R337"/>
      <c r="S337"/>
      <c r="T337"/>
      <c r="U337"/>
      <c r="V337"/>
      <c r="W337"/>
      <c r="X337"/>
      <c r="Y337"/>
      <c r="Z337"/>
      <c r="AA337"/>
      <c r="AB337"/>
      <c r="AC337"/>
      <c r="AD337"/>
      <c r="AE337"/>
      <c r="AF337"/>
      <c r="AG337"/>
      <c r="AH337"/>
      <c r="AI337"/>
      <c r="AJ337"/>
      <c r="AK337"/>
      <c r="AL337"/>
      <c r="AM337"/>
      <c r="AN337"/>
      <c r="AO337"/>
      <c r="AP337"/>
      <c r="AQ337"/>
      <c r="AR337"/>
      <c r="AS337"/>
      <c r="AT337"/>
      <c r="AU337"/>
    </row>
    <row r="338" spans="1:47" x14ac:dyDescent="0.25">
      <c r="A338"/>
      <c r="B338"/>
      <c r="D338"/>
      <c r="E338"/>
      <c r="F338"/>
      <c r="G338"/>
      <c r="H338"/>
      <c r="I338"/>
      <c r="J338"/>
      <c r="K338"/>
      <c r="L338"/>
      <c r="M338"/>
      <c r="N338"/>
      <c r="O338"/>
      <c r="P338"/>
      <c r="Q338"/>
      <c r="R338"/>
      <c r="S338"/>
      <c r="T338"/>
      <c r="U338"/>
      <c r="V338"/>
      <c r="W338"/>
      <c r="X338"/>
      <c r="Y338"/>
      <c r="Z338"/>
      <c r="AA338"/>
      <c r="AB338"/>
      <c r="AC338"/>
      <c r="AD338"/>
      <c r="AE338"/>
      <c r="AF338"/>
      <c r="AG338"/>
      <c r="AH338"/>
      <c r="AI338"/>
      <c r="AJ338"/>
      <c r="AK338"/>
      <c r="AL338"/>
      <c r="AM338"/>
      <c r="AN338"/>
      <c r="AO338"/>
      <c r="AP338"/>
      <c r="AQ338"/>
      <c r="AR338"/>
      <c r="AS338"/>
      <c r="AT338"/>
      <c r="AU338"/>
    </row>
    <row r="339" spans="1:47" x14ac:dyDescent="0.25">
      <c r="A339"/>
      <c r="B339"/>
      <c r="D339"/>
      <c r="E339"/>
      <c r="F339"/>
      <c r="G339"/>
      <c r="H339"/>
      <c r="I339"/>
      <c r="J339"/>
      <c r="K339"/>
      <c r="L339"/>
      <c r="M339"/>
      <c r="N339"/>
      <c r="O339"/>
      <c r="P339"/>
      <c r="Q339"/>
      <c r="R339"/>
      <c r="S339"/>
      <c r="T339"/>
      <c r="U339"/>
      <c r="V339"/>
      <c r="W339"/>
      <c r="X339"/>
      <c r="Y339"/>
      <c r="Z339"/>
      <c r="AA339"/>
      <c r="AB339"/>
      <c r="AC339"/>
      <c r="AD339"/>
      <c r="AE339"/>
      <c r="AF339"/>
      <c r="AG339"/>
      <c r="AH339"/>
      <c r="AI339"/>
      <c r="AJ339"/>
      <c r="AK339"/>
      <c r="AL339"/>
      <c r="AM339"/>
      <c r="AN339"/>
      <c r="AO339"/>
      <c r="AP339"/>
      <c r="AQ339"/>
      <c r="AR339"/>
      <c r="AS339"/>
      <c r="AT339"/>
      <c r="AU339"/>
    </row>
    <row r="340" spans="1:47" x14ac:dyDescent="0.25">
      <c r="A340"/>
      <c r="B340"/>
      <c r="D340"/>
      <c r="E340"/>
      <c r="F340"/>
      <c r="G340"/>
      <c r="H340"/>
      <c r="I340"/>
      <c r="J340"/>
      <c r="K340"/>
      <c r="L340"/>
      <c r="M340"/>
      <c r="N340"/>
      <c r="O340"/>
      <c r="P340"/>
      <c r="Q340"/>
      <c r="R340"/>
      <c r="S340"/>
      <c r="T340"/>
      <c r="U340"/>
      <c r="V340"/>
      <c r="W340"/>
      <c r="X340"/>
      <c r="Y340"/>
      <c r="Z340"/>
      <c r="AA340"/>
      <c r="AB340"/>
      <c r="AC340"/>
      <c r="AD340"/>
      <c r="AE340"/>
      <c r="AF340"/>
      <c r="AG340"/>
      <c r="AH340"/>
      <c r="AI340"/>
      <c r="AJ340"/>
      <c r="AK340"/>
      <c r="AL340"/>
      <c r="AM340"/>
      <c r="AN340"/>
      <c r="AO340"/>
      <c r="AP340"/>
      <c r="AQ340"/>
      <c r="AR340"/>
      <c r="AS340"/>
      <c r="AT340"/>
      <c r="AU340"/>
    </row>
    <row r="341" spans="1:47" x14ac:dyDescent="0.25">
      <c r="A341"/>
      <c r="B341"/>
      <c r="D341"/>
      <c r="E341"/>
      <c r="F341"/>
      <c r="G341"/>
      <c r="H341"/>
      <c r="I341"/>
      <c r="J341"/>
      <c r="K341"/>
      <c r="L341"/>
      <c r="M341"/>
      <c r="N341"/>
      <c r="O341"/>
      <c r="P341"/>
      <c r="Q341"/>
      <c r="R341"/>
      <c r="S341"/>
      <c r="T341"/>
      <c r="U341"/>
      <c r="V341"/>
      <c r="W341"/>
      <c r="X341"/>
      <c r="Y341"/>
      <c r="Z341"/>
      <c r="AA341"/>
      <c r="AB341"/>
      <c r="AC341"/>
      <c r="AD341"/>
      <c r="AE341"/>
      <c r="AF341"/>
      <c r="AG341"/>
      <c r="AH341"/>
      <c r="AI341"/>
      <c r="AJ341"/>
      <c r="AK341"/>
      <c r="AL341"/>
      <c r="AM341"/>
      <c r="AN341"/>
      <c r="AO341"/>
      <c r="AP341"/>
      <c r="AQ341"/>
      <c r="AR341"/>
      <c r="AS341"/>
      <c r="AT341"/>
      <c r="AU341"/>
    </row>
    <row r="342" spans="1:47" x14ac:dyDescent="0.25">
      <c r="A342"/>
      <c r="B342"/>
      <c r="D342"/>
      <c r="E342"/>
      <c r="F342"/>
      <c r="G342"/>
      <c r="H342"/>
      <c r="I342"/>
      <c r="J342"/>
      <c r="K342"/>
      <c r="L342"/>
      <c r="M342"/>
      <c r="N342"/>
      <c r="O342"/>
      <c r="P342"/>
      <c r="Q342"/>
      <c r="R342"/>
      <c r="S342"/>
      <c r="T342"/>
      <c r="U342"/>
      <c r="V342"/>
      <c r="W342"/>
      <c r="X342"/>
      <c r="Y342"/>
      <c r="Z342"/>
      <c r="AA342"/>
      <c r="AB342"/>
      <c r="AC342"/>
      <c r="AD342"/>
      <c r="AE342"/>
      <c r="AF342"/>
      <c r="AG342"/>
      <c r="AH342"/>
      <c r="AI342"/>
      <c r="AJ342"/>
      <c r="AK342"/>
      <c r="AL342"/>
      <c r="AM342"/>
      <c r="AN342"/>
      <c r="AO342"/>
      <c r="AP342"/>
      <c r="AQ342"/>
      <c r="AR342"/>
      <c r="AS342"/>
      <c r="AT342"/>
      <c r="AU342"/>
    </row>
    <row r="343" spans="1:47" x14ac:dyDescent="0.25">
      <c r="A343"/>
      <c r="B343"/>
      <c r="D343"/>
      <c r="E343"/>
      <c r="F343"/>
      <c r="G343"/>
      <c r="H343"/>
      <c r="I343"/>
      <c r="J343"/>
      <c r="K343"/>
      <c r="L343"/>
      <c r="M343"/>
      <c r="N343"/>
      <c r="O343"/>
      <c r="P343"/>
      <c r="Q343"/>
      <c r="R343"/>
      <c r="S343"/>
      <c r="T343"/>
      <c r="U343"/>
      <c r="V343"/>
      <c r="W343"/>
      <c r="X343"/>
      <c r="Y343"/>
      <c r="Z343"/>
      <c r="AA343"/>
      <c r="AB343"/>
      <c r="AC343"/>
      <c r="AD343"/>
      <c r="AE343"/>
      <c r="AF343"/>
      <c r="AG343"/>
      <c r="AH343"/>
      <c r="AI343"/>
      <c r="AJ343"/>
      <c r="AK343"/>
      <c r="AL343"/>
      <c r="AM343"/>
      <c r="AN343"/>
      <c r="AO343"/>
      <c r="AP343"/>
      <c r="AQ343"/>
      <c r="AR343"/>
      <c r="AS343"/>
      <c r="AT343"/>
      <c r="AU343"/>
    </row>
    <row r="344" spans="1:47" x14ac:dyDescent="0.25">
      <c r="A344"/>
      <c r="B344"/>
      <c r="D344"/>
      <c r="E344"/>
      <c r="F344"/>
      <c r="G344"/>
      <c r="H344"/>
      <c r="I344"/>
      <c r="J344"/>
      <c r="K344"/>
      <c r="L344"/>
      <c r="M344"/>
      <c r="N344"/>
      <c r="O344"/>
      <c r="P344"/>
      <c r="Q344"/>
      <c r="R344"/>
      <c r="S344"/>
      <c r="T344"/>
      <c r="U344"/>
      <c r="V344"/>
      <c r="W344"/>
      <c r="X344"/>
      <c r="Y344"/>
      <c r="Z344"/>
      <c r="AA344"/>
      <c r="AB344"/>
      <c r="AC344"/>
      <c r="AD344"/>
      <c r="AE344"/>
      <c r="AF344"/>
      <c r="AG344"/>
      <c r="AH344"/>
      <c r="AI344"/>
      <c r="AJ344"/>
      <c r="AK344"/>
      <c r="AL344"/>
      <c r="AM344"/>
      <c r="AN344"/>
      <c r="AO344"/>
      <c r="AP344"/>
      <c r="AQ344"/>
      <c r="AR344"/>
      <c r="AS344"/>
      <c r="AT344"/>
      <c r="AU344"/>
    </row>
    <row r="345" spans="1:47" x14ac:dyDescent="0.25">
      <c r="A345"/>
      <c r="B345"/>
      <c r="D345"/>
      <c r="E345"/>
      <c r="F345"/>
      <c r="G345"/>
      <c r="H345"/>
      <c r="I345"/>
      <c r="J345"/>
      <c r="K345"/>
      <c r="L345"/>
      <c r="M345"/>
      <c r="N345"/>
      <c r="O345"/>
      <c r="P345"/>
      <c r="Q345"/>
      <c r="R345"/>
      <c r="S345"/>
      <c r="T345"/>
      <c r="U345"/>
      <c r="V345"/>
      <c r="W345"/>
      <c r="X345"/>
      <c r="Y345"/>
      <c r="Z345"/>
      <c r="AA345"/>
      <c r="AB345"/>
      <c r="AC345"/>
      <c r="AD345"/>
      <c r="AE345"/>
      <c r="AF345"/>
      <c r="AG345"/>
      <c r="AH345"/>
      <c r="AI345"/>
      <c r="AJ345"/>
      <c r="AK345"/>
      <c r="AL345"/>
      <c r="AM345"/>
      <c r="AN345"/>
      <c r="AO345"/>
      <c r="AP345"/>
      <c r="AQ345"/>
      <c r="AR345"/>
      <c r="AS345"/>
      <c r="AT345"/>
      <c r="AU345"/>
    </row>
    <row r="346" spans="1:47" x14ac:dyDescent="0.25">
      <c r="A346"/>
      <c r="B346"/>
      <c r="D346"/>
      <c r="E346"/>
      <c r="F346"/>
      <c r="G346"/>
      <c r="H346"/>
      <c r="I346"/>
      <c r="J346"/>
      <c r="K346"/>
      <c r="L346"/>
      <c r="M346"/>
      <c r="N346"/>
      <c r="O346"/>
      <c r="P346"/>
      <c r="Q346"/>
      <c r="R346"/>
      <c r="S346"/>
      <c r="T346"/>
      <c r="U346"/>
      <c r="V346"/>
      <c r="W346"/>
      <c r="X346"/>
      <c r="Y346"/>
      <c r="Z346"/>
      <c r="AA346"/>
      <c r="AB346"/>
      <c r="AC346"/>
      <c r="AD346"/>
      <c r="AE346"/>
      <c r="AF346"/>
      <c r="AG346"/>
      <c r="AH346"/>
      <c r="AI346"/>
      <c r="AJ346"/>
      <c r="AK346"/>
      <c r="AL346"/>
      <c r="AM346"/>
      <c r="AN346"/>
      <c r="AO346"/>
      <c r="AP346"/>
      <c r="AQ346"/>
      <c r="AR346"/>
      <c r="AS346"/>
      <c r="AT346"/>
      <c r="AU346"/>
    </row>
    <row r="347" spans="1:47" x14ac:dyDescent="0.25">
      <c r="A347"/>
      <c r="B347"/>
      <c r="D347"/>
      <c r="E347"/>
      <c r="F347"/>
      <c r="G347"/>
      <c r="H347"/>
      <c r="I347"/>
      <c r="J347"/>
      <c r="K347"/>
      <c r="L347"/>
      <c r="M347"/>
      <c r="N347"/>
      <c r="O347"/>
      <c r="P347"/>
      <c r="Q347"/>
      <c r="R347"/>
      <c r="S347"/>
      <c r="T347"/>
      <c r="U347"/>
      <c r="V347"/>
      <c r="W347"/>
      <c r="X347"/>
      <c r="Y347"/>
      <c r="Z347"/>
      <c r="AA347"/>
      <c r="AB347"/>
      <c r="AC347"/>
      <c r="AD347"/>
      <c r="AE347"/>
      <c r="AF347"/>
      <c r="AG347"/>
      <c r="AH347"/>
      <c r="AI347"/>
      <c r="AJ347"/>
      <c r="AK347"/>
      <c r="AL347"/>
      <c r="AM347"/>
      <c r="AN347"/>
      <c r="AO347"/>
      <c r="AP347"/>
      <c r="AQ347"/>
      <c r="AR347"/>
      <c r="AS347"/>
      <c r="AT347"/>
      <c r="AU347"/>
    </row>
    <row r="348" spans="1:47" x14ac:dyDescent="0.25">
      <c r="A348"/>
      <c r="B348"/>
      <c r="D348"/>
      <c r="E348"/>
      <c r="F348"/>
      <c r="G348"/>
      <c r="H348"/>
      <c r="I348"/>
      <c r="J348"/>
      <c r="K348"/>
      <c r="L348"/>
      <c r="M348"/>
      <c r="N348"/>
      <c r="O348"/>
      <c r="P348"/>
      <c r="Q348"/>
      <c r="R348"/>
      <c r="S348"/>
      <c r="T348"/>
      <c r="U348"/>
      <c r="V348"/>
      <c r="W348"/>
      <c r="X348"/>
      <c r="Y348"/>
      <c r="Z348"/>
      <c r="AA348"/>
      <c r="AB348"/>
      <c r="AC348"/>
      <c r="AD348"/>
      <c r="AE348"/>
      <c r="AF348"/>
      <c r="AG348"/>
      <c r="AH348"/>
      <c r="AI348"/>
      <c r="AJ348"/>
      <c r="AK348"/>
      <c r="AL348"/>
      <c r="AM348"/>
      <c r="AN348"/>
      <c r="AO348"/>
      <c r="AP348"/>
      <c r="AQ348"/>
      <c r="AR348"/>
      <c r="AS348"/>
      <c r="AT348"/>
      <c r="AU348"/>
    </row>
    <row r="349" spans="1:47" x14ac:dyDescent="0.25">
      <c r="A349"/>
      <c r="B349"/>
      <c r="D349"/>
      <c r="E349"/>
      <c r="F349"/>
      <c r="G349"/>
      <c r="H349"/>
      <c r="I349"/>
      <c r="J349"/>
      <c r="K349"/>
      <c r="L349"/>
      <c r="M349"/>
      <c r="N349"/>
      <c r="O349"/>
      <c r="P349"/>
      <c r="Q349"/>
      <c r="R349"/>
      <c r="S349"/>
      <c r="T349"/>
      <c r="U349"/>
      <c r="V349"/>
      <c r="W349"/>
      <c r="X349"/>
      <c r="Y349"/>
      <c r="Z349"/>
      <c r="AA349"/>
      <c r="AB349"/>
      <c r="AC349"/>
      <c r="AD349"/>
      <c r="AE349"/>
      <c r="AF349"/>
      <c r="AG349"/>
      <c r="AH349"/>
      <c r="AI349"/>
      <c r="AJ349"/>
      <c r="AK349"/>
      <c r="AL349"/>
      <c r="AM349"/>
      <c r="AN349"/>
      <c r="AO349"/>
      <c r="AP349"/>
      <c r="AQ349"/>
      <c r="AR349"/>
      <c r="AS349"/>
      <c r="AT349"/>
      <c r="AU349"/>
    </row>
    <row r="350" spans="1:47" x14ac:dyDescent="0.25">
      <c r="A350"/>
      <c r="B350"/>
      <c r="D350"/>
      <c r="E350"/>
      <c r="F350"/>
      <c r="G350"/>
      <c r="H350"/>
      <c r="I350"/>
      <c r="J350"/>
      <c r="K350"/>
      <c r="L350"/>
      <c r="M350"/>
      <c r="N350"/>
      <c r="O350"/>
      <c r="P350"/>
      <c r="Q350"/>
      <c r="R350"/>
      <c r="S350"/>
      <c r="T350"/>
      <c r="U350"/>
      <c r="V350"/>
      <c r="W350"/>
      <c r="X350"/>
      <c r="Y350"/>
      <c r="Z350"/>
      <c r="AA350"/>
      <c r="AB350"/>
      <c r="AC350"/>
      <c r="AD350"/>
      <c r="AE350"/>
      <c r="AF350"/>
      <c r="AG350"/>
      <c r="AH350"/>
      <c r="AI350"/>
      <c r="AJ350"/>
      <c r="AK350"/>
      <c r="AL350"/>
      <c r="AM350"/>
      <c r="AN350"/>
      <c r="AO350"/>
      <c r="AP350"/>
      <c r="AQ350"/>
      <c r="AR350"/>
      <c r="AS350"/>
      <c r="AT350"/>
      <c r="AU350"/>
    </row>
    <row r="351" spans="1:47" x14ac:dyDescent="0.25">
      <c r="A351"/>
      <c r="B351"/>
      <c r="D351"/>
      <c r="E351"/>
      <c r="F351"/>
      <c r="G351"/>
      <c r="H351"/>
      <c r="I351"/>
      <c r="J351"/>
      <c r="K351"/>
      <c r="L351"/>
      <c r="M351"/>
      <c r="N351"/>
      <c r="O351"/>
      <c r="P351"/>
      <c r="Q351"/>
      <c r="R351"/>
      <c r="S351"/>
      <c r="T351"/>
      <c r="U351"/>
      <c r="V351"/>
      <c r="W351"/>
      <c r="X351"/>
      <c r="Y351"/>
      <c r="Z351"/>
      <c r="AA351"/>
      <c r="AB351"/>
      <c r="AC351"/>
      <c r="AD351"/>
      <c r="AE351"/>
      <c r="AF351"/>
      <c r="AG351"/>
      <c r="AH351"/>
      <c r="AI351"/>
      <c r="AJ351"/>
      <c r="AK351"/>
      <c r="AL351"/>
      <c r="AM351"/>
      <c r="AN351"/>
      <c r="AO351"/>
      <c r="AP351"/>
      <c r="AQ351"/>
      <c r="AR351"/>
      <c r="AS351"/>
      <c r="AT351"/>
      <c r="AU351"/>
    </row>
    <row r="352" spans="1:47" x14ac:dyDescent="0.25">
      <c r="A352"/>
      <c r="B352"/>
      <c r="D352"/>
      <c r="E352"/>
      <c r="F352"/>
      <c r="G352"/>
      <c r="H352"/>
      <c r="I352"/>
      <c r="J352"/>
      <c r="K352"/>
      <c r="L352"/>
      <c r="M352"/>
      <c r="N352"/>
      <c r="O352"/>
      <c r="P352"/>
      <c r="Q352"/>
      <c r="R352"/>
      <c r="S352"/>
      <c r="T352"/>
      <c r="U352"/>
      <c r="V352"/>
      <c r="W352"/>
      <c r="X352"/>
      <c r="Y352"/>
      <c r="Z352"/>
      <c r="AA352"/>
      <c r="AB352"/>
      <c r="AC352"/>
      <c r="AD352"/>
      <c r="AE352"/>
      <c r="AF352"/>
      <c r="AG352"/>
      <c r="AH352"/>
      <c r="AI352"/>
      <c r="AJ352"/>
      <c r="AK352"/>
      <c r="AL352"/>
      <c r="AM352"/>
      <c r="AN352"/>
      <c r="AO352"/>
      <c r="AP352"/>
      <c r="AQ352"/>
      <c r="AR352"/>
      <c r="AS352"/>
      <c r="AT352"/>
      <c r="AU352"/>
    </row>
    <row r="353" spans="1:47" x14ac:dyDescent="0.25">
      <c r="A353"/>
      <c r="B353"/>
      <c r="D353"/>
      <c r="E353"/>
      <c r="F353"/>
      <c r="G353"/>
      <c r="H353"/>
      <c r="I353"/>
      <c r="J353"/>
      <c r="K353"/>
      <c r="L353"/>
      <c r="M353"/>
      <c r="N353"/>
      <c r="O353"/>
      <c r="P353"/>
      <c r="Q353"/>
      <c r="R353"/>
      <c r="S353"/>
      <c r="T353"/>
      <c r="U353"/>
      <c r="V353"/>
      <c r="W353"/>
      <c r="X353"/>
      <c r="Y353"/>
      <c r="Z353"/>
      <c r="AA353"/>
      <c r="AB353"/>
      <c r="AC353"/>
      <c r="AD353"/>
      <c r="AE353"/>
      <c r="AF353"/>
      <c r="AG353"/>
      <c r="AH353"/>
      <c r="AI353"/>
      <c r="AJ353"/>
      <c r="AK353"/>
      <c r="AL353"/>
      <c r="AM353"/>
      <c r="AN353"/>
      <c r="AO353"/>
      <c r="AP353"/>
      <c r="AQ353"/>
      <c r="AR353"/>
      <c r="AS353"/>
      <c r="AT353"/>
      <c r="AU353"/>
    </row>
    <row r="354" spans="1:47" x14ac:dyDescent="0.25">
      <c r="A354"/>
      <c r="B354"/>
      <c r="D354"/>
      <c r="E354"/>
      <c r="F354"/>
      <c r="G354"/>
      <c r="H354"/>
      <c r="I354"/>
      <c r="J354"/>
      <c r="K354"/>
      <c r="L354"/>
      <c r="M354"/>
      <c r="N354"/>
      <c r="O354"/>
      <c r="P354"/>
      <c r="Q354"/>
      <c r="R354"/>
      <c r="S354"/>
      <c r="T354"/>
      <c r="U354"/>
      <c r="V354"/>
      <c r="W354"/>
      <c r="X354"/>
      <c r="Y354"/>
      <c r="Z354"/>
      <c r="AA354"/>
      <c r="AB354"/>
      <c r="AC354"/>
      <c r="AD354"/>
      <c r="AE354"/>
      <c r="AF354"/>
      <c r="AG354"/>
      <c r="AH354"/>
      <c r="AI354"/>
      <c r="AJ354"/>
      <c r="AK354"/>
      <c r="AL354"/>
      <c r="AM354"/>
      <c r="AN354"/>
      <c r="AO354"/>
      <c r="AP354"/>
      <c r="AQ354"/>
      <c r="AR354"/>
      <c r="AS354"/>
      <c r="AT354"/>
      <c r="AU354"/>
    </row>
    <row r="355" spans="1:47" x14ac:dyDescent="0.25">
      <c r="A355"/>
      <c r="B355"/>
      <c r="D355"/>
      <c r="E355"/>
      <c r="F355"/>
      <c r="G355"/>
      <c r="H355"/>
      <c r="I355"/>
      <c r="J355"/>
      <c r="K355"/>
      <c r="L355"/>
      <c r="M355"/>
      <c r="N355"/>
      <c r="O355"/>
      <c r="P355"/>
      <c r="Q355"/>
      <c r="R355"/>
      <c r="S355"/>
      <c r="T355"/>
      <c r="U355"/>
      <c r="V355"/>
      <c r="W355"/>
      <c r="X355"/>
      <c r="Y355"/>
      <c r="Z355"/>
      <c r="AA355"/>
      <c r="AB355"/>
      <c r="AC355"/>
      <c r="AD355"/>
      <c r="AE355"/>
      <c r="AF355"/>
      <c r="AG355"/>
      <c r="AH355"/>
      <c r="AI355"/>
      <c r="AJ355"/>
      <c r="AK355"/>
      <c r="AL355"/>
      <c r="AM355"/>
      <c r="AN355"/>
      <c r="AO355"/>
      <c r="AP355"/>
      <c r="AQ355"/>
      <c r="AR355"/>
      <c r="AS355"/>
      <c r="AT355"/>
      <c r="AU355"/>
    </row>
    <row r="356" spans="1:47" x14ac:dyDescent="0.25">
      <c r="A356"/>
      <c r="B356"/>
      <c r="D356"/>
      <c r="E356"/>
      <c r="F356"/>
      <c r="G356"/>
      <c r="H356"/>
      <c r="I356"/>
      <c r="J356"/>
      <c r="K356"/>
      <c r="L356"/>
      <c r="M356"/>
      <c r="N356"/>
      <c r="O356"/>
      <c r="P356"/>
      <c r="Q356"/>
      <c r="R356"/>
      <c r="S356"/>
      <c r="T356"/>
      <c r="U356"/>
      <c r="V356"/>
      <c r="W356"/>
      <c r="X356"/>
      <c r="Y356"/>
      <c r="Z356"/>
      <c r="AA356"/>
      <c r="AB356"/>
      <c r="AC356"/>
      <c r="AD356"/>
      <c r="AE356"/>
      <c r="AF356"/>
      <c r="AG356"/>
      <c r="AH356"/>
      <c r="AI356"/>
      <c r="AJ356"/>
      <c r="AK356"/>
      <c r="AL356"/>
      <c r="AM356"/>
      <c r="AN356"/>
      <c r="AO356"/>
      <c r="AP356"/>
      <c r="AQ356"/>
      <c r="AR356"/>
      <c r="AS356"/>
      <c r="AT356"/>
      <c r="AU356"/>
    </row>
    <row r="357" spans="1:47" x14ac:dyDescent="0.25">
      <c r="A357"/>
      <c r="B357"/>
      <c r="D357"/>
      <c r="E357"/>
      <c r="F357"/>
      <c r="G357"/>
      <c r="H357"/>
      <c r="I357"/>
      <c r="J357"/>
      <c r="K357"/>
      <c r="L357"/>
      <c r="M357"/>
      <c r="N357"/>
      <c r="O357"/>
      <c r="P357"/>
      <c r="Q357"/>
      <c r="R357"/>
      <c r="S357"/>
      <c r="T357"/>
      <c r="U357"/>
      <c r="V357"/>
      <c r="W357"/>
      <c r="X357"/>
      <c r="Y357"/>
      <c r="Z357"/>
      <c r="AA357"/>
      <c r="AB357"/>
      <c r="AC357"/>
      <c r="AD357"/>
      <c r="AE357"/>
      <c r="AF357"/>
      <c r="AG357"/>
      <c r="AH357"/>
      <c r="AI357"/>
      <c r="AJ357"/>
      <c r="AK357"/>
      <c r="AL357"/>
      <c r="AM357"/>
      <c r="AN357"/>
      <c r="AO357"/>
      <c r="AP357"/>
      <c r="AQ357"/>
      <c r="AR357"/>
      <c r="AS357"/>
      <c r="AT357"/>
      <c r="AU357"/>
    </row>
    <row r="358" spans="1:47" x14ac:dyDescent="0.25">
      <c r="A358"/>
      <c r="B358"/>
      <c r="D358"/>
      <c r="E358"/>
      <c r="F358"/>
      <c r="G358"/>
      <c r="H358"/>
      <c r="I358"/>
      <c r="J358"/>
      <c r="K358"/>
      <c r="L358"/>
      <c r="M358"/>
      <c r="N358"/>
      <c r="O358"/>
      <c r="P358"/>
      <c r="Q358"/>
      <c r="R358"/>
      <c r="S358"/>
      <c r="T358"/>
      <c r="U358"/>
      <c r="V358"/>
      <c r="W358"/>
      <c r="X358"/>
      <c r="Y358"/>
      <c r="Z358"/>
      <c r="AA358"/>
      <c r="AB358"/>
      <c r="AC358"/>
      <c r="AD358"/>
      <c r="AE358"/>
      <c r="AF358"/>
      <c r="AG358"/>
      <c r="AH358"/>
      <c r="AI358"/>
      <c r="AJ358"/>
      <c r="AK358"/>
      <c r="AL358"/>
      <c r="AM358"/>
      <c r="AN358"/>
      <c r="AO358"/>
      <c r="AP358"/>
      <c r="AQ358"/>
      <c r="AR358"/>
      <c r="AS358"/>
      <c r="AT358"/>
      <c r="AU358"/>
    </row>
    <row r="359" spans="1:47" x14ac:dyDescent="0.25">
      <c r="A359"/>
      <c r="B359"/>
      <c r="D359"/>
      <c r="E359"/>
      <c r="F359"/>
      <c r="G359"/>
      <c r="H359"/>
      <c r="I359"/>
      <c r="J359"/>
      <c r="K359"/>
      <c r="L359"/>
      <c r="M359"/>
      <c r="N359"/>
      <c r="O359"/>
      <c r="P359"/>
      <c r="Q359"/>
      <c r="R359"/>
      <c r="S359"/>
      <c r="T359"/>
      <c r="U359"/>
      <c r="V359"/>
      <c r="W359"/>
      <c r="X359"/>
      <c r="Y359"/>
      <c r="Z359"/>
      <c r="AA359"/>
      <c r="AB359"/>
      <c r="AC359"/>
      <c r="AD359"/>
      <c r="AE359"/>
      <c r="AF359"/>
      <c r="AG359"/>
      <c r="AH359"/>
      <c r="AI359"/>
      <c r="AJ359"/>
      <c r="AK359"/>
      <c r="AL359"/>
      <c r="AM359"/>
      <c r="AN359"/>
      <c r="AO359"/>
      <c r="AP359"/>
      <c r="AQ359"/>
      <c r="AR359"/>
      <c r="AS359"/>
      <c r="AT359"/>
      <c r="AU359"/>
    </row>
    <row r="360" spans="1:47" x14ac:dyDescent="0.25">
      <c r="A360"/>
      <c r="B360"/>
      <c r="D360"/>
      <c r="E360"/>
      <c r="F360"/>
      <c r="G360"/>
      <c r="H360"/>
      <c r="I360"/>
      <c r="J360"/>
      <c r="K360"/>
      <c r="L360"/>
      <c r="M360"/>
      <c r="N360"/>
      <c r="O360"/>
      <c r="P360"/>
      <c r="Q360"/>
      <c r="R360"/>
      <c r="S360"/>
      <c r="T360"/>
      <c r="U360"/>
      <c r="V360"/>
      <c r="W360"/>
      <c r="X360"/>
      <c r="Y360"/>
      <c r="Z360"/>
      <c r="AA360"/>
      <c r="AB360"/>
      <c r="AC360"/>
      <c r="AD360"/>
      <c r="AE360"/>
      <c r="AF360"/>
      <c r="AG360"/>
      <c r="AH360"/>
      <c r="AI360"/>
      <c r="AJ360"/>
      <c r="AK360"/>
      <c r="AL360"/>
      <c r="AM360"/>
      <c r="AN360"/>
      <c r="AO360"/>
      <c r="AP360"/>
      <c r="AQ360"/>
      <c r="AR360"/>
      <c r="AS360"/>
      <c r="AT360"/>
      <c r="AU360"/>
    </row>
    <row r="361" spans="1:47" x14ac:dyDescent="0.25">
      <c r="A361"/>
      <c r="B361"/>
      <c r="D361"/>
      <c r="E361"/>
      <c r="F361"/>
      <c r="G361"/>
      <c r="H361"/>
      <c r="I361"/>
      <c r="J361"/>
      <c r="K361"/>
      <c r="L361"/>
      <c r="M361"/>
      <c r="N361"/>
      <c r="O361"/>
      <c r="P361"/>
      <c r="Q361"/>
      <c r="R361"/>
      <c r="S361"/>
      <c r="T361"/>
      <c r="U361"/>
      <c r="V361"/>
      <c r="W361"/>
      <c r="X361"/>
      <c r="Y361"/>
      <c r="Z361"/>
      <c r="AA361"/>
      <c r="AB361"/>
      <c r="AC361"/>
      <c r="AD361"/>
      <c r="AE361"/>
      <c r="AF361"/>
      <c r="AG361"/>
      <c r="AH361"/>
      <c r="AI361"/>
      <c r="AJ361"/>
      <c r="AK361"/>
      <c r="AL361"/>
      <c r="AM361"/>
      <c r="AN361"/>
      <c r="AO361"/>
      <c r="AP361"/>
      <c r="AQ361"/>
      <c r="AR361"/>
      <c r="AS361"/>
      <c r="AT361"/>
      <c r="AU361"/>
    </row>
    <row r="362" spans="1:47" x14ac:dyDescent="0.25">
      <c r="A362"/>
      <c r="B362"/>
      <c r="D362"/>
      <c r="E362"/>
      <c r="F362"/>
      <c r="G362"/>
      <c r="H362"/>
      <c r="I362"/>
      <c r="J362"/>
      <c r="K362"/>
      <c r="L362"/>
      <c r="M362"/>
      <c r="N362"/>
      <c r="O362"/>
      <c r="P362"/>
      <c r="Q362"/>
      <c r="R362"/>
      <c r="S362"/>
      <c r="T362"/>
      <c r="U362"/>
      <c r="V362"/>
      <c r="W362"/>
      <c r="X362"/>
      <c r="Y362"/>
      <c r="Z362"/>
      <c r="AA362"/>
      <c r="AB362"/>
      <c r="AC362"/>
      <c r="AD362"/>
      <c r="AE362"/>
      <c r="AF362"/>
      <c r="AG362"/>
      <c r="AH362"/>
      <c r="AI362"/>
      <c r="AJ362"/>
      <c r="AK362"/>
      <c r="AL362"/>
      <c r="AM362"/>
      <c r="AN362"/>
      <c r="AO362"/>
      <c r="AP362"/>
      <c r="AQ362"/>
      <c r="AR362"/>
      <c r="AS362"/>
      <c r="AT362"/>
      <c r="AU362"/>
    </row>
    <row r="363" spans="1:47" x14ac:dyDescent="0.25">
      <c r="A363"/>
      <c r="B363"/>
      <c r="D363"/>
      <c r="E363"/>
      <c r="F363"/>
      <c r="G363"/>
      <c r="H363"/>
      <c r="I363"/>
      <c r="J363"/>
      <c r="K363"/>
      <c r="L363"/>
      <c r="M363"/>
      <c r="N363"/>
      <c r="O363"/>
      <c r="P363"/>
      <c r="Q363"/>
      <c r="R363"/>
      <c r="S363"/>
      <c r="T363"/>
      <c r="U363"/>
      <c r="V363"/>
      <c r="W363"/>
      <c r="X363"/>
      <c r="Y363"/>
      <c r="Z363"/>
      <c r="AA363"/>
      <c r="AB363"/>
      <c r="AC363"/>
      <c r="AD363"/>
      <c r="AE363"/>
      <c r="AF363"/>
      <c r="AG363"/>
      <c r="AH363"/>
      <c r="AI363"/>
      <c r="AJ363"/>
      <c r="AK363"/>
      <c r="AL363"/>
      <c r="AM363"/>
      <c r="AN363"/>
      <c r="AO363"/>
      <c r="AP363"/>
      <c r="AQ363"/>
      <c r="AR363"/>
      <c r="AS363"/>
      <c r="AT363"/>
      <c r="AU363"/>
    </row>
    <row r="364" spans="1:47" x14ac:dyDescent="0.25">
      <c r="A364"/>
      <c r="B364"/>
      <c r="D364"/>
      <c r="E364"/>
      <c r="F364"/>
      <c r="G364"/>
      <c r="H364"/>
      <c r="I364"/>
      <c r="J364"/>
      <c r="K364"/>
      <c r="L364"/>
      <c r="M364"/>
      <c r="N364"/>
      <c r="O364"/>
      <c r="P364"/>
      <c r="Q364"/>
      <c r="R364"/>
      <c r="S364"/>
      <c r="T364"/>
      <c r="U364"/>
      <c r="V364"/>
      <c r="W364"/>
      <c r="X364"/>
      <c r="Y364"/>
      <c r="Z364"/>
      <c r="AA364"/>
      <c r="AB364"/>
      <c r="AC364"/>
      <c r="AD364"/>
      <c r="AE364"/>
      <c r="AF364"/>
      <c r="AG364"/>
      <c r="AH364"/>
      <c r="AI364"/>
      <c r="AJ364"/>
      <c r="AK364"/>
      <c r="AL364"/>
      <c r="AM364"/>
      <c r="AN364"/>
      <c r="AO364"/>
      <c r="AP364"/>
      <c r="AQ364"/>
      <c r="AR364"/>
      <c r="AS364"/>
      <c r="AT364"/>
      <c r="AU364"/>
    </row>
    <row r="365" spans="1:47" x14ac:dyDescent="0.25">
      <c r="A365"/>
      <c r="B365"/>
      <c r="D365"/>
      <c r="E365"/>
      <c r="F365"/>
      <c r="G365"/>
      <c r="H365"/>
      <c r="I365"/>
      <c r="J365"/>
      <c r="K365"/>
      <c r="L365"/>
      <c r="M365"/>
      <c r="N365"/>
      <c r="O365"/>
      <c r="P365"/>
      <c r="Q365"/>
      <c r="R365"/>
      <c r="S365"/>
      <c r="T365"/>
      <c r="U365"/>
      <c r="V365"/>
      <c r="W365"/>
      <c r="X365"/>
      <c r="Y365"/>
      <c r="Z365"/>
      <c r="AA365"/>
      <c r="AB365"/>
      <c r="AC365"/>
      <c r="AD365"/>
      <c r="AE365"/>
      <c r="AF365"/>
      <c r="AG365"/>
      <c r="AH365"/>
      <c r="AI365"/>
      <c r="AJ365"/>
      <c r="AK365"/>
      <c r="AL365"/>
      <c r="AM365"/>
      <c r="AN365"/>
      <c r="AO365"/>
      <c r="AP365"/>
      <c r="AQ365"/>
      <c r="AR365"/>
      <c r="AS365"/>
      <c r="AT365"/>
      <c r="AU365"/>
    </row>
    <row r="366" spans="1:47" x14ac:dyDescent="0.25">
      <c r="A366"/>
      <c r="B366"/>
      <c r="D366"/>
      <c r="E366"/>
      <c r="F366"/>
      <c r="G366"/>
      <c r="H366"/>
      <c r="I366"/>
      <c r="J366"/>
      <c r="K366"/>
      <c r="L366"/>
      <c r="M366"/>
      <c r="N366"/>
      <c r="O366"/>
      <c r="P366"/>
      <c r="Q366"/>
      <c r="R366"/>
      <c r="S366"/>
      <c r="T366"/>
      <c r="U366"/>
      <c r="V366"/>
      <c r="W366"/>
      <c r="X366"/>
      <c r="Y366"/>
      <c r="Z366"/>
      <c r="AA366"/>
      <c r="AB366"/>
      <c r="AC366"/>
      <c r="AD366"/>
      <c r="AE366"/>
      <c r="AF366"/>
      <c r="AG366"/>
      <c r="AH366"/>
      <c r="AI366"/>
      <c r="AJ366"/>
      <c r="AK366"/>
      <c r="AL366"/>
      <c r="AM366"/>
      <c r="AN366"/>
      <c r="AO366"/>
      <c r="AP366"/>
      <c r="AQ366"/>
      <c r="AR366"/>
      <c r="AS366"/>
      <c r="AT366"/>
      <c r="AU366"/>
    </row>
    <row r="367" spans="1:47" x14ac:dyDescent="0.25">
      <c r="A367"/>
      <c r="B367"/>
      <c r="D367"/>
      <c r="E367"/>
      <c r="F367"/>
      <c r="G367"/>
      <c r="H367"/>
      <c r="I367"/>
      <c r="J367"/>
      <c r="K367"/>
      <c r="L367"/>
      <c r="M367"/>
      <c r="N367"/>
      <c r="O367"/>
      <c r="P367"/>
      <c r="Q367"/>
      <c r="R367"/>
      <c r="S367"/>
      <c r="T367"/>
      <c r="U367"/>
      <c r="V367"/>
      <c r="W367"/>
      <c r="X367"/>
      <c r="Y367"/>
      <c r="Z367"/>
      <c r="AA367"/>
      <c r="AB367"/>
      <c r="AC367"/>
      <c r="AD367"/>
      <c r="AE367"/>
      <c r="AF367"/>
      <c r="AG367"/>
      <c r="AH367"/>
      <c r="AI367"/>
      <c r="AJ367"/>
      <c r="AK367"/>
      <c r="AL367"/>
      <c r="AM367"/>
      <c r="AN367"/>
      <c r="AO367"/>
      <c r="AP367"/>
      <c r="AQ367"/>
      <c r="AR367"/>
      <c r="AS367"/>
      <c r="AT367"/>
      <c r="AU367"/>
    </row>
    <row r="368" spans="1:47" x14ac:dyDescent="0.25">
      <c r="A368"/>
      <c r="B368"/>
      <c r="D368"/>
      <c r="E368"/>
      <c r="F368"/>
      <c r="G368"/>
      <c r="H368"/>
      <c r="I368"/>
      <c r="J368"/>
      <c r="K368"/>
      <c r="L368"/>
      <c r="M368"/>
      <c r="N368"/>
      <c r="O368"/>
      <c r="P368"/>
      <c r="Q368"/>
      <c r="R368"/>
      <c r="S368"/>
      <c r="T368"/>
      <c r="U368"/>
      <c r="V368"/>
      <c r="W368"/>
      <c r="X368"/>
      <c r="Y368"/>
      <c r="Z368"/>
      <c r="AA368"/>
      <c r="AB368"/>
      <c r="AC368"/>
      <c r="AD368"/>
      <c r="AE368"/>
      <c r="AF368"/>
      <c r="AG368"/>
      <c r="AH368"/>
      <c r="AI368"/>
      <c r="AJ368"/>
      <c r="AK368"/>
      <c r="AL368"/>
      <c r="AM368"/>
      <c r="AN368"/>
      <c r="AO368"/>
      <c r="AP368"/>
      <c r="AQ368"/>
      <c r="AR368"/>
      <c r="AS368"/>
      <c r="AT368"/>
      <c r="AU368"/>
    </row>
    <row r="369" spans="1:47" x14ac:dyDescent="0.25">
      <c r="A369"/>
      <c r="B369"/>
      <c r="D369"/>
      <c r="E369"/>
      <c r="F369"/>
      <c r="G369"/>
      <c r="H369"/>
      <c r="I369"/>
      <c r="J369"/>
      <c r="K369"/>
      <c r="L369"/>
      <c r="M369"/>
      <c r="N369"/>
      <c r="O369"/>
      <c r="P369"/>
      <c r="Q369"/>
      <c r="R369"/>
      <c r="S369"/>
      <c r="T369"/>
      <c r="U369"/>
      <c r="V369"/>
      <c r="W369"/>
      <c r="X369"/>
      <c r="Y369"/>
      <c r="Z369"/>
      <c r="AA369"/>
      <c r="AB369"/>
      <c r="AC369"/>
      <c r="AD369"/>
      <c r="AE369"/>
      <c r="AF369"/>
      <c r="AG369"/>
      <c r="AH369"/>
      <c r="AI369"/>
      <c r="AJ369"/>
      <c r="AK369"/>
      <c r="AL369"/>
      <c r="AM369"/>
      <c r="AN369"/>
      <c r="AO369"/>
      <c r="AP369"/>
      <c r="AQ369"/>
      <c r="AR369"/>
      <c r="AS369"/>
      <c r="AT369"/>
      <c r="AU369"/>
    </row>
    <row r="370" spans="1:47" x14ac:dyDescent="0.25">
      <c r="A370"/>
      <c r="B370"/>
      <c r="D370"/>
      <c r="E370"/>
      <c r="F370"/>
      <c r="G370"/>
      <c r="H370"/>
      <c r="I370"/>
      <c r="J370"/>
      <c r="K370"/>
      <c r="L370"/>
      <c r="M370"/>
      <c r="N370"/>
      <c r="O370"/>
      <c r="P370"/>
      <c r="Q370"/>
      <c r="R370"/>
      <c r="S370"/>
      <c r="T370"/>
      <c r="U370"/>
      <c r="V370"/>
      <c r="W370"/>
      <c r="X370"/>
      <c r="Y370"/>
      <c r="Z370"/>
      <c r="AA370"/>
      <c r="AB370"/>
      <c r="AC370"/>
      <c r="AD370"/>
      <c r="AE370"/>
      <c r="AF370"/>
      <c r="AG370"/>
      <c r="AH370"/>
      <c r="AI370"/>
      <c r="AJ370"/>
      <c r="AK370"/>
      <c r="AL370"/>
      <c r="AM370"/>
      <c r="AN370"/>
      <c r="AO370"/>
      <c r="AP370"/>
      <c r="AQ370"/>
      <c r="AR370"/>
      <c r="AS370"/>
      <c r="AT370"/>
      <c r="AU370"/>
    </row>
    <row r="371" spans="1:47" x14ac:dyDescent="0.25">
      <c r="A371"/>
      <c r="B371"/>
      <c r="D371"/>
      <c r="E371"/>
      <c r="F371"/>
      <c r="G371"/>
      <c r="H371"/>
      <c r="I371"/>
      <c r="J371"/>
      <c r="K371"/>
      <c r="L371"/>
      <c r="M371"/>
      <c r="N371"/>
      <c r="O371"/>
      <c r="P371"/>
      <c r="Q371"/>
      <c r="R371"/>
      <c r="S371"/>
      <c r="T371"/>
      <c r="U371"/>
      <c r="V371"/>
      <c r="W371"/>
      <c r="X371"/>
      <c r="Y371"/>
      <c r="Z371"/>
      <c r="AA371"/>
      <c r="AB371"/>
      <c r="AC371"/>
      <c r="AD371"/>
      <c r="AE371"/>
      <c r="AF371"/>
      <c r="AG371"/>
      <c r="AH371"/>
      <c r="AI371"/>
      <c r="AJ371"/>
      <c r="AK371"/>
      <c r="AL371"/>
      <c r="AM371"/>
      <c r="AN371"/>
      <c r="AO371"/>
      <c r="AP371"/>
      <c r="AQ371"/>
      <c r="AR371"/>
      <c r="AS371"/>
      <c r="AT371"/>
      <c r="AU371"/>
    </row>
    <row r="372" spans="1:47" x14ac:dyDescent="0.25">
      <c r="A372"/>
      <c r="B372"/>
      <c r="D372"/>
      <c r="E372"/>
      <c r="F372"/>
      <c r="G372"/>
      <c r="H372"/>
      <c r="I372"/>
      <c r="J372"/>
      <c r="K372"/>
      <c r="L372"/>
      <c r="M372"/>
      <c r="N372"/>
      <c r="O372"/>
      <c r="P372"/>
      <c r="Q372"/>
      <c r="R372"/>
      <c r="S372"/>
      <c r="T372"/>
      <c r="U372"/>
      <c r="V372"/>
      <c r="W372"/>
      <c r="X372"/>
      <c r="Y372"/>
      <c r="Z372"/>
      <c r="AA372"/>
      <c r="AB372"/>
      <c r="AC372"/>
      <c r="AD372"/>
      <c r="AE372"/>
      <c r="AF372"/>
      <c r="AG372"/>
      <c r="AH372"/>
      <c r="AI372"/>
      <c r="AJ372"/>
      <c r="AK372"/>
      <c r="AL372"/>
      <c r="AM372"/>
      <c r="AN372"/>
      <c r="AO372"/>
      <c r="AP372"/>
      <c r="AQ372"/>
      <c r="AR372"/>
      <c r="AS372"/>
      <c r="AT372"/>
      <c r="AU372"/>
    </row>
    <row r="373" spans="1:47" x14ac:dyDescent="0.25">
      <c r="A373"/>
      <c r="B373"/>
      <c r="D373"/>
      <c r="E373"/>
      <c r="F373"/>
      <c r="G373"/>
      <c r="H373"/>
      <c r="I373"/>
      <c r="J373"/>
      <c r="K373"/>
      <c r="L373"/>
      <c r="M373"/>
      <c r="N373"/>
      <c r="O373"/>
      <c r="P373"/>
      <c r="Q373"/>
      <c r="R373"/>
      <c r="S373"/>
      <c r="T373"/>
      <c r="U373"/>
      <c r="V373"/>
      <c r="W373"/>
      <c r="X373"/>
      <c r="Y373"/>
      <c r="Z373"/>
      <c r="AA373"/>
      <c r="AB373"/>
      <c r="AC373"/>
      <c r="AD373"/>
      <c r="AE373"/>
      <c r="AF373"/>
      <c r="AG373"/>
      <c r="AH373"/>
      <c r="AI373"/>
      <c r="AJ373"/>
      <c r="AK373"/>
      <c r="AL373"/>
      <c r="AM373"/>
      <c r="AN373"/>
      <c r="AO373"/>
      <c r="AP373"/>
      <c r="AQ373"/>
      <c r="AR373"/>
      <c r="AS373"/>
      <c r="AT373"/>
      <c r="AU373"/>
    </row>
    <row r="374" spans="1:47" x14ac:dyDescent="0.25">
      <c r="A374"/>
      <c r="B374"/>
      <c r="D374"/>
      <c r="E374"/>
      <c r="F374"/>
      <c r="G374"/>
      <c r="H374"/>
      <c r="I374"/>
      <c r="J374"/>
      <c r="K374"/>
      <c r="L374"/>
      <c r="M374"/>
      <c r="N374"/>
      <c r="O374"/>
      <c r="P374"/>
      <c r="Q374"/>
      <c r="R374"/>
      <c r="S374"/>
      <c r="T374"/>
      <c r="U374"/>
      <c r="V374"/>
      <c r="W374"/>
      <c r="X374"/>
      <c r="Y374"/>
      <c r="Z374"/>
      <c r="AA374"/>
      <c r="AB374"/>
      <c r="AC374"/>
      <c r="AD374"/>
      <c r="AE374"/>
      <c r="AF374"/>
      <c r="AG374"/>
      <c r="AH374"/>
      <c r="AI374"/>
      <c r="AJ374"/>
      <c r="AK374"/>
      <c r="AL374"/>
      <c r="AM374"/>
      <c r="AN374"/>
      <c r="AO374"/>
      <c r="AP374"/>
      <c r="AQ374"/>
      <c r="AR374"/>
      <c r="AS374"/>
      <c r="AT374"/>
      <c r="AU374"/>
    </row>
    <row r="375" spans="1:47" x14ac:dyDescent="0.25">
      <c r="A375"/>
      <c r="B375"/>
      <c r="D375"/>
      <c r="E375"/>
      <c r="F375"/>
      <c r="G375"/>
      <c r="H375"/>
      <c r="I375"/>
      <c r="J375"/>
      <c r="K375"/>
      <c r="L375"/>
      <c r="M375"/>
      <c r="N375"/>
      <c r="O375"/>
      <c r="P375"/>
      <c r="Q375"/>
      <c r="R375"/>
      <c r="S375"/>
      <c r="T375"/>
      <c r="U375"/>
      <c r="V375"/>
      <c r="W375"/>
      <c r="X375"/>
      <c r="Y375"/>
      <c r="Z375"/>
      <c r="AA375"/>
      <c r="AB375"/>
      <c r="AC375"/>
      <c r="AD375"/>
      <c r="AE375"/>
      <c r="AF375"/>
      <c r="AG375"/>
      <c r="AH375"/>
      <c r="AI375"/>
      <c r="AJ375"/>
      <c r="AK375"/>
      <c r="AL375"/>
      <c r="AM375"/>
      <c r="AN375"/>
      <c r="AO375"/>
      <c r="AP375"/>
      <c r="AQ375"/>
      <c r="AR375"/>
      <c r="AS375"/>
      <c r="AT375"/>
      <c r="AU375"/>
    </row>
  </sheetData>
  <pageMargins left="0.7" right="0.7" top="0.75" bottom="0.75" header="0.3" footer="0.3"/>
  <pageSetup orientation="portrait" horizontalDpi="300" verticalDpi="300" r:id="rId1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433"/>
  <sheetViews>
    <sheetView workbookViewId="0">
      <selection activeCell="P1" sqref="P1"/>
    </sheetView>
  </sheetViews>
  <sheetFormatPr defaultColWidth="17.7109375" defaultRowHeight="15" x14ac:dyDescent="0.25"/>
  <cols>
    <col min="1" max="1" width="10.140625" customWidth="1"/>
    <col min="2" max="3" width="9.140625" customWidth="1"/>
    <col min="4" max="4" width="7" customWidth="1"/>
    <col min="5" max="5" width="12.5703125" customWidth="1"/>
    <col min="6" max="6" width="6" customWidth="1"/>
    <col min="7" max="7" width="12.28515625" customWidth="1"/>
    <col min="8" max="8" width="12" customWidth="1"/>
    <col min="9" max="9" width="10.28515625" customWidth="1"/>
    <col min="10" max="10" width="6.85546875" customWidth="1"/>
    <col min="11" max="11" width="8.85546875" customWidth="1"/>
    <col min="12" max="12" width="9.140625" customWidth="1"/>
    <col min="13" max="13" width="7.7109375" customWidth="1"/>
    <col min="14" max="14" width="10.140625" customWidth="1"/>
    <col min="15" max="15" width="19.7109375" customWidth="1"/>
  </cols>
  <sheetData>
    <row r="1" spans="1:16" x14ac:dyDescent="0.25">
      <c r="A1" s="5" t="s">
        <v>17</v>
      </c>
      <c r="B1" s="5" t="s">
        <v>18</v>
      </c>
      <c r="C1" s="5" t="s">
        <v>19</v>
      </c>
      <c r="D1" s="5" t="s">
        <v>20</v>
      </c>
      <c r="E1" s="5" t="s">
        <v>21</v>
      </c>
      <c r="F1" s="5" t="s">
        <v>22</v>
      </c>
      <c r="G1" s="5" t="s">
        <v>23</v>
      </c>
      <c r="H1" s="5" t="s">
        <v>33</v>
      </c>
      <c r="I1" s="5" t="s">
        <v>34</v>
      </c>
      <c r="J1" s="5" t="s">
        <v>42</v>
      </c>
      <c r="K1" s="5" t="s">
        <v>43</v>
      </c>
      <c r="L1" s="5" t="s">
        <v>44</v>
      </c>
      <c r="M1" s="5" t="s">
        <v>24</v>
      </c>
      <c r="N1" s="5" t="s">
        <v>27</v>
      </c>
      <c r="O1" s="5" t="s">
        <v>28</v>
      </c>
      <c r="P1" t="s">
        <v>61</v>
      </c>
    </row>
    <row r="2" spans="1:16" x14ac:dyDescent="0.25">
      <c r="A2" s="4">
        <v>43115</v>
      </c>
      <c r="B2" s="4" t="s">
        <v>2</v>
      </c>
      <c r="C2" s="5" t="s">
        <v>39</v>
      </c>
      <c r="D2" s="5">
        <v>415250</v>
      </c>
      <c r="E2" s="5">
        <v>960814524</v>
      </c>
      <c r="F2" s="5">
        <v>92831</v>
      </c>
      <c r="G2" s="1">
        <v>25447.8</v>
      </c>
      <c r="H2" s="5" t="s">
        <v>25</v>
      </c>
      <c r="I2" s="5" t="s">
        <v>3</v>
      </c>
      <c r="J2" s="5">
        <v>99</v>
      </c>
      <c r="K2" s="5">
        <v>233</v>
      </c>
      <c r="L2" s="5">
        <v>33</v>
      </c>
      <c r="M2" s="5">
        <v>1027</v>
      </c>
      <c r="N2" s="5" t="s">
        <v>65</v>
      </c>
      <c r="O2" s="5" t="s">
        <v>66</v>
      </c>
      <c r="P2" s="23" t="s">
        <v>69</v>
      </c>
    </row>
    <row r="3" spans="1:16" x14ac:dyDescent="0.25">
      <c r="A3" s="4">
        <v>43150</v>
      </c>
      <c r="B3" s="4" t="s">
        <v>4</v>
      </c>
      <c r="C3" s="5" t="s">
        <v>39</v>
      </c>
      <c r="D3" s="5">
        <v>415250</v>
      </c>
      <c r="E3" s="5">
        <v>960814524</v>
      </c>
      <c r="F3" s="5">
        <v>84611</v>
      </c>
      <c r="G3" s="1">
        <v>12911.3</v>
      </c>
      <c r="H3" s="5" t="s">
        <v>25</v>
      </c>
      <c r="I3" s="5" t="s">
        <v>3</v>
      </c>
      <c r="J3" s="5">
        <v>49</v>
      </c>
      <c r="K3" s="5">
        <v>138</v>
      </c>
      <c r="L3" s="5">
        <v>34</v>
      </c>
      <c r="M3" s="5">
        <v>612</v>
      </c>
      <c r="N3" s="5" t="s">
        <v>65</v>
      </c>
      <c r="O3" s="5" t="s">
        <v>66</v>
      </c>
      <c r="P3" s="23" t="s">
        <v>69</v>
      </c>
    </row>
    <row r="4" spans="1:16" x14ac:dyDescent="0.25">
      <c r="A4" s="4">
        <v>43185</v>
      </c>
      <c r="B4" s="4" t="s">
        <v>6</v>
      </c>
      <c r="C4" s="5" t="s">
        <v>39</v>
      </c>
      <c r="D4" s="5">
        <v>415250</v>
      </c>
      <c r="E4" s="5">
        <v>960814524</v>
      </c>
      <c r="F4" s="5">
        <v>39115</v>
      </c>
      <c r="G4" s="1">
        <v>15452.3</v>
      </c>
      <c r="H4" s="5" t="s">
        <v>25</v>
      </c>
      <c r="I4" s="5" t="s">
        <v>3</v>
      </c>
      <c r="J4" s="5">
        <v>59</v>
      </c>
      <c r="K4" s="5">
        <v>245</v>
      </c>
      <c r="L4" s="5">
        <v>35</v>
      </c>
      <c r="M4" s="5">
        <v>1032</v>
      </c>
      <c r="N4" s="5" t="s">
        <v>65</v>
      </c>
      <c r="O4" s="5" t="s">
        <v>66</v>
      </c>
      <c r="P4" s="23" t="s">
        <v>69</v>
      </c>
    </row>
    <row r="5" spans="1:16" x14ac:dyDescent="0.25">
      <c r="A5" s="4">
        <v>43220</v>
      </c>
      <c r="B5" s="4" t="s">
        <v>8</v>
      </c>
      <c r="C5" s="5" t="s">
        <v>39</v>
      </c>
      <c r="D5" s="5">
        <v>415250</v>
      </c>
      <c r="E5" s="5">
        <v>960814524</v>
      </c>
      <c r="F5" s="5">
        <v>93943</v>
      </c>
      <c r="G5" s="1">
        <v>16951.8</v>
      </c>
      <c r="H5" s="5" t="s">
        <v>25</v>
      </c>
      <c r="I5" s="5" t="s">
        <v>3</v>
      </c>
      <c r="J5" s="5">
        <v>65</v>
      </c>
      <c r="K5" s="5">
        <v>246</v>
      </c>
      <c r="L5" s="5">
        <v>24</v>
      </c>
      <c r="M5" s="5">
        <v>1033</v>
      </c>
      <c r="N5" s="5" t="s">
        <v>65</v>
      </c>
      <c r="O5" s="5" t="s">
        <v>66</v>
      </c>
      <c r="P5" s="23" t="s">
        <v>69</v>
      </c>
    </row>
    <row r="6" spans="1:16" x14ac:dyDescent="0.25">
      <c r="A6" s="4">
        <v>43255</v>
      </c>
      <c r="B6" s="4" t="s">
        <v>10</v>
      </c>
      <c r="C6" s="5" t="s">
        <v>39</v>
      </c>
      <c r="D6" s="5">
        <v>415250</v>
      </c>
      <c r="E6" s="5">
        <v>960814524</v>
      </c>
      <c r="F6" s="5">
        <v>11778</v>
      </c>
      <c r="G6" s="1">
        <v>25149.1</v>
      </c>
      <c r="H6" s="5" t="s">
        <v>25</v>
      </c>
      <c r="I6" s="5" t="s">
        <v>5</v>
      </c>
      <c r="J6" s="5">
        <v>98</v>
      </c>
      <c r="K6" s="5">
        <v>104</v>
      </c>
      <c r="L6" s="5">
        <v>43</v>
      </c>
      <c r="M6" s="5">
        <v>539</v>
      </c>
      <c r="N6" s="5" t="s">
        <v>65</v>
      </c>
      <c r="O6" s="5" t="s">
        <v>66</v>
      </c>
      <c r="P6" s="23" t="s">
        <v>69</v>
      </c>
    </row>
    <row r="7" spans="1:16" x14ac:dyDescent="0.25">
      <c r="A7" s="4">
        <v>43290</v>
      </c>
      <c r="B7" s="4" t="s">
        <v>11</v>
      </c>
      <c r="C7" s="5" t="s">
        <v>39</v>
      </c>
      <c r="D7" s="5">
        <v>415250</v>
      </c>
      <c r="E7" s="5">
        <v>960814524</v>
      </c>
      <c r="F7" s="5">
        <v>80299</v>
      </c>
      <c r="G7" s="1">
        <v>17626.099999999999</v>
      </c>
      <c r="H7" s="5" t="s">
        <v>25</v>
      </c>
      <c r="I7" s="5" t="s">
        <v>3</v>
      </c>
      <c r="J7" s="5">
        <v>68</v>
      </c>
      <c r="K7" s="5">
        <v>48</v>
      </c>
      <c r="L7" s="5">
        <v>26</v>
      </c>
      <c r="M7" s="5">
        <v>279</v>
      </c>
      <c r="N7" s="5" t="s">
        <v>65</v>
      </c>
      <c r="O7" s="5" t="s">
        <v>66</v>
      </c>
      <c r="P7" s="23" t="s">
        <v>69</v>
      </c>
    </row>
    <row r="8" spans="1:16" x14ac:dyDescent="0.25">
      <c r="A8" s="4">
        <v>43325</v>
      </c>
      <c r="B8" s="4" t="s">
        <v>12</v>
      </c>
      <c r="C8" s="5" t="s">
        <v>39</v>
      </c>
      <c r="D8" s="5">
        <v>415250</v>
      </c>
      <c r="E8" s="5">
        <v>960814524</v>
      </c>
      <c r="F8" s="5">
        <v>98175</v>
      </c>
      <c r="G8" s="1">
        <v>15670.3</v>
      </c>
      <c r="H8" s="5" t="s">
        <v>26</v>
      </c>
      <c r="I8" s="5" t="s">
        <v>5</v>
      </c>
      <c r="J8" s="5">
        <v>60</v>
      </c>
      <c r="K8" s="5">
        <v>169</v>
      </c>
      <c r="L8" s="5">
        <v>5</v>
      </c>
      <c r="M8" s="5">
        <v>713</v>
      </c>
      <c r="N8" s="5" t="s">
        <v>65</v>
      </c>
      <c r="O8" s="5" t="s">
        <v>66</v>
      </c>
      <c r="P8" s="23" t="s">
        <v>69</v>
      </c>
    </row>
    <row r="9" spans="1:16" x14ac:dyDescent="0.25">
      <c r="A9" s="4">
        <v>43360</v>
      </c>
      <c r="B9" s="4" t="s">
        <v>13</v>
      </c>
      <c r="C9" s="5" t="s">
        <v>39</v>
      </c>
      <c r="D9" s="5">
        <v>415250</v>
      </c>
      <c r="E9" s="5">
        <v>960814524</v>
      </c>
      <c r="F9" s="5">
        <v>17141</v>
      </c>
      <c r="G9" s="1">
        <v>19377.400000000001</v>
      </c>
      <c r="H9" s="5" t="s">
        <v>25</v>
      </c>
      <c r="I9" s="5" t="s">
        <v>3</v>
      </c>
      <c r="J9" s="5">
        <v>75</v>
      </c>
      <c r="K9" s="5">
        <v>54</v>
      </c>
      <c r="L9" s="5">
        <v>19</v>
      </c>
      <c r="M9" s="5">
        <v>299</v>
      </c>
      <c r="N9" s="5" t="s">
        <v>65</v>
      </c>
      <c r="O9" s="5" t="s">
        <v>66</v>
      </c>
      <c r="P9" s="23" t="s">
        <v>69</v>
      </c>
    </row>
    <row r="10" spans="1:16" x14ac:dyDescent="0.25">
      <c r="A10" s="4">
        <v>43395</v>
      </c>
      <c r="B10" s="4" t="s">
        <v>14</v>
      </c>
      <c r="C10" s="5" t="s">
        <v>39</v>
      </c>
      <c r="D10" s="5">
        <v>415250</v>
      </c>
      <c r="E10" s="5">
        <v>960814524</v>
      </c>
      <c r="F10" s="5">
        <v>35606</v>
      </c>
      <c r="G10" s="1">
        <v>21178.7</v>
      </c>
      <c r="H10" s="5" t="s">
        <v>25</v>
      </c>
      <c r="I10" s="5" t="s">
        <v>3</v>
      </c>
      <c r="J10" s="5">
        <v>82</v>
      </c>
      <c r="K10" s="5">
        <v>186</v>
      </c>
      <c r="L10" s="5">
        <v>24</v>
      </c>
      <c r="M10" s="5">
        <v>819</v>
      </c>
      <c r="N10" s="5" t="s">
        <v>65</v>
      </c>
      <c r="O10" s="5" t="s">
        <v>66</v>
      </c>
      <c r="P10" s="23" t="s">
        <v>69</v>
      </c>
    </row>
    <row r="11" spans="1:16" x14ac:dyDescent="0.25">
      <c r="A11" s="4">
        <v>43430</v>
      </c>
      <c r="B11" s="4" t="s">
        <v>15</v>
      </c>
      <c r="C11" s="5" t="s">
        <v>39</v>
      </c>
      <c r="D11" s="5">
        <v>415250</v>
      </c>
      <c r="E11" s="5">
        <v>960814524</v>
      </c>
      <c r="F11" s="5">
        <v>98629</v>
      </c>
      <c r="G11" s="1">
        <v>15125.3</v>
      </c>
      <c r="H11" s="5" t="s">
        <v>25</v>
      </c>
      <c r="I11" s="5" t="s">
        <v>3</v>
      </c>
      <c r="J11" s="5">
        <v>58</v>
      </c>
      <c r="K11" s="5">
        <v>45</v>
      </c>
      <c r="L11" s="5">
        <v>30</v>
      </c>
      <c r="M11" s="5">
        <v>261</v>
      </c>
      <c r="N11" s="5" t="s">
        <v>65</v>
      </c>
      <c r="O11" s="5" t="s">
        <v>66</v>
      </c>
      <c r="P11" s="23" t="s">
        <v>69</v>
      </c>
    </row>
    <row r="12" spans="1:16" x14ac:dyDescent="0.25">
      <c r="A12" s="4">
        <v>43465</v>
      </c>
      <c r="B12" s="4" t="s">
        <v>16</v>
      </c>
      <c r="C12" s="5" t="s">
        <v>39</v>
      </c>
      <c r="D12" s="5">
        <v>415250</v>
      </c>
      <c r="E12" s="5">
        <v>960814524</v>
      </c>
      <c r="F12" s="5">
        <v>35197</v>
      </c>
      <c r="G12" s="1">
        <v>16666.900000000001</v>
      </c>
      <c r="H12" s="5" t="s">
        <v>25</v>
      </c>
      <c r="I12" s="5" t="s">
        <v>3</v>
      </c>
      <c r="J12" s="5">
        <v>64</v>
      </c>
      <c r="K12" s="5">
        <v>159</v>
      </c>
      <c r="L12" s="5">
        <v>10</v>
      </c>
      <c r="M12" s="5">
        <v>683</v>
      </c>
      <c r="N12" s="5" t="s">
        <v>65</v>
      </c>
      <c r="O12" s="5" t="s">
        <v>66</v>
      </c>
      <c r="P12" s="23" t="s">
        <v>69</v>
      </c>
    </row>
    <row r="13" spans="1:16" x14ac:dyDescent="0.25">
      <c r="A13" s="4">
        <v>43500</v>
      </c>
      <c r="B13" s="4" t="s">
        <v>4</v>
      </c>
      <c r="C13" s="5" t="s">
        <v>39</v>
      </c>
      <c r="D13" s="5">
        <v>415250</v>
      </c>
      <c r="E13" s="5">
        <v>960814524</v>
      </c>
      <c r="F13" s="5">
        <v>58518</v>
      </c>
      <c r="G13" s="1">
        <v>22434.400000000001</v>
      </c>
      <c r="H13" s="5" t="s">
        <v>25</v>
      </c>
      <c r="I13" s="5" t="s">
        <v>3</v>
      </c>
      <c r="J13" s="5">
        <v>87</v>
      </c>
      <c r="K13" s="5">
        <v>196</v>
      </c>
      <c r="L13" s="5">
        <v>42</v>
      </c>
      <c r="M13" s="5">
        <v>881</v>
      </c>
      <c r="N13" s="5" t="s">
        <v>65</v>
      </c>
      <c r="O13" s="5" t="s">
        <v>66</v>
      </c>
      <c r="P13" s="23" t="s">
        <v>69</v>
      </c>
    </row>
    <row r="14" spans="1:16" x14ac:dyDescent="0.25">
      <c r="A14" s="4">
        <v>43115</v>
      </c>
      <c r="B14" s="4" t="s">
        <v>2</v>
      </c>
      <c r="C14" s="5" t="s">
        <v>39</v>
      </c>
      <c r="D14" s="5">
        <v>415250</v>
      </c>
      <c r="E14" s="5">
        <v>960814524</v>
      </c>
      <c r="F14" s="5">
        <v>97927</v>
      </c>
      <c r="G14" s="1">
        <v>22434.9</v>
      </c>
      <c r="H14" s="5" t="s">
        <v>25</v>
      </c>
      <c r="I14" s="5" t="s">
        <v>3</v>
      </c>
      <c r="J14" s="5">
        <v>87</v>
      </c>
      <c r="K14" s="5">
        <v>197</v>
      </c>
      <c r="L14" s="5">
        <v>45</v>
      </c>
      <c r="M14" s="5">
        <v>886</v>
      </c>
      <c r="N14" s="5" t="s">
        <v>65</v>
      </c>
      <c r="O14" s="5" t="s">
        <v>66</v>
      </c>
      <c r="P14" s="23" t="s">
        <v>69</v>
      </c>
    </row>
    <row r="15" spans="1:16" x14ac:dyDescent="0.25">
      <c r="A15" s="4">
        <v>43150</v>
      </c>
      <c r="B15" s="4" t="s">
        <v>4</v>
      </c>
      <c r="C15" s="5" t="s">
        <v>39</v>
      </c>
      <c r="D15" s="5">
        <v>415250</v>
      </c>
      <c r="E15" s="5">
        <v>960814524</v>
      </c>
      <c r="F15" s="5">
        <v>45570</v>
      </c>
      <c r="G15" s="1">
        <v>16182.6</v>
      </c>
      <c r="H15" s="5" t="s">
        <v>25</v>
      </c>
      <c r="I15" s="5" t="s">
        <v>3</v>
      </c>
      <c r="J15" s="5">
        <v>62</v>
      </c>
      <c r="K15" s="5">
        <v>195</v>
      </c>
      <c r="L15" s="5">
        <v>28</v>
      </c>
      <c r="M15" s="5">
        <v>838</v>
      </c>
      <c r="N15" s="5" t="s">
        <v>65</v>
      </c>
      <c r="O15" s="5" t="s">
        <v>66</v>
      </c>
      <c r="P15" s="23" t="s">
        <v>69</v>
      </c>
    </row>
    <row r="16" spans="1:16" x14ac:dyDescent="0.25">
      <c r="A16" s="4">
        <v>43185</v>
      </c>
      <c r="B16" s="4" t="s">
        <v>6</v>
      </c>
      <c r="C16" s="5" t="s">
        <v>39</v>
      </c>
      <c r="D16" s="5">
        <v>415250</v>
      </c>
      <c r="E16" s="5">
        <v>960814524</v>
      </c>
      <c r="F16" s="5">
        <v>75239</v>
      </c>
      <c r="G16" s="1">
        <v>16118.5</v>
      </c>
      <c r="H16" s="5" t="s">
        <v>25</v>
      </c>
      <c r="I16" s="5" t="s">
        <v>3</v>
      </c>
      <c r="J16" s="5">
        <v>62</v>
      </c>
      <c r="K16" s="5">
        <v>27</v>
      </c>
      <c r="L16" s="5">
        <v>34</v>
      </c>
      <c r="M16" s="5">
        <v>197</v>
      </c>
      <c r="N16" s="5" t="s">
        <v>65</v>
      </c>
      <c r="O16" s="5" t="s">
        <v>66</v>
      </c>
      <c r="P16" s="23" t="s">
        <v>69</v>
      </c>
    </row>
    <row r="17" spans="1:16" x14ac:dyDescent="0.25">
      <c r="A17" s="4">
        <v>43220</v>
      </c>
      <c r="B17" s="4" t="s">
        <v>8</v>
      </c>
      <c r="C17" s="5" t="s">
        <v>39</v>
      </c>
      <c r="D17" s="5">
        <v>415250</v>
      </c>
      <c r="E17" s="5">
        <v>960814524</v>
      </c>
      <c r="F17" s="5">
        <v>50307</v>
      </c>
      <c r="G17" s="1">
        <v>14894.6</v>
      </c>
      <c r="H17" s="5" t="s">
        <v>25</v>
      </c>
      <c r="I17" s="5" t="s">
        <v>3</v>
      </c>
      <c r="J17" s="5">
        <v>57</v>
      </c>
      <c r="K17" s="5">
        <v>95</v>
      </c>
      <c r="L17" s="5">
        <v>31</v>
      </c>
      <c r="M17" s="5">
        <v>453</v>
      </c>
      <c r="N17" s="5" t="s">
        <v>65</v>
      </c>
      <c r="O17" s="5" t="s">
        <v>66</v>
      </c>
      <c r="P17" s="23" t="s">
        <v>69</v>
      </c>
    </row>
    <row r="18" spans="1:16" x14ac:dyDescent="0.25">
      <c r="A18" s="4">
        <v>43255</v>
      </c>
      <c r="B18" s="4" t="s">
        <v>10</v>
      </c>
      <c r="C18" s="5" t="s">
        <v>39</v>
      </c>
      <c r="D18" s="5">
        <v>415250</v>
      </c>
      <c r="E18" s="5">
        <v>960814524</v>
      </c>
      <c r="F18" s="5">
        <v>62177</v>
      </c>
      <c r="G18" s="1">
        <v>14173.8</v>
      </c>
      <c r="H18" s="5" t="s">
        <v>25</v>
      </c>
      <c r="I18" s="5" t="s">
        <v>5</v>
      </c>
      <c r="J18" s="5">
        <v>54</v>
      </c>
      <c r="K18" s="5">
        <v>173</v>
      </c>
      <c r="L18" s="5">
        <v>23</v>
      </c>
      <c r="M18" s="5">
        <v>742</v>
      </c>
      <c r="N18" s="5" t="s">
        <v>65</v>
      </c>
      <c r="O18" s="5" t="s">
        <v>66</v>
      </c>
      <c r="P18" s="23" t="s">
        <v>69</v>
      </c>
    </row>
    <row r="19" spans="1:16" x14ac:dyDescent="0.25">
      <c r="A19" s="4">
        <v>43290</v>
      </c>
      <c r="B19" s="4" t="s">
        <v>11</v>
      </c>
      <c r="C19" s="5" t="s">
        <v>39</v>
      </c>
      <c r="D19" s="5">
        <v>415250</v>
      </c>
      <c r="E19" s="5">
        <v>960814524</v>
      </c>
      <c r="F19" s="5">
        <v>33498</v>
      </c>
      <c r="G19" s="1">
        <v>10920.9</v>
      </c>
      <c r="H19" s="5" t="s">
        <v>25</v>
      </c>
      <c r="I19" s="5" t="s">
        <v>3</v>
      </c>
      <c r="J19" s="5">
        <v>41</v>
      </c>
      <c r="K19" s="5">
        <v>170</v>
      </c>
      <c r="L19" s="5">
        <v>6</v>
      </c>
      <c r="M19" s="5">
        <v>700</v>
      </c>
      <c r="N19" s="5" t="s">
        <v>65</v>
      </c>
      <c r="O19" s="5" t="s">
        <v>66</v>
      </c>
      <c r="P19" s="23" t="s">
        <v>69</v>
      </c>
    </row>
    <row r="20" spans="1:16" x14ac:dyDescent="0.25">
      <c r="A20" s="4">
        <v>43325</v>
      </c>
      <c r="B20" s="4" t="s">
        <v>12</v>
      </c>
      <c r="C20" s="5" t="s">
        <v>39</v>
      </c>
      <c r="D20" s="5">
        <v>415250</v>
      </c>
      <c r="E20" s="5">
        <v>960814524</v>
      </c>
      <c r="F20" s="5">
        <v>34928</v>
      </c>
      <c r="G20" s="1">
        <v>18891.400000000001</v>
      </c>
      <c r="H20" s="5" t="s">
        <v>25</v>
      </c>
      <c r="I20" s="5" t="s">
        <v>5</v>
      </c>
      <c r="J20" s="5">
        <v>73</v>
      </c>
      <c r="K20" s="5">
        <v>91</v>
      </c>
      <c r="L20" s="5">
        <v>17</v>
      </c>
      <c r="M20" s="5">
        <v>437</v>
      </c>
      <c r="N20" s="5" t="s">
        <v>65</v>
      </c>
      <c r="O20" s="5" t="s">
        <v>66</v>
      </c>
      <c r="P20" s="23" t="s">
        <v>69</v>
      </c>
    </row>
    <row r="21" spans="1:16" x14ac:dyDescent="0.25">
      <c r="A21" s="4">
        <v>43360</v>
      </c>
      <c r="B21" s="4" t="s">
        <v>13</v>
      </c>
      <c r="C21" s="5" t="s">
        <v>39</v>
      </c>
      <c r="D21" s="5">
        <v>415250</v>
      </c>
      <c r="E21" s="5">
        <v>960814524</v>
      </c>
      <c r="F21" s="5">
        <v>77434</v>
      </c>
      <c r="G21" s="1">
        <v>18451.8</v>
      </c>
      <c r="H21" s="5" t="s">
        <v>25</v>
      </c>
      <c r="I21" s="5" t="s">
        <v>3</v>
      </c>
      <c r="J21" s="5">
        <v>71</v>
      </c>
      <c r="K21" s="5">
        <v>247</v>
      </c>
      <c r="L21" s="5">
        <v>21</v>
      </c>
      <c r="M21" s="5">
        <v>1039</v>
      </c>
      <c r="N21" s="5" t="s">
        <v>65</v>
      </c>
      <c r="O21" s="5" t="s">
        <v>66</v>
      </c>
      <c r="P21" s="23" t="s">
        <v>69</v>
      </c>
    </row>
    <row r="22" spans="1:16" x14ac:dyDescent="0.25">
      <c r="A22" s="4">
        <v>43395</v>
      </c>
      <c r="B22" s="4" t="s">
        <v>14</v>
      </c>
      <c r="C22" s="5" t="s">
        <v>39</v>
      </c>
      <c r="D22" s="5">
        <v>415250</v>
      </c>
      <c r="E22" s="5">
        <v>960814524</v>
      </c>
      <c r="F22" s="5">
        <v>30871</v>
      </c>
      <c r="G22" s="1">
        <v>10618.2</v>
      </c>
      <c r="H22" s="5" t="s">
        <v>25</v>
      </c>
      <c r="I22" s="5" t="s">
        <v>3</v>
      </c>
      <c r="J22" s="5">
        <v>40</v>
      </c>
      <c r="K22" s="5">
        <v>32</v>
      </c>
      <c r="L22" s="5">
        <v>9</v>
      </c>
      <c r="M22" s="5">
        <v>172</v>
      </c>
      <c r="N22" s="5" t="s">
        <v>65</v>
      </c>
      <c r="O22" s="5" t="s">
        <v>66</v>
      </c>
      <c r="P22" s="23" t="s">
        <v>69</v>
      </c>
    </row>
    <row r="23" spans="1:16" x14ac:dyDescent="0.25">
      <c r="A23" s="4">
        <v>43430</v>
      </c>
      <c r="B23" s="4" t="s">
        <v>15</v>
      </c>
      <c r="C23" s="5" t="s">
        <v>39</v>
      </c>
      <c r="D23" s="5">
        <v>415250</v>
      </c>
      <c r="E23" s="5">
        <v>960814524</v>
      </c>
      <c r="F23" s="5">
        <v>83292</v>
      </c>
      <c r="G23" s="1">
        <v>19643.099999999999</v>
      </c>
      <c r="H23" s="5" t="s">
        <v>25</v>
      </c>
      <c r="I23" s="5" t="s">
        <v>3</v>
      </c>
      <c r="J23" s="5">
        <v>76</v>
      </c>
      <c r="K23" s="5">
        <v>92</v>
      </c>
      <c r="L23" s="5">
        <v>30</v>
      </c>
      <c r="M23" s="5">
        <v>457</v>
      </c>
      <c r="N23" s="5" t="s">
        <v>65</v>
      </c>
      <c r="O23" s="5" t="s">
        <v>66</v>
      </c>
      <c r="P23" s="23" t="s">
        <v>69</v>
      </c>
    </row>
    <row r="24" spans="1:16" x14ac:dyDescent="0.25">
      <c r="A24" s="4">
        <v>43465</v>
      </c>
      <c r="B24" s="4" t="s">
        <v>16</v>
      </c>
      <c r="C24" s="5" t="s">
        <v>39</v>
      </c>
      <c r="D24" s="5">
        <v>415250</v>
      </c>
      <c r="E24" s="5">
        <v>960814524</v>
      </c>
      <c r="F24" s="5">
        <v>76010</v>
      </c>
      <c r="G24" s="1">
        <v>15433.4</v>
      </c>
      <c r="H24" s="5" t="s">
        <v>25</v>
      </c>
      <c r="I24" s="5" t="s">
        <v>3</v>
      </c>
      <c r="J24" s="5">
        <v>59</v>
      </c>
      <c r="K24" s="5">
        <v>197</v>
      </c>
      <c r="L24" s="5">
        <v>31</v>
      </c>
      <c r="M24" s="5">
        <v>843</v>
      </c>
      <c r="N24" s="5" t="s">
        <v>65</v>
      </c>
      <c r="O24" s="5" t="s">
        <v>66</v>
      </c>
      <c r="P24" s="23" t="s">
        <v>69</v>
      </c>
    </row>
    <row r="25" spans="1:16" x14ac:dyDescent="0.25">
      <c r="A25" s="4">
        <v>43500</v>
      </c>
      <c r="B25" s="4" t="s">
        <v>4</v>
      </c>
      <c r="C25" s="5" t="s">
        <v>39</v>
      </c>
      <c r="D25" s="5">
        <v>415250</v>
      </c>
      <c r="E25" s="5">
        <v>960814524</v>
      </c>
      <c r="F25" s="5">
        <v>64843</v>
      </c>
      <c r="G25" s="1">
        <v>22188.5</v>
      </c>
      <c r="H25" s="5" t="s">
        <v>25</v>
      </c>
      <c r="I25" s="5" t="s">
        <v>3</v>
      </c>
      <c r="J25" s="5">
        <v>86</v>
      </c>
      <c r="K25" s="5">
        <v>215</v>
      </c>
      <c r="L25" s="5">
        <v>9</v>
      </c>
      <c r="M25" s="5">
        <v>921</v>
      </c>
      <c r="N25" s="5" t="s">
        <v>65</v>
      </c>
      <c r="O25" s="5" t="s">
        <v>66</v>
      </c>
      <c r="P25" s="23" t="s">
        <v>69</v>
      </c>
    </row>
    <row r="26" spans="1:16" x14ac:dyDescent="0.25">
      <c r="A26" s="4">
        <v>43115</v>
      </c>
      <c r="B26" s="4" t="s">
        <v>2</v>
      </c>
      <c r="C26" s="5" t="s">
        <v>39</v>
      </c>
      <c r="D26" s="5">
        <v>415250</v>
      </c>
      <c r="E26" s="5">
        <v>960814524</v>
      </c>
      <c r="F26" s="5">
        <v>42626</v>
      </c>
      <c r="G26" s="1">
        <v>13198.4</v>
      </c>
      <c r="H26" s="5" t="s">
        <v>25</v>
      </c>
      <c r="I26" s="5" t="s">
        <v>3</v>
      </c>
      <c r="J26" s="5">
        <v>50</v>
      </c>
      <c r="K26" s="5">
        <v>240</v>
      </c>
      <c r="L26" s="5">
        <v>15</v>
      </c>
      <c r="M26" s="5">
        <v>984</v>
      </c>
      <c r="N26" s="5" t="s">
        <v>65</v>
      </c>
      <c r="O26" s="5" t="s">
        <v>66</v>
      </c>
      <c r="P26" s="23" t="s">
        <v>69</v>
      </c>
    </row>
    <row r="27" spans="1:16" x14ac:dyDescent="0.25">
      <c r="A27" s="4">
        <v>43150</v>
      </c>
      <c r="B27" s="4" t="s">
        <v>4</v>
      </c>
      <c r="C27" s="5" t="s">
        <v>39</v>
      </c>
      <c r="D27" s="5">
        <v>415250</v>
      </c>
      <c r="E27" s="5">
        <v>960814524</v>
      </c>
      <c r="F27" s="5">
        <v>28692</v>
      </c>
      <c r="G27" s="1">
        <v>17200.099999999999</v>
      </c>
      <c r="H27" s="5" t="s">
        <v>25</v>
      </c>
      <c r="I27" s="5" t="s">
        <v>3</v>
      </c>
      <c r="J27" s="5">
        <v>66</v>
      </c>
      <c r="K27" s="5">
        <v>242</v>
      </c>
      <c r="L27" s="5">
        <v>23</v>
      </c>
      <c r="M27" s="5">
        <v>1017</v>
      </c>
      <c r="N27" s="5" t="s">
        <v>65</v>
      </c>
      <c r="O27" s="5" t="s">
        <v>66</v>
      </c>
      <c r="P27" s="23" t="s">
        <v>69</v>
      </c>
    </row>
    <row r="28" spans="1:16" x14ac:dyDescent="0.25">
      <c r="A28" s="4">
        <v>43185</v>
      </c>
      <c r="B28" s="4" t="s">
        <v>6</v>
      </c>
      <c r="C28" s="5" t="s">
        <v>39</v>
      </c>
      <c r="D28" s="5">
        <v>415250</v>
      </c>
      <c r="E28" s="5">
        <v>960814524</v>
      </c>
      <c r="F28" s="5">
        <v>46125</v>
      </c>
      <c r="G28" s="1">
        <v>22372.3</v>
      </c>
      <c r="H28" s="5" t="s">
        <v>25</v>
      </c>
      <c r="I28" s="5" t="s">
        <v>3</v>
      </c>
      <c r="J28" s="5">
        <v>87</v>
      </c>
      <c r="K28" s="5">
        <v>42</v>
      </c>
      <c r="L28" s="5">
        <v>15</v>
      </c>
      <c r="M28" s="5">
        <v>260</v>
      </c>
      <c r="N28" s="5" t="s">
        <v>65</v>
      </c>
      <c r="O28" s="5" t="s">
        <v>66</v>
      </c>
      <c r="P28" s="23" t="s">
        <v>69</v>
      </c>
    </row>
    <row r="29" spans="1:16" x14ac:dyDescent="0.25">
      <c r="A29" s="4">
        <v>43220</v>
      </c>
      <c r="B29" s="4" t="s">
        <v>8</v>
      </c>
      <c r="C29" s="5" t="s">
        <v>39</v>
      </c>
      <c r="D29" s="5">
        <v>415250</v>
      </c>
      <c r="E29" s="5">
        <v>960814524</v>
      </c>
      <c r="F29" s="5">
        <v>94972</v>
      </c>
      <c r="G29" s="1">
        <v>20689.900000000001</v>
      </c>
      <c r="H29" s="5" t="s">
        <v>25</v>
      </c>
      <c r="I29" s="5" t="s">
        <v>3</v>
      </c>
      <c r="J29" s="5">
        <v>80</v>
      </c>
      <c r="K29" s="5">
        <v>214</v>
      </c>
      <c r="L29" s="5">
        <v>29</v>
      </c>
      <c r="M29" s="5">
        <v>929</v>
      </c>
      <c r="N29" s="5" t="s">
        <v>65</v>
      </c>
      <c r="O29" s="5" t="s">
        <v>66</v>
      </c>
      <c r="P29" s="23" t="s">
        <v>69</v>
      </c>
    </row>
    <row r="30" spans="1:16" x14ac:dyDescent="0.25">
      <c r="A30" s="4">
        <v>43255</v>
      </c>
      <c r="B30" s="4" t="s">
        <v>10</v>
      </c>
      <c r="C30" s="5" t="s">
        <v>39</v>
      </c>
      <c r="D30" s="5">
        <v>415250</v>
      </c>
      <c r="E30" s="5">
        <v>960814524</v>
      </c>
      <c r="F30" s="5">
        <v>18388</v>
      </c>
      <c r="G30" s="1">
        <v>17672.099999999999</v>
      </c>
      <c r="H30" s="5" t="s">
        <v>25</v>
      </c>
      <c r="I30" s="5" t="s">
        <v>5</v>
      </c>
      <c r="J30" s="5">
        <v>68</v>
      </c>
      <c r="K30" s="5">
        <v>165</v>
      </c>
      <c r="L30" s="5">
        <v>39</v>
      </c>
      <c r="M30" s="5">
        <v>739</v>
      </c>
      <c r="N30" s="5" t="s">
        <v>65</v>
      </c>
      <c r="O30" s="5" t="s">
        <v>66</v>
      </c>
      <c r="P30" s="23" t="s">
        <v>69</v>
      </c>
    </row>
    <row r="31" spans="1:16" x14ac:dyDescent="0.25">
      <c r="A31" s="4">
        <v>43290</v>
      </c>
      <c r="B31" s="4" t="s">
        <v>11</v>
      </c>
      <c r="C31" s="5" t="s">
        <v>39</v>
      </c>
      <c r="D31" s="5">
        <v>415250</v>
      </c>
      <c r="E31" s="5">
        <v>960814524</v>
      </c>
      <c r="F31" s="5">
        <v>62130</v>
      </c>
      <c r="G31" s="1">
        <v>14436.3</v>
      </c>
      <c r="H31" s="5" t="s">
        <v>25</v>
      </c>
      <c r="I31" s="5" t="s">
        <v>3</v>
      </c>
      <c r="J31" s="5">
        <v>55</v>
      </c>
      <c r="K31" s="5">
        <v>204</v>
      </c>
      <c r="L31" s="5">
        <v>30</v>
      </c>
      <c r="M31" s="5">
        <v>868</v>
      </c>
      <c r="N31" s="5" t="s">
        <v>65</v>
      </c>
      <c r="O31" s="5" t="s">
        <v>66</v>
      </c>
      <c r="P31" s="23" t="s">
        <v>69</v>
      </c>
    </row>
    <row r="32" spans="1:16" x14ac:dyDescent="0.25">
      <c r="A32" s="4">
        <v>43325</v>
      </c>
      <c r="B32" s="4" t="s">
        <v>12</v>
      </c>
      <c r="C32" s="5" t="s">
        <v>39</v>
      </c>
      <c r="D32" s="5">
        <v>415250</v>
      </c>
      <c r="E32" s="5">
        <v>960814524</v>
      </c>
      <c r="F32" s="5">
        <v>95152</v>
      </c>
      <c r="G32" s="1">
        <v>23184.9</v>
      </c>
      <c r="H32" s="5" t="s">
        <v>26</v>
      </c>
      <c r="I32" s="5" t="s">
        <v>5</v>
      </c>
      <c r="J32" s="5">
        <v>90</v>
      </c>
      <c r="K32" s="5">
        <v>197</v>
      </c>
      <c r="L32" s="5">
        <v>45</v>
      </c>
      <c r="M32" s="5">
        <v>889</v>
      </c>
      <c r="N32" s="5" t="s">
        <v>65</v>
      </c>
      <c r="O32" s="5" t="s">
        <v>66</v>
      </c>
      <c r="P32" s="23" t="s">
        <v>69</v>
      </c>
    </row>
    <row r="33" spans="1:16" x14ac:dyDescent="0.25">
      <c r="A33" s="4">
        <v>43360</v>
      </c>
      <c r="B33" s="4" t="s">
        <v>13</v>
      </c>
      <c r="C33" s="5" t="s">
        <v>39</v>
      </c>
      <c r="D33" s="5">
        <v>415250</v>
      </c>
      <c r="E33" s="5">
        <v>960814524</v>
      </c>
      <c r="F33" s="5">
        <v>21097</v>
      </c>
      <c r="G33" s="1">
        <v>17888.3</v>
      </c>
      <c r="H33" s="5" t="s">
        <v>25</v>
      </c>
      <c r="I33" s="5" t="s">
        <v>3</v>
      </c>
      <c r="J33" s="5">
        <v>69</v>
      </c>
      <c r="K33" s="5">
        <v>85</v>
      </c>
      <c r="L33" s="5">
        <v>7</v>
      </c>
      <c r="M33" s="5">
        <v>402</v>
      </c>
      <c r="N33" s="5" t="s">
        <v>65</v>
      </c>
      <c r="O33" s="5" t="s">
        <v>66</v>
      </c>
      <c r="P33" s="23" t="s">
        <v>69</v>
      </c>
    </row>
    <row r="34" spans="1:16" x14ac:dyDescent="0.25">
      <c r="A34" s="4">
        <v>43395</v>
      </c>
      <c r="B34" s="4" t="s">
        <v>14</v>
      </c>
      <c r="C34" s="5" t="s">
        <v>39</v>
      </c>
      <c r="D34" s="5">
        <v>415250</v>
      </c>
      <c r="E34" s="5">
        <v>960814524</v>
      </c>
      <c r="F34" s="5">
        <v>44346</v>
      </c>
      <c r="G34" s="1">
        <v>17868</v>
      </c>
      <c r="H34" s="5" t="s">
        <v>25</v>
      </c>
      <c r="I34" s="5" t="s">
        <v>3</v>
      </c>
      <c r="J34" s="5">
        <v>69</v>
      </c>
      <c r="K34" s="5">
        <v>22</v>
      </c>
      <c r="L34" s="5">
        <v>48</v>
      </c>
      <c r="M34" s="5">
        <v>199</v>
      </c>
      <c r="N34" s="5" t="s">
        <v>65</v>
      </c>
      <c r="O34" s="5" t="s">
        <v>66</v>
      </c>
      <c r="P34" s="23" t="s">
        <v>69</v>
      </c>
    </row>
    <row r="35" spans="1:16" x14ac:dyDescent="0.25">
      <c r="A35" s="4">
        <v>43430</v>
      </c>
      <c r="B35" s="4" t="s">
        <v>15</v>
      </c>
      <c r="C35" s="5" t="s">
        <v>39</v>
      </c>
      <c r="D35" s="5">
        <v>415250</v>
      </c>
      <c r="E35" s="5">
        <v>960814524</v>
      </c>
      <c r="F35" s="5">
        <v>26762</v>
      </c>
      <c r="G35" s="1">
        <v>22651.200000000001</v>
      </c>
      <c r="H35" s="5" t="s">
        <v>25</v>
      </c>
      <c r="I35" s="5" t="s">
        <v>3</v>
      </c>
      <c r="J35" s="5">
        <v>88</v>
      </c>
      <c r="K35" s="5">
        <v>115</v>
      </c>
      <c r="L35" s="5">
        <v>23</v>
      </c>
      <c r="M35" s="5">
        <v>550</v>
      </c>
      <c r="N35" s="5" t="s">
        <v>65</v>
      </c>
      <c r="O35" s="5" t="s">
        <v>66</v>
      </c>
      <c r="P35" s="23" t="s">
        <v>69</v>
      </c>
    </row>
    <row r="36" spans="1:16" x14ac:dyDescent="0.25">
      <c r="A36" s="4">
        <v>43465</v>
      </c>
      <c r="B36" s="4" t="s">
        <v>16</v>
      </c>
      <c r="C36" s="5" t="s">
        <v>39</v>
      </c>
      <c r="D36" s="5">
        <v>415250</v>
      </c>
      <c r="E36" s="5">
        <v>960814524</v>
      </c>
      <c r="F36" s="5">
        <v>14993</v>
      </c>
      <c r="G36" s="1">
        <v>11120.5</v>
      </c>
      <c r="H36" s="5" t="s">
        <v>25</v>
      </c>
      <c r="I36" s="5" t="s">
        <v>3</v>
      </c>
      <c r="J36" s="5">
        <v>42</v>
      </c>
      <c r="K36" s="5">
        <v>36</v>
      </c>
      <c r="L36" s="5">
        <v>17</v>
      </c>
      <c r="M36" s="5">
        <v>197</v>
      </c>
      <c r="N36" s="5" t="s">
        <v>65</v>
      </c>
      <c r="O36" s="5" t="s">
        <v>66</v>
      </c>
      <c r="P36" s="23" t="s">
        <v>69</v>
      </c>
    </row>
    <row r="37" spans="1:16" x14ac:dyDescent="0.25">
      <c r="A37" s="4">
        <v>43500</v>
      </c>
      <c r="B37" s="4" t="s">
        <v>4</v>
      </c>
      <c r="C37" s="5" t="s">
        <v>39</v>
      </c>
      <c r="D37" s="5">
        <v>415250</v>
      </c>
      <c r="E37" s="5">
        <v>960814524</v>
      </c>
      <c r="F37" s="5">
        <v>70207</v>
      </c>
      <c r="G37" s="1">
        <v>12878.1</v>
      </c>
      <c r="H37" s="5" t="s">
        <v>25</v>
      </c>
      <c r="I37" s="5" t="s">
        <v>3</v>
      </c>
      <c r="J37" s="5">
        <v>49</v>
      </c>
      <c r="K37" s="5">
        <v>49</v>
      </c>
      <c r="L37" s="5">
        <v>43</v>
      </c>
      <c r="M37" s="5">
        <v>280</v>
      </c>
      <c r="N37" s="5" t="s">
        <v>65</v>
      </c>
      <c r="O37" s="5" t="s">
        <v>66</v>
      </c>
      <c r="P37" s="23" t="s">
        <v>69</v>
      </c>
    </row>
    <row r="38" spans="1:16" x14ac:dyDescent="0.25">
      <c r="A38" s="4">
        <v>43115</v>
      </c>
      <c r="B38" s="4" t="s">
        <v>2</v>
      </c>
      <c r="C38" s="5" t="s">
        <v>39</v>
      </c>
      <c r="D38" s="5">
        <v>415250</v>
      </c>
      <c r="E38" s="5">
        <v>960814524</v>
      </c>
      <c r="F38" s="5">
        <v>75375</v>
      </c>
      <c r="G38" s="1">
        <v>16653.8</v>
      </c>
      <c r="H38" s="5" t="s">
        <v>25</v>
      </c>
      <c r="I38" s="5" t="s">
        <v>3</v>
      </c>
      <c r="J38" s="5">
        <v>64</v>
      </c>
      <c r="K38" s="5">
        <v>124</v>
      </c>
      <c r="L38" s="5">
        <v>12</v>
      </c>
      <c r="M38" s="5">
        <v>552</v>
      </c>
      <c r="N38" s="5" t="s">
        <v>65</v>
      </c>
      <c r="O38" s="5" t="s">
        <v>66</v>
      </c>
      <c r="P38" s="23" t="s">
        <v>69</v>
      </c>
    </row>
    <row r="39" spans="1:16" x14ac:dyDescent="0.25">
      <c r="A39" s="4">
        <v>43150</v>
      </c>
      <c r="B39" s="4" t="s">
        <v>4</v>
      </c>
      <c r="C39" s="5" t="s">
        <v>39</v>
      </c>
      <c r="D39" s="5">
        <v>415250</v>
      </c>
      <c r="E39" s="5">
        <v>960814524</v>
      </c>
      <c r="F39" s="5">
        <v>48185</v>
      </c>
      <c r="G39" s="1">
        <v>18898.3</v>
      </c>
      <c r="H39" s="5" t="s">
        <v>25</v>
      </c>
      <c r="I39" s="5" t="s">
        <v>3</v>
      </c>
      <c r="J39" s="5">
        <v>73</v>
      </c>
      <c r="K39" s="5">
        <v>102</v>
      </c>
      <c r="L39" s="5">
        <v>44</v>
      </c>
      <c r="M39" s="5">
        <v>506</v>
      </c>
      <c r="N39" s="5" t="s">
        <v>65</v>
      </c>
      <c r="O39" s="5" t="s">
        <v>66</v>
      </c>
      <c r="P39" s="23" t="s">
        <v>69</v>
      </c>
    </row>
    <row r="40" spans="1:16" x14ac:dyDescent="0.25">
      <c r="A40" s="4">
        <v>43185</v>
      </c>
      <c r="B40" s="4" t="s">
        <v>6</v>
      </c>
      <c r="C40" s="5" t="s">
        <v>39</v>
      </c>
      <c r="D40" s="5">
        <v>415250</v>
      </c>
      <c r="E40" s="5">
        <v>960814524</v>
      </c>
      <c r="F40" s="5">
        <v>18753</v>
      </c>
      <c r="G40" s="1">
        <v>20871</v>
      </c>
      <c r="H40" s="5" t="s">
        <v>25</v>
      </c>
      <c r="I40" s="5" t="s">
        <v>3</v>
      </c>
      <c r="J40" s="5">
        <v>81</v>
      </c>
      <c r="K40" s="5">
        <v>35</v>
      </c>
      <c r="L40" s="5">
        <v>26</v>
      </c>
      <c r="M40" s="5">
        <v>241</v>
      </c>
      <c r="N40" s="5" t="s">
        <v>65</v>
      </c>
      <c r="O40" s="5" t="s">
        <v>66</v>
      </c>
      <c r="P40" s="23" t="s">
        <v>69</v>
      </c>
    </row>
    <row r="41" spans="1:16" x14ac:dyDescent="0.25">
      <c r="A41" s="4">
        <v>43220</v>
      </c>
      <c r="B41" s="4" t="s">
        <v>8</v>
      </c>
      <c r="C41" s="5" t="s">
        <v>39</v>
      </c>
      <c r="D41" s="5">
        <v>415250</v>
      </c>
      <c r="E41" s="5">
        <v>960814524</v>
      </c>
      <c r="F41" s="5">
        <v>92065</v>
      </c>
      <c r="G41" s="1">
        <v>20402.2</v>
      </c>
      <c r="H41" s="5" t="s">
        <v>25</v>
      </c>
      <c r="I41" s="5" t="s">
        <v>3</v>
      </c>
      <c r="J41" s="5">
        <v>79</v>
      </c>
      <c r="K41" s="5">
        <v>118</v>
      </c>
      <c r="L41" s="5">
        <v>19</v>
      </c>
      <c r="M41" s="5">
        <v>551</v>
      </c>
      <c r="N41" s="5" t="s">
        <v>65</v>
      </c>
      <c r="O41" s="5" t="s">
        <v>66</v>
      </c>
      <c r="P41" s="23" t="s">
        <v>69</v>
      </c>
    </row>
    <row r="42" spans="1:16" x14ac:dyDescent="0.25">
      <c r="A42" s="4">
        <v>43255</v>
      </c>
      <c r="B42" s="4" t="s">
        <v>10</v>
      </c>
      <c r="C42" s="5" t="s">
        <v>39</v>
      </c>
      <c r="D42" s="5">
        <v>415250</v>
      </c>
      <c r="E42" s="5">
        <v>960814524</v>
      </c>
      <c r="F42" s="5">
        <v>44464</v>
      </c>
      <c r="G42" s="1">
        <v>24683.200000000001</v>
      </c>
      <c r="H42" s="5" t="s">
        <v>26</v>
      </c>
      <c r="I42" s="5" t="s">
        <v>5</v>
      </c>
      <c r="J42" s="5">
        <v>96</v>
      </c>
      <c r="K42" s="5">
        <v>201</v>
      </c>
      <c r="L42" s="5">
        <v>10</v>
      </c>
      <c r="M42" s="5">
        <v>878</v>
      </c>
      <c r="N42" s="5" t="s">
        <v>65</v>
      </c>
      <c r="O42" s="5" t="s">
        <v>66</v>
      </c>
      <c r="P42" s="23" t="s">
        <v>69</v>
      </c>
    </row>
    <row r="43" spans="1:16" x14ac:dyDescent="0.25">
      <c r="A43" s="4">
        <v>43290</v>
      </c>
      <c r="B43" s="4" t="s">
        <v>11</v>
      </c>
      <c r="C43" s="5" t="s">
        <v>39</v>
      </c>
      <c r="D43" s="5">
        <v>415250</v>
      </c>
      <c r="E43" s="5">
        <v>960814524</v>
      </c>
      <c r="F43" s="5">
        <v>84324</v>
      </c>
      <c r="G43" s="1">
        <v>12138.2</v>
      </c>
      <c r="H43" s="5" t="s">
        <v>25</v>
      </c>
      <c r="I43" s="5" t="s">
        <v>3</v>
      </c>
      <c r="J43" s="5">
        <v>46</v>
      </c>
      <c r="K43" s="5">
        <v>79</v>
      </c>
      <c r="L43" s="5">
        <v>29</v>
      </c>
      <c r="M43" s="5">
        <v>378</v>
      </c>
      <c r="N43" s="5" t="s">
        <v>65</v>
      </c>
      <c r="O43" s="5" t="s">
        <v>66</v>
      </c>
      <c r="P43" s="23" t="s">
        <v>69</v>
      </c>
    </row>
    <row r="44" spans="1:16" x14ac:dyDescent="0.25">
      <c r="A44" s="4">
        <v>43325</v>
      </c>
      <c r="B44" s="4" t="s">
        <v>12</v>
      </c>
      <c r="C44" s="5" t="s">
        <v>39</v>
      </c>
      <c r="D44" s="5">
        <v>415250</v>
      </c>
      <c r="E44" s="5">
        <v>960814524</v>
      </c>
      <c r="F44" s="5">
        <v>99086</v>
      </c>
      <c r="G44" s="1">
        <v>14157.5</v>
      </c>
      <c r="H44" s="5" t="s">
        <v>25</v>
      </c>
      <c r="I44" s="5" t="s">
        <v>5</v>
      </c>
      <c r="J44" s="5">
        <v>54</v>
      </c>
      <c r="K44" s="5">
        <v>130</v>
      </c>
      <c r="L44" s="5">
        <v>27</v>
      </c>
      <c r="M44" s="5">
        <v>579</v>
      </c>
      <c r="N44" s="5" t="s">
        <v>65</v>
      </c>
      <c r="O44" s="5" t="s">
        <v>66</v>
      </c>
      <c r="P44" s="23" t="s">
        <v>69</v>
      </c>
    </row>
    <row r="45" spans="1:16" x14ac:dyDescent="0.25">
      <c r="A45" s="4">
        <v>43360</v>
      </c>
      <c r="B45" s="4" t="s">
        <v>13</v>
      </c>
      <c r="C45" s="5" t="s">
        <v>39</v>
      </c>
      <c r="D45" s="5">
        <v>415250</v>
      </c>
      <c r="E45" s="5">
        <v>960814524</v>
      </c>
      <c r="F45" s="5">
        <v>11579</v>
      </c>
      <c r="G45" s="1">
        <v>23412</v>
      </c>
      <c r="H45" s="5" t="s">
        <v>25</v>
      </c>
      <c r="I45" s="5" t="s">
        <v>3</v>
      </c>
      <c r="J45" s="5">
        <v>91</v>
      </c>
      <c r="K45" s="5">
        <v>143</v>
      </c>
      <c r="L45" s="5">
        <v>20</v>
      </c>
      <c r="M45" s="5">
        <v>661</v>
      </c>
      <c r="N45" s="5" t="s">
        <v>65</v>
      </c>
      <c r="O45" s="5" t="s">
        <v>66</v>
      </c>
      <c r="P45" s="23" t="s">
        <v>69</v>
      </c>
    </row>
    <row r="46" spans="1:16" x14ac:dyDescent="0.25">
      <c r="A46" s="4">
        <v>43395</v>
      </c>
      <c r="B46" s="4" t="s">
        <v>14</v>
      </c>
      <c r="C46" s="5" t="s">
        <v>39</v>
      </c>
      <c r="D46" s="5">
        <v>415250</v>
      </c>
      <c r="E46" s="5">
        <v>960814524</v>
      </c>
      <c r="F46" s="5">
        <v>43993</v>
      </c>
      <c r="G46" s="1">
        <v>21950.400000000001</v>
      </c>
      <c r="H46" s="5" t="s">
        <v>25</v>
      </c>
      <c r="I46" s="5" t="s">
        <v>3</v>
      </c>
      <c r="J46" s="5">
        <v>85</v>
      </c>
      <c r="K46" s="5">
        <v>239</v>
      </c>
      <c r="L46" s="5">
        <v>36</v>
      </c>
      <c r="M46" s="5">
        <v>1039</v>
      </c>
      <c r="N46" s="5" t="s">
        <v>65</v>
      </c>
      <c r="O46" s="5" t="s">
        <v>66</v>
      </c>
      <c r="P46" s="23" t="s">
        <v>69</v>
      </c>
    </row>
    <row r="47" spans="1:16" x14ac:dyDescent="0.25">
      <c r="A47" s="4">
        <v>43430</v>
      </c>
      <c r="B47" s="4" t="s">
        <v>15</v>
      </c>
      <c r="C47" s="5" t="s">
        <v>39</v>
      </c>
      <c r="D47" s="5">
        <v>415250</v>
      </c>
      <c r="E47" s="5">
        <v>960814524</v>
      </c>
      <c r="F47" s="5">
        <v>61433</v>
      </c>
      <c r="G47" s="1">
        <v>14682.9</v>
      </c>
      <c r="H47" s="5" t="s">
        <v>25</v>
      </c>
      <c r="I47" s="5" t="s">
        <v>3</v>
      </c>
      <c r="J47" s="5">
        <v>56</v>
      </c>
      <c r="K47" s="5">
        <v>196</v>
      </c>
      <c r="L47" s="5">
        <v>28</v>
      </c>
      <c r="M47" s="5">
        <v>835</v>
      </c>
      <c r="N47" s="5" t="s">
        <v>65</v>
      </c>
      <c r="O47" s="5" t="s">
        <v>66</v>
      </c>
      <c r="P47" s="23" t="s">
        <v>69</v>
      </c>
    </row>
    <row r="48" spans="1:16" x14ac:dyDescent="0.25">
      <c r="A48" s="4">
        <v>43465</v>
      </c>
      <c r="B48" s="4" t="s">
        <v>16</v>
      </c>
      <c r="C48" s="5" t="s">
        <v>39</v>
      </c>
      <c r="D48" s="5">
        <v>415250</v>
      </c>
      <c r="E48" s="5">
        <v>960814524</v>
      </c>
      <c r="F48" s="5">
        <v>32660</v>
      </c>
      <c r="G48" s="1">
        <v>23443.1</v>
      </c>
      <c r="H48" s="5" t="s">
        <v>25</v>
      </c>
      <c r="I48" s="5" t="s">
        <v>3</v>
      </c>
      <c r="J48" s="5">
        <v>91</v>
      </c>
      <c r="K48" s="5">
        <v>222</v>
      </c>
      <c r="L48" s="5">
        <v>29</v>
      </c>
      <c r="M48" s="5">
        <v>972</v>
      </c>
      <c r="N48" s="5" t="s">
        <v>65</v>
      </c>
      <c r="O48" s="5" t="s">
        <v>66</v>
      </c>
      <c r="P48" s="23" t="s">
        <v>69</v>
      </c>
    </row>
    <row r="49" spans="1:16" x14ac:dyDescent="0.25">
      <c r="A49" s="4">
        <v>43500</v>
      </c>
      <c r="B49" s="4" t="s">
        <v>4</v>
      </c>
      <c r="C49" s="5" t="s">
        <v>39</v>
      </c>
      <c r="D49" s="5">
        <v>415250</v>
      </c>
      <c r="E49" s="5">
        <v>960814524</v>
      </c>
      <c r="F49" s="5">
        <v>41214</v>
      </c>
      <c r="G49" s="1">
        <v>22691.7</v>
      </c>
      <c r="H49" s="5" t="s">
        <v>25</v>
      </c>
      <c r="I49" s="5" t="s">
        <v>3</v>
      </c>
      <c r="J49" s="5">
        <v>88</v>
      </c>
      <c r="K49" s="5">
        <v>214</v>
      </c>
      <c r="L49" s="5">
        <v>46</v>
      </c>
      <c r="M49" s="5">
        <v>955</v>
      </c>
      <c r="N49" s="5" t="s">
        <v>65</v>
      </c>
      <c r="O49" s="5" t="s">
        <v>66</v>
      </c>
      <c r="P49" s="23" t="s">
        <v>69</v>
      </c>
    </row>
    <row r="50" spans="1:16" x14ac:dyDescent="0.25">
      <c r="A50" s="4">
        <v>43115</v>
      </c>
      <c r="B50" s="4" t="s">
        <v>2</v>
      </c>
      <c r="C50" s="5" t="s">
        <v>39</v>
      </c>
      <c r="D50" s="5">
        <v>415250</v>
      </c>
      <c r="E50" s="5">
        <v>960814524</v>
      </c>
      <c r="F50" s="5">
        <v>35647</v>
      </c>
      <c r="G50" s="1">
        <v>20906.3</v>
      </c>
      <c r="H50" s="5" t="s">
        <v>25</v>
      </c>
      <c r="I50" s="5" t="s">
        <v>3</v>
      </c>
      <c r="J50" s="5">
        <v>81</v>
      </c>
      <c r="K50" s="5">
        <v>127</v>
      </c>
      <c r="L50" s="5">
        <v>26</v>
      </c>
      <c r="M50" s="5">
        <v>594</v>
      </c>
      <c r="N50" s="5" t="s">
        <v>65</v>
      </c>
      <c r="O50" s="5" t="s">
        <v>66</v>
      </c>
      <c r="P50" s="23" t="s">
        <v>69</v>
      </c>
    </row>
    <row r="51" spans="1:16" x14ac:dyDescent="0.25">
      <c r="A51" s="4">
        <v>43150</v>
      </c>
      <c r="B51" s="4" t="s">
        <v>4</v>
      </c>
      <c r="C51" s="5" t="s">
        <v>39</v>
      </c>
      <c r="D51" s="5">
        <v>415250</v>
      </c>
      <c r="E51" s="5">
        <v>960814524</v>
      </c>
      <c r="F51" s="5">
        <v>36428</v>
      </c>
      <c r="G51" s="1">
        <v>13879.1</v>
      </c>
      <c r="H51" s="5" t="s">
        <v>25</v>
      </c>
      <c r="I51" s="5" t="s">
        <v>3</v>
      </c>
      <c r="J51" s="5">
        <v>53</v>
      </c>
      <c r="K51" s="5">
        <v>60</v>
      </c>
      <c r="L51" s="5">
        <v>13</v>
      </c>
      <c r="M51" s="5">
        <v>294</v>
      </c>
      <c r="N51" s="5" t="s">
        <v>65</v>
      </c>
      <c r="O51" s="5" t="s">
        <v>66</v>
      </c>
      <c r="P51" s="23" t="s">
        <v>69</v>
      </c>
    </row>
    <row r="52" spans="1:16" x14ac:dyDescent="0.25">
      <c r="A52" s="4">
        <v>43185</v>
      </c>
      <c r="B52" s="4" t="s">
        <v>6</v>
      </c>
      <c r="C52" s="5" t="s">
        <v>39</v>
      </c>
      <c r="D52" s="5">
        <v>415250</v>
      </c>
      <c r="E52" s="5">
        <v>960814524</v>
      </c>
      <c r="F52" s="5">
        <v>65008</v>
      </c>
      <c r="G52" s="1">
        <v>19144.2</v>
      </c>
      <c r="H52" s="5" t="s">
        <v>25</v>
      </c>
      <c r="I52" s="5" t="s">
        <v>3</v>
      </c>
      <c r="J52" s="5">
        <v>74</v>
      </c>
      <c r="K52" s="5">
        <v>91</v>
      </c>
      <c r="L52" s="5">
        <v>45</v>
      </c>
      <c r="M52" s="5">
        <v>466</v>
      </c>
      <c r="N52" s="5" t="s">
        <v>65</v>
      </c>
      <c r="O52" s="5" t="s">
        <v>66</v>
      </c>
      <c r="P52" s="23" t="s">
        <v>69</v>
      </c>
    </row>
    <row r="53" spans="1:16" x14ac:dyDescent="0.25">
      <c r="A53" s="4">
        <v>43220</v>
      </c>
      <c r="B53" s="4" t="s">
        <v>8</v>
      </c>
      <c r="C53" s="5" t="s">
        <v>39</v>
      </c>
      <c r="D53" s="5">
        <v>415250</v>
      </c>
      <c r="E53" s="5">
        <v>960814524</v>
      </c>
      <c r="F53" s="5">
        <v>54298</v>
      </c>
      <c r="G53" s="1">
        <v>17397.400000000001</v>
      </c>
      <c r="H53" s="5" t="s">
        <v>25</v>
      </c>
      <c r="I53" s="5" t="s">
        <v>3</v>
      </c>
      <c r="J53" s="5">
        <v>67</v>
      </c>
      <c r="K53" s="5">
        <v>101</v>
      </c>
      <c r="L53" s="5">
        <v>38</v>
      </c>
      <c r="M53" s="5">
        <v>491</v>
      </c>
      <c r="N53" s="5" t="s">
        <v>65</v>
      </c>
      <c r="O53" s="5" t="s">
        <v>66</v>
      </c>
      <c r="P53" s="23" t="s">
        <v>69</v>
      </c>
    </row>
    <row r="54" spans="1:16" x14ac:dyDescent="0.25">
      <c r="A54" s="4">
        <v>43255</v>
      </c>
      <c r="B54" s="4" t="s">
        <v>10</v>
      </c>
      <c r="C54" s="5" t="s">
        <v>39</v>
      </c>
      <c r="D54" s="5">
        <v>415250</v>
      </c>
      <c r="E54" s="5">
        <v>960814524</v>
      </c>
      <c r="F54" s="5">
        <v>48308</v>
      </c>
      <c r="G54" s="1">
        <v>15949.6</v>
      </c>
      <c r="H54" s="5" t="s">
        <v>26</v>
      </c>
      <c r="I54" s="5" t="s">
        <v>5</v>
      </c>
      <c r="J54" s="5">
        <v>61</v>
      </c>
      <c r="K54" s="5">
        <v>240</v>
      </c>
      <c r="L54" s="5">
        <v>27</v>
      </c>
      <c r="M54" s="5">
        <v>1007</v>
      </c>
      <c r="N54" s="5" t="s">
        <v>65</v>
      </c>
      <c r="O54" s="5" t="s">
        <v>66</v>
      </c>
      <c r="P54" s="23" t="s">
        <v>69</v>
      </c>
    </row>
    <row r="55" spans="1:16" x14ac:dyDescent="0.25">
      <c r="A55" s="4">
        <v>43290</v>
      </c>
      <c r="B55" s="4" t="s">
        <v>11</v>
      </c>
      <c r="C55" s="5" t="s">
        <v>39</v>
      </c>
      <c r="D55" s="5">
        <v>415250</v>
      </c>
      <c r="E55" s="5">
        <v>960814524</v>
      </c>
      <c r="F55" s="5">
        <v>61546</v>
      </c>
      <c r="G55" s="1">
        <v>19958.099999999999</v>
      </c>
      <c r="H55" s="5" t="s">
        <v>25</v>
      </c>
      <c r="I55" s="5" t="s">
        <v>3</v>
      </c>
      <c r="J55" s="5">
        <v>77</v>
      </c>
      <c r="K55" s="5">
        <v>257</v>
      </c>
      <c r="L55" s="5">
        <v>43</v>
      </c>
      <c r="M55" s="5">
        <v>1108</v>
      </c>
      <c r="N55" s="5" t="s">
        <v>65</v>
      </c>
      <c r="O55" s="5" t="s">
        <v>66</v>
      </c>
      <c r="P55" s="23" t="s">
        <v>69</v>
      </c>
    </row>
    <row r="56" spans="1:16" x14ac:dyDescent="0.25">
      <c r="A56" s="4">
        <v>43325</v>
      </c>
      <c r="B56" s="4" t="s">
        <v>12</v>
      </c>
      <c r="C56" s="5" t="s">
        <v>39</v>
      </c>
      <c r="D56" s="5">
        <v>415250</v>
      </c>
      <c r="E56" s="5">
        <v>960814524</v>
      </c>
      <c r="F56" s="5">
        <v>60086</v>
      </c>
      <c r="G56" s="1">
        <v>21453.3</v>
      </c>
      <c r="H56" s="5" t="s">
        <v>26</v>
      </c>
      <c r="I56" s="5" t="s">
        <v>5</v>
      </c>
      <c r="J56" s="5">
        <v>83</v>
      </c>
      <c r="K56" s="5">
        <v>245</v>
      </c>
      <c r="L56" s="5">
        <v>44</v>
      </c>
      <c r="M56" s="5">
        <v>1066</v>
      </c>
      <c r="N56" s="5" t="s">
        <v>65</v>
      </c>
      <c r="O56" s="5" t="s">
        <v>66</v>
      </c>
      <c r="P56" s="23" t="s">
        <v>69</v>
      </c>
    </row>
    <row r="57" spans="1:16" x14ac:dyDescent="0.25">
      <c r="A57" s="4">
        <v>43360</v>
      </c>
      <c r="B57" s="4" t="s">
        <v>13</v>
      </c>
      <c r="C57" s="5" t="s">
        <v>39</v>
      </c>
      <c r="D57" s="5">
        <v>415250</v>
      </c>
      <c r="E57" s="5">
        <v>960814524</v>
      </c>
      <c r="F57" s="5">
        <v>34465</v>
      </c>
      <c r="G57" s="1">
        <v>24638</v>
      </c>
      <c r="H57" s="5" t="s">
        <v>25</v>
      </c>
      <c r="I57" s="5" t="s">
        <v>3</v>
      </c>
      <c r="J57" s="5">
        <v>96</v>
      </c>
      <c r="K57" s="5">
        <v>78</v>
      </c>
      <c r="L57" s="5">
        <v>32</v>
      </c>
      <c r="M57" s="5">
        <v>426</v>
      </c>
      <c r="N57" s="5" t="s">
        <v>65</v>
      </c>
      <c r="O57" s="5" t="s">
        <v>66</v>
      </c>
      <c r="P57" s="23" t="s">
        <v>69</v>
      </c>
    </row>
    <row r="58" spans="1:16" x14ac:dyDescent="0.25">
      <c r="A58" s="4">
        <v>43395</v>
      </c>
      <c r="B58" s="4" t="s">
        <v>14</v>
      </c>
      <c r="C58" s="5" t="s">
        <v>39</v>
      </c>
      <c r="D58" s="5">
        <v>415250</v>
      </c>
      <c r="E58" s="5">
        <v>960814524</v>
      </c>
      <c r="F58" s="5">
        <v>47059</v>
      </c>
      <c r="G58" s="1">
        <v>14880.1</v>
      </c>
      <c r="H58" s="5" t="s">
        <v>25</v>
      </c>
      <c r="I58" s="5" t="s">
        <v>3</v>
      </c>
      <c r="J58" s="5">
        <v>57</v>
      </c>
      <c r="K58" s="5">
        <v>59</v>
      </c>
      <c r="L58" s="5">
        <v>25</v>
      </c>
      <c r="M58" s="5">
        <v>308</v>
      </c>
      <c r="N58" s="5" t="s">
        <v>65</v>
      </c>
      <c r="O58" s="5" t="s">
        <v>66</v>
      </c>
      <c r="P58" s="23" t="s">
        <v>69</v>
      </c>
    </row>
    <row r="59" spans="1:16" x14ac:dyDescent="0.25">
      <c r="A59" s="4">
        <v>43430</v>
      </c>
      <c r="B59" s="4" t="s">
        <v>15</v>
      </c>
      <c r="C59" s="5" t="s">
        <v>39</v>
      </c>
      <c r="D59" s="5">
        <v>415250</v>
      </c>
      <c r="E59" s="5">
        <v>960814524</v>
      </c>
      <c r="F59" s="5">
        <v>61237</v>
      </c>
      <c r="G59" s="1">
        <v>22376.9</v>
      </c>
      <c r="H59" s="5" t="s">
        <v>25</v>
      </c>
      <c r="I59" s="5" t="s">
        <v>3</v>
      </c>
      <c r="J59" s="5">
        <v>87</v>
      </c>
      <c r="K59" s="5">
        <v>49</v>
      </c>
      <c r="L59" s="5">
        <v>31</v>
      </c>
      <c r="M59" s="5">
        <v>306</v>
      </c>
      <c r="N59" s="5" t="s">
        <v>65</v>
      </c>
      <c r="O59" s="5" t="s">
        <v>66</v>
      </c>
      <c r="P59" s="23" t="s">
        <v>69</v>
      </c>
    </row>
    <row r="60" spans="1:16" x14ac:dyDescent="0.25">
      <c r="A60" s="4">
        <v>43465</v>
      </c>
      <c r="B60" s="4" t="s">
        <v>16</v>
      </c>
      <c r="C60" s="5" t="s">
        <v>39</v>
      </c>
      <c r="D60" s="5">
        <v>415250</v>
      </c>
      <c r="E60" s="5">
        <v>960814524</v>
      </c>
      <c r="F60" s="5">
        <v>65035</v>
      </c>
      <c r="G60" s="1">
        <v>23890</v>
      </c>
      <c r="H60" s="5" t="s">
        <v>25</v>
      </c>
      <c r="I60" s="5" t="s">
        <v>3</v>
      </c>
      <c r="J60" s="5">
        <v>93</v>
      </c>
      <c r="K60" s="5">
        <v>81</v>
      </c>
      <c r="L60" s="5">
        <v>42</v>
      </c>
      <c r="M60" s="5">
        <v>443</v>
      </c>
      <c r="N60" s="5" t="s">
        <v>65</v>
      </c>
      <c r="O60" s="5" t="s">
        <v>66</v>
      </c>
      <c r="P60" s="23" t="s">
        <v>69</v>
      </c>
    </row>
    <row r="61" spans="1:16" x14ac:dyDescent="0.25">
      <c r="A61" s="4">
        <v>43500</v>
      </c>
      <c r="B61" s="4" t="s">
        <v>4</v>
      </c>
      <c r="C61" s="5" t="s">
        <v>39</v>
      </c>
      <c r="D61" s="5">
        <v>415250</v>
      </c>
      <c r="E61" s="5">
        <v>960814524</v>
      </c>
      <c r="F61" s="5">
        <v>67777</v>
      </c>
      <c r="G61" s="1">
        <v>14386.3</v>
      </c>
      <c r="H61" s="5" t="s">
        <v>25</v>
      </c>
      <c r="I61" s="5" t="s">
        <v>3</v>
      </c>
      <c r="J61" s="5">
        <v>55</v>
      </c>
      <c r="K61" s="5">
        <v>78</v>
      </c>
      <c r="L61" s="5">
        <v>16</v>
      </c>
      <c r="M61" s="5">
        <v>368</v>
      </c>
      <c r="N61" s="5" t="s">
        <v>65</v>
      </c>
      <c r="O61" s="5" t="s">
        <v>66</v>
      </c>
      <c r="P61" s="23" t="s">
        <v>69</v>
      </c>
    </row>
    <row r="62" spans="1:16" x14ac:dyDescent="0.25">
      <c r="A62" s="4">
        <v>43115</v>
      </c>
      <c r="B62" s="4" t="s">
        <v>2</v>
      </c>
      <c r="C62" s="5" t="s">
        <v>39</v>
      </c>
      <c r="D62" s="5">
        <v>415250</v>
      </c>
      <c r="E62" s="5">
        <v>960814524</v>
      </c>
      <c r="F62" s="5">
        <v>87152</v>
      </c>
      <c r="G62" s="1">
        <v>15656.1</v>
      </c>
      <c r="H62" s="5" t="s">
        <v>25</v>
      </c>
      <c r="I62" s="5" t="s">
        <v>3</v>
      </c>
      <c r="J62" s="5">
        <v>60</v>
      </c>
      <c r="K62" s="5">
        <v>124</v>
      </c>
      <c r="L62" s="5">
        <v>36</v>
      </c>
      <c r="M62" s="5">
        <v>571</v>
      </c>
      <c r="N62" s="5" t="s">
        <v>65</v>
      </c>
      <c r="O62" s="5" t="s">
        <v>66</v>
      </c>
      <c r="P62" s="23" t="s">
        <v>69</v>
      </c>
    </row>
    <row r="63" spans="1:16" x14ac:dyDescent="0.25">
      <c r="A63" s="4">
        <v>43150</v>
      </c>
      <c r="B63" s="4" t="s">
        <v>4</v>
      </c>
      <c r="C63" s="5" t="s">
        <v>39</v>
      </c>
      <c r="D63" s="5">
        <v>415250</v>
      </c>
      <c r="E63" s="5">
        <v>960814524</v>
      </c>
      <c r="F63" s="5">
        <v>55067</v>
      </c>
      <c r="G63" s="1">
        <v>24671.599999999999</v>
      </c>
      <c r="H63" s="5" t="s">
        <v>25</v>
      </c>
      <c r="I63" s="5" t="s">
        <v>3</v>
      </c>
      <c r="J63" s="5">
        <v>96</v>
      </c>
      <c r="K63" s="5">
        <v>167</v>
      </c>
      <c r="L63" s="5">
        <v>28</v>
      </c>
      <c r="M63" s="5">
        <v>762</v>
      </c>
      <c r="N63" s="5" t="s">
        <v>65</v>
      </c>
      <c r="O63" s="5" t="s">
        <v>66</v>
      </c>
      <c r="P63" s="23" t="s">
        <v>69</v>
      </c>
    </row>
    <row r="64" spans="1:16" x14ac:dyDescent="0.25">
      <c r="A64" s="4">
        <v>43185</v>
      </c>
      <c r="B64" s="4" t="s">
        <v>6</v>
      </c>
      <c r="C64" s="5" t="s">
        <v>39</v>
      </c>
      <c r="D64" s="5">
        <v>415250</v>
      </c>
      <c r="E64" s="5">
        <v>960814524</v>
      </c>
      <c r="F64" s="5">
        <v>53161</v>
      </c>
      <c r="G64" s="1">
        <v>10893.2</v>
      </c>
      <c r="H64" s="5" t="s">
        <v>25</v>
      </c>
      <c r="I64" s="5" t="s">
        <v>3</v>
      </c>
      <c r="J64" s="5">
        <v>41</v>
      </c>
      <c r="K64" s="5">
        <v>97</v>
      </c>
      <c r="L64" s="5">
        <v>9</v>
      </c>
      <c r="M64" s="5">
        <v>423</v>
      </c>
      <c r="N64" s="5" t="s">
        <v>65</v>
      </c>
      <c r="O64" s="5" t="s">
        <v>66</v>
      </c>
      <c r="P64" s="23" t="s">
        <v>69</v>
      </c>
    </row>
    <row r="65" spans="1:16" x14ac:dyDescent="0.25">
      <c r="A65" s="4">
        <v>43220</v>
      </c>
      <c r="B65" s="4" t="s">
        <v>8</v>
      </c>
      <c r="C65" s="5" t="s">
        <v>39</v>
      </c>
      <c r="D65" s="5">
        <v>415250</v>
      </c>
      <c r="E65" s="5">
        <v>960814524</v>
      </c>
      <c r="F65" s="5">
        <v>31971</v>
      </c>
      <c r="G65" s="1">
        <v>18454.7</v>
      </c>
      <c r="H65" s="5" t="s">
        <v>25</v>
      </c>
      <c r="I65" s="5" t="s">
        <v>3</v>
      </c>
      <c r="J65" s="5">
        <v>71</v>
      </c>
      <c r="K65" s="5">
        <v>252</v>
      </c>
      <c r="L65" s="5">
        <v>32</v>
      </c>
      <c r="M65" s="5">
        <v>1068</v>
      </c>
      <c r="N65" s="5" t="s">
        <v>65</v>
      </c>
      <c r="O65" s="5" t="s">
        <v>66</v>
      </c>
      <c r="P65" s="23" t="s">
        <v>69</v>
      </c>
    </row>
    <row r="66" spans="1:16" x14ac:dyDescent="0.25">
      <c r="A66" s="4">
        <v>43255</v>
      </c>
      <c r="B66" s="4" t="s">
        <v>10</v>
      </c>
      <c r="C66" s="5" t="s">
        <v>39</v>
      </c>
      <c r="D66" s="5">
        <v>415250</v>
      </c>
      <c r="E66" s="5">
        <v>960814524</v>
      </c>
      <c r="F66" s="5">
        <v>54024</v>
      </c>
      <c r="G66" s="1">
        <v>13148.5</v>
      </c>
      <c r="H66" s="5" t="s">
        <v>26</v>
      </c>
      <c r="I66" s="5" t="s">
        <v>5</v>
      </c>
      <c r="J66" s="5">
        <v>50</v>
      </c>
      <c r="K66" s="5">
        <v>106</v>
      </c>
      <c r="L66" s="5">
        <v>28</v>
      </c>
      <c r="M66" s="5">
        <v>485</v>
      </c>
      <c r="N66" s="5" t="s">
        <v>65</v>
      </c>
      <c r="O66" s="5" t="s">
        <v>66</v>
      </c>
      <c r="P66" s="23" t="s">
        <v>69</v>
      </c>
    </row>
    <row r="67" spans="1:16" x14ac:dyDescent="0.25">
      <c r="A67" s="4">
        <v>43290</v>
      </c>
      <c r="B67" s="4" t="s">
        <v>11</v>
      </c>
      <c r="C67" s="5" t="s">
        <v>39</v>
      </c>
      <c r="D67" s="5">
        <v>415250</v>
      </c>
      <c r="E67" s="5">
        <v>960814524</v>
      </c>
      <c r="F67" s="5">
        <v>65682</v>
      </c>
      <c r="G67" s="1">
        <v>25443.8</v>
      </c>
      <c r="H67" s="5" t="s">
        <v>25</v>
      </c>
      <c r="I67" s="5" t="s">
        <v>3</v>
      </c>
      <c r="J67" s="5">
        <v>99</v>
      </c>
      <c r="K67" s="5">
        <v>224</v>
      </c>
      <c r="L67" s="5">
        <v>28</v>
      </c>
      <c r="M67" s="5">
        <v>987</v>
      </c>
      <c r="N67" s="5" t="s">
        <v>65</v>
      </c>
      <c r="O67" s="5" t="s">
        <v>66</v>
      </c>
      <c r="P67" s="23" t="s">
        <v>69</v>
      </c>
    </row>
    <row r="68" spans="1:16" x14ac:dyDescent="0.25">
      <c r="A68" s="4">
        <v>43325</v>
      </c>
      <c r="B68" s="4" t="s">
        <v>12</v>
      </c>
      <c r="C68" s="5" t="s">
        <v>39</v>
      </c>
      <c r="D68" s="5">
        <v>415250</v>
      </c>
      <c r="E68" s="5">
        <v>960814524</v>
      </c>
      <c r="F68" s="5">
        <v>91452</v>
      </c>
      <c r="G68" s="1">
        <v>18639</v>
      </c>
      <c r="H68" s="5" t="s">
        <v>25</v>
      </c>
      <c r="I68" s="5" t="s">
        <v>5</v>
      </c>
      <c r="J68" s="5">
        <v>72</v>
      </c>
      <c r="K68" s="5">
        <v>83</v>
      </c>
      <c r="L68" s="5">
        <v>21</v>
      </c>
      <c r="M68" s="5">
        <v>412</v>
      </c>
      <c r="N68" s="5" t="s">
        <v>65</v>
      </c>
      <c r="O68" s="5" t="s">
        <v>66</v>
      </c>
      <c r="P68" s="23" t="s">
        <v>69</v>
      </c>
    </row>
    <row r="69" spans="1:16" x14ac:dyDescent="0.25">
      <c r="A69" s="4">
        <v>43360</v>
      </c>
      <c r="B69" s="4" t="s">
        <v>13</v>
      </c>
      <c r="C69" s="5" t="s">
        <v>39</v>
      </c>
      <c r="D69" s="5">
        <v>415250</v>
      </c>
      <c r="E69" s="5">
        <v>960814524</v>
      </c>
      <c r="F69" s="5">
        <v>87743</v>
      </c>
      <c r="G69" s="1">
        <v>12911.1</v>
      </c>
      <c r="H69" s="5" t="s">
        <v>25</v>
      </c>
      <c r="I69" s="5" t="s">
        <v>3</v>
      </c>
      <c r="J69" s="5">
        <v>49</v>
      </c>
      <c r="K69" s="5">
        <v>138</v>
      </c>
      <c r="L69" s="5">
        <v>31</v>
      </c>
      <c r="M69" s="5">
        <v>610</v>
      </c>
      <c r="N69" s="5" t="s">
        <v>65</v>
      </c>
      <c r="O69" s="5" t="s">
        <v>66</v>
      </c>
      <c r="P69" s="23" t="s">
        <v>69</v>
      </c>
    </row>
    <row r="70" spans="1:16" x14ac:dyDescent="0.25">
      <c r="A70" s="4">
        <v>43395</v>
      </c>
      <c r="B70" s="4" t="s">
        <v>14</v>
      </c>
      <c r="C70" s="5" t="s">
        <v>39</v>
      </c>
      <c r="D70" s="5">
        <v>415250</v>
      </c>
      <c r="E70" s="5">
        <v>960814524</v>
      </c>
      <c r="F70" s="5">
        <v>86731</v>
      </c>
      <c r="G70" s="1">
        <v>13136.3</v>
      </c>
      <c r="H70" s="5" t="s">
        <v>25</v>
      </c>
      <c r="I70" s="5" t="s">
        <v>3</v>
      </c>
      <c r="J70" s="5">
        <v>50</v>
      </c>
      <c r="K70" s="5">
        <v>75</v>
      </c>
      <c r="L70" s="5">
        <v>27</v>
      </c>
      <c r="M70" s="5">
        <v>363</v>
      </c>
      <c r="N70" s="5" t="s">
        <v>65</v>
      </c>
      <c r="O70" s="5" t="s">
        <v>66</v>
      </c>
      <c r="P70" s="23" t="s">
        <v>69</v>
      </c>
    </row>
    <row r="71" spans="1:16" x14ac:dyDescent="0.25">
      <c r="A71" s="4">
        <v>43430</v>
      </c>
      <c r="B71" s="4" t="s">
        <v>15</v>
      </c>
      <c r="C71" s="5" t="s">
        <v>39</v>
      </c>
      <c r="D71" s="5">
        <v>415250</v>
      </c>
      <c r="E71" s="5">
        <v>960814524</v>
      </c>
      <c r="F71" s="5">
        <v>79252</v>
      </c>
      <c r="G71" s="1">
        <v>11696.5</v>
      </c>
      <c r="H71" s="5" t="s">
        <v>25</v>
      </c>
      <c r="I71" s="5" t="s">
        <v>3</v>
      </c>
      <c r="J71" s="5">
        <v>44</v>
      </c>
      <c r="K71" s="5">
        <v>231</v>
      </c>
      <c r="L71" s="5">
        <v>30</v>
      </c>
      <c r="M71" s="5">
        <v>959</v>
      </c>
      <c r="N71" s="5" t="s">
        <v>65</v>
      </c>
      <c r="O71" s="5" t="s">
        <v>66</v>
      </c>
      <c r="P71" s="23" t="s">
        <v>69</v>
      </c>
    </row>
    <row r="72" spans="1:16" x14ac:dyDescent="0.25">
      <c r="A72" s="4">
        <v>43465</v>
      </c>
      <c r="B72" s="4" t="s">
        <v>16</v>
      </c>
      <c r="C72" s="5" t="s">
        <v>39</v>
      </c>
      <c r="D72" s="5">
        <v>415250</v>
      </c>
      <c r="E72" s="5">
        <v>960814524</v>
      </c>
      <c r="F72" s="5">
        <v>81911</v>
      </c>
      <c r="G72" s="1">
        <v>23700.6</v>
      </c>
      <c r="H72" s="5" t="s">
        <v>25</v>
      </c>
      <c r="I72" s="5" t="s">
        <v>3</v>
      </c>
      <c r="J72" s="5">
        <v>92</v>
      </c>
      <c r="K72" s="5">
        <v>247</v>
      </c>
      <c r="L72" s="5">
        <v>9</v>
      </c>
      <c r="M72" s="5">
        <v>1048</v>
      </c>
      <c r="N72" s="5" t="s">
        <v>65</v>
      </c>
      <c r="O72" s="5" t="s">
        <v>66</v>
      </c>
      <c r="P72" s="23" t="s">
        <v>69</v>
      </c>
    </row>
    <row r="73" spans="1:16" x14ac:dyDescent="0.25">
      <c r="A73" s="4">
        <v>43500</v>
      </c>
      <c r="B73" s="4" t="s">
        <v>4</v>
      </c>
      <c r="C73" s="5" t="s">
        <v>39</v>
      </c>
      <c r="D73" s="5">
        <v>415250</v>
      </c>
      <c r="E73" s="5">
        <v>960814524</v>
      </c>
      <c r="F73" s="5">
        <v>77481</v>
      </c>
      <c r="G73" s="1">
        <v>23123.200000000001</v>
      </c>
      <c r="H73" s="5" t="s">
        <v>25</v>
      </c>
      <c r="I73" s="5" t="s">
        <v>3</v>
      </c>
      <c r="J73" s="5">
        <v>90</v>
      </c>
      <c r="K73" s="5">
        <v>35</v>
      </c>
      <c r="L73" s="5">
        <v>49</v>
      </c>
      <c r="M73" s="5">
        <v>272</v>
      </c>
      <c r="N73" s="5" t="s">
        <v>65</v>
      </c>
      <c r="O73" s="5" t="s">
        <v>66</v>
      </c>
      <c r="P73" s="23" t="s">
        <v>69</v>
      </c>
    </row>
    <row r="74" spans="1:16" x14ac:dyDescent="0.25">
      <c r="A74" s="4">
        <v>43101</v>
      </c>
      <c r="B74" s="4" t="s">
        <v>2</v>
      </c>
      <c r="C74" s="5" t="s">
        <v>32</v>
      </c>
      <c r="D74" s="5">
        <v>248464</v>
      </c>
      <c r="E74" s="5">
        <v>908480897</v>
      </c>
      <c r="F74" s="5">
        <v>61222</v>
      </c>
      <c r="G74" s="1">
        <v>16100.199999999999</v>
      </c>
      <c r="H74" s="5" t="s">
        <v>25</v>
      </c>
      <c r="I74" s="5" t="s">
        <v>3</v>
      </c>
      <c r="J74" s="5">
        <v>94</v>
      </c>
      <c r="K74" s="5">
        <v>61</v>
      </c>
      <c r="L74" s="5">
        <v>10</v>
      </c>
      <c r="M74" s="5">
        <v>547</v>
      </c>
      <c r="N74" s="5" t="s">
        <v>65</v>
      </c>
      <c r="O74" s="5" t="s">
        <v>66</v>
      </c>
      <c r="P74" s="23" t="s">
        <v>69</v>
      </c>
    </row>
    <row r="75" spans="1:16" x14ac:dyDescent="0.25">
      <c r="A75" s="4">
        <v>43136</v>
      </c>
      <c r="B75" s="4" t="s">
        <v>4</v>
      </c>
      <c r="C75" s="5" t="s">
        <v>32</v>
      </c>
      <c r="D75" s="5">
        <v>248464</v>
      </c>
      <c r="E75" s="5">
        <v>908480897</v>
      </c>
      <c r="F75" s="5">
        <v>80503</v>
      </c>
      <c r="G75" s="1">
        <v>8285.7333333333336</v>
      </c>
      <c r="H75" s="5" t="s">
        <v>26</v>
      </c>
      <c r="I75" s="5" t="s">
        <v>5</v>
      </c>
      <c r="J75" s="5">
        <v>47</v>
      </c>
      <c r="K75" s="5">
        <v>97</v>
      </c>
      <c r="L75" s="5">
        <v>26</v>
      </c>
      <c r="M75" s="5">
        <v>783</v>
      </c>
      <c r="N75" s="5" t="s">
        <v>65</v>
      </c>
      <c r="O75" s="5" t="s">
        <v>66</v>
      </c>
      <c r="P75" s="23" t="s">
        <v>69</v>
      </c>
    </row>
    <row r="76" spans="1:16" x14ac:dyDescent="0.25">
      <c r="A76" s="4">
        <v>43171</v>
      </c>
      <c r="B76" s="4" t="s">
        <v>6</v>
      </c>
      <c r="C76" s="5" t="s">
        <v>32</v>
      </c>
      <c r="D76" s="5">
        <v>248464</v>
      </c>
      <c r="E76" s="5">
        <v>908480897</v>
      </c>
      <c r="F76" s="5">
        <v>43004</v>
      </c>
      <c r="G76" s="1">
        <v>12611.4</v>
      </c>
      <c r="H76" s="5" t="s">
        <v>25</v>
      </c>
      <c r="I76" s="5" t="s">
        <v>3</v>
      </c>
      <c r="J76" s="5">
        <v>73</v>
      </c>
      <c r="K76" s="5">
        <v>82</v>
      </c>
      <c r="L76" s="5">
        <v>24</v>
      </c>
      <c r="M76" s="5">
        <v>694</v>
      </c>
      <c r="N76" s="5" t="s">
        <v>65</v>
      </c>
      <c r="O76" s="5" t="s">
        <v>66</v>
      </c>
      <c r="P76" s="23" t="s">
        <v>69</v>
      </c>
    </row>
    <row r="77" spans="1:16" x14ac:dyDescent="0.25">
      <c r="A77" s="4">
        <v>43206</v>
      </c>
      <c r="B77" s="4" t="s">
        <v>8</v>
      </c>
      <c r="C77" s="5" t="s">
        <v>32</v>
      </c>
      <c r="D77" s="5">
        <v>248464</v>
      </c>
      <c r="E77" s="5">
        <v>908480897</v>
      </c>
      <c r="F77" s="5">
        <v>18561</v>
      </c>
      <c r="G77" s="1">
        <v>13583.4</v>
      </c>
      <c r="H77" s="5" t="s">
        <v>25</v>
      </c>
      <c r="I77" s="5" t="s">
        <v>3</v>
      </c>
      <c r="J77" s="5">
        <v>79</v>
      </c>
      <c r="K77" s="5">
        <v>26</v>
      </c>
      <c r="L77" s="5">
        <v>13</v>
      </c>
      <c r="M77" s="5">
        <v>280</v>
      </c>
      <c r="N77" s="5" t="s">
        <v>65</v>
      </c>
      <c r="O77" s="5" t="s">
        <v>66</v>
      </c>
      <c r="P77" s="23" t="s">
        <v>69</v>
      </c>
    </row>
    <row r="78" spans="1:16" x14ac:dyDescent="0.25">
      <c r="A78" s="4">
        <v>43241</v>
      </c>
      <c r="B78" s="4" t="s">
        <v>9</v>
      </c>
      <c r="C78" s="5" t="s">
        <v>32</v>
      </c>
      <c r="D78" s="5">
        <v>248464</v>
      </c>
      <c r="E78" s="5">
        <v>908480897</v>
      </c>
      <c r="F78" s="5">
        <v>45695</v>
      </c>
      <c r="G78" s="1">
        <v>9740.7333333333336</v>
      </c>
      <c r="H78" s="5" t="s">
        <v>25</v>
      </c>
      <c r="I78" s="5" t="s">
        <v>3</v>
      </c>
      <c r="J78" s="5">
        <v>56</v>
      </c>
      <c r="K78" s="5">
        <v>7</v>
      </c>
      <c r="L78" s="5">
        <v>8</v>
      </c>
      <c r="M78" s="5">
        <v>117</v>
      </c>
      <c r="N78" s="5" t="s">
        <v>65</v>
      </c>
      <c r="O78" s="5" t="s">
        <v>66</v>
      </c>
      <c r="P78" s="23" t="s">
        <v>69</v>
      </c>
    </row>
    <row r="79" spans="1:16" x14ac:dyDescent="0.25">
      <c r="A79" s="4">
        <v>43276</v>
      </c>
      <c r="B79" s="4" t="s">
        <v>10</v>
      </c>
      <c r="C79" s="5" t="s">
        <v>32</v>
      </c>
      <c r="D79" s="5">
        <v>248464</v>
      </c>
      <c r="E79" s="5">
        <v>908480897</v>
      </c>
      <c r="F79" s="5">
        <v>37256</v>
      </c>
      <c r="G79" s="1">
        <v>7102.2666666666664</v>
      </c>
      <c r="H79" s="5" t="s">
        <v>25</v>
      </c>
      <c r="I79" s="5" t="s">
        <v>3</v>
      </c>
      <c r="J79" s="5">
        <v>40</v>
      </c>
      <c r="K79" s="5">
        <v>61</v>
      </c>
      <c r="L79" s="5">
        <v>44</v>
      </c>
      <c r="M79" s="5">
        <v>524</v>
      </c>
      <c r="N79" s="5" t="s">
        <v>65</v>
      </c>
      <c r="O79" s="5" t="s">
        <v>66</v>
      </c>
      <c r="P79" s="23" t="s">
        <v>69</v>
      </c>
    </row>
    <row r="80" spans="1:16" x14ac:dyDescent="0.25">
      <c r="A80" s="4">
        <v>43311</v>
      </c>
      <c r="B80" s="4" t="s">
        <v>11</v>
      </c>
      <c r="C80" s="5" t="s">
        <v>32</v>
      </c>
      <c r="D80" s="5">
        <v>248464</v>
      </c>
      <c r="E80" s="5">
        <v>908480897</v>
      </c>
      <c r="F80" s="5">
        <v>65844</v>
      </c>
      <c r="G80" s="1">
        <v>13099.066666666666</v>
      </c>
      <c r="H80" s="5" t="s">
        <v>25</v>
      </c>
      <c r="I80" s="5" t="s">
        <v>3</v>
      </c>
      <c r="J80" s="5">
        <v>76</v>
      </c>
      <c r="K80" s="5">
        <v>56</v>
      </c>
      <c r="L80" s="5">
        <v>32</v>
      </c>
      <c r="M80" s="5">
        <v>512</v>
      </c>
      <c r="N80" s="5" t="s">
        <v>65</v>
      </c>
      <c r="O80" s="5" t="s">
        <v>66</v>
      </c>
      <c r="P80" s="23" t="s">
        <v>69</v>
      </c>
    </row>
    <row r="81" spans="1:16" x14ac:dyDescent="0.25">
      <c r="A81" s="4">
        <v>43346</v>
      </c>
      <c r="B81" s="4" t="s">
        <v>13</v>
      </c>
      <c r="C81" s="5" t="s">
        <v>32</v>
      </c>
      <c r="D81" s="5">
        <v>248464</v>
      </c>
      <c r="E81" s="5">
        <v>908480897</v>
      </c>
      <c r="F81" s="5">
        <v>69997</v>
      </c>
      <c r="G81" s="1">
        <v>11636.199999999999</v>
      </c>
      <c r="H81" s="5" t="s">
        <v>25</v>
      </c>
      <c r="I81" s="5" t="s">
        <v>3</v>
      </c>
      <c r="J81" s="5">
        <v>67</v>
      </c>
      <c r="K81" s="5">
        <v>133</v>
      </c>
      <c r="L81" s="5">
        <v>28</v>
      </c>
      <c r="M81" s="5">
        <v>1060</v>
      </c>
      <c r="N81" s="5" t="s">
        <v>65</v>
      </c>
      <c r="O81" s="5" t="s">
        <v>66</v>
      </c>
      <c r="P81" s="23" t="s">
        <v>69</v>
      </c>
    </row>
    <row r="82" spans="1:16" x14ac:dyDescent="0.25">
      <c r="A82" s="4">
        <v>43381</v>
      </c>
      <c r="B82" s="4" t="s">
        <v>14</v>
      </c>
      <c r="C82" s="5" t="s">
        <v>32</v>
      </c>
      <c r="D82" s="5">
        <v>248464</v>
      </c>
      <c r="E82" s="5">
        <v>908480897</v>
      </c>
      <c r="F82" s="5">
        <v>27574</v>
      </c>
      <c r="G82" s="1">
        <v>8805</v>
      </c>
      <c r="H82" s="5" t="s">
        <v>25</v>
      </c>
      <c r="I82" s="5" t="s">
        <v>5</v>
      </c>
      <c r="J82" s="5">
        <v>50</v>
      </c>
      <c r="K82" s="5">
        <v>135</v>
      </c>
      <c r="L82" s="5">
        <v>43</v>
      </c>
      <c r="M82" s="5">
        <v>1075</v>
      </c>
      <c r="N82" s="5" t="s">
        <v>65</v>
      </c>
      <c r="O82" s="5" t="s">
        <v>66</v>
      </c>
      <c r="P82" s="23" t="s">
        <v>69</v>
      </c>
    </row>
    <row r="83" spans="1:16" x14ac:dyDescent="0.25">
      <c r="A83" s="4">
        <v>43416</v>
      </c>
      <c r="B83" s="4" t="s">
        <v>15</v>
      </c>
      <c r="C83" s="5" t="s">
        <v>32</v>
      </c>
      <c r="D83" s="5">
        <v>248464</v>
      </c>
      <c r="E83" s="5">
        <v>908480897</v>
      </c>
      <c r="F83" s="5">
        <v>57512</v>
      </c>
      <c r="G83" s="1">
        <v>9448.3333333333339</v>
      </c>
      <c r="H83" s="5" t="s">
        <v>25</v>
      </c>
      <c r="I83" s="5" t="s">
        <v>3</v>
      </c>
      <c r="J83" s="5">
        <v>54</v>
      </c>
      <c r="K83" s="5">
        <v>92</v>
      </c>
      <c r="L83" s="5">
        <v>6</v>
      </c>
      <c r="M83" s="5">
        <v>729</v>
      </c>
      <c r="N83" s="5" t="s">
        <v>65</v>
      </c>
      <c r="O83" s="5" t="s">
        <v>66</v>
      </c>
      <c r="P83" s="23" t="s">
        <v>69</v>
      </c>
    </row>
    <row r="84" spans="1:16" x14ac:dyDescent="0.25">
      <c r="A84" s="4">
        <v>43451</v>
      </c>
      <c r="B84" s="4" t="s">
        <v>16</v>
      </c>
      <c r="C84" s="5" t="s">
        <v>32</v>
      </c>
      <c r="D84" s="5">
        <v>248464</v>
      </c>
      <c r="E84" s="5">
        <v>908480897</v>
      </c>
      <c r="F84" s="5">
        <v>81880</v>
      </c>
      <c r="G84" s="1">
        <v>14098.866666666667</v>
      </c>
      <c r="H84" s="5" t="s">
        <v>26</v>
      </c>
      <c r="I84" s="5" t="s">
        <v>5</v>
      </c>
      <c r="J84" s="5">
        <v>82</v>
      </c>
      <c r="K84" s="5">
        <v>58</v>
      </c>
      <c r="L84" s="5">
        <v>10</v>
      </c>
      <c r="M84" s="5">
        <v>515</v>
      </c>
      <c r="N84" s="5" t="s">
        <v>65</v>
      </c>
      <c r="O84" s="5" t="s">
        <v>66</v>
      </c>
      <c r="P84" s="23" t="s">
        <v>69</v>
      </c>
    </row>
    <row r="85" spans="1:16" x14ac:dyDescent="0.25">
      <c r="A85" s="4">
        <v>43486</v>
      </c>
      <c r="B85" s="4" t="s">
        <v>2</v>
      </c>
      <c r="C85" s="5" t="s">
        <v>32</v>
      </c>
      <c r="D85" s="5">
        <v>248464</v>
      </c>
      <c r="E85" s="5">
        <v>908480897</v>
      </c>
      <c r="F85" s="5">
        <v>48707</v>
      </c>
      <c r="G85" s="1">
        <v>13952.133333333333</v>
      </c>
      <c r="H85" s="5" t="s">
        <v>25</v>
      </c>
      <c r="I85" s="5" t="s">
        <v>3</v>
      </c>
      <c r="J85" s="5">
        <v>81</v>
      </c>
      <c r="K85" s="5">
        <v>95</v>
      </c>
      <c r="L85" s="5">
        <v>38</v>
      </c>
      <c r="M85" s="5">
        <v>813</v>
      </c>
      <c r="N85" s="5" t="s">
        <v>65</v>
      </c>
      <c r="O85" s="5" t="s">
        <v>66</v>
      </c>
      <c r="P85" s="23" t="s">
        <v>69</v>
      </c>
    </row>
    <row r="86" spans="1:16" x14ac:dyDescent="0.25">
      <c r="A86" s="4">
        <v>43101</v>
      </c>
      <c r="B86" s="4" t="s">
        <v>2</v>
      </c>
      <c r="C86" s="5" t="s">
        <v>32</v>
      </c>
      <c r="D86" s="5">
        <v>248464</v>
      </c>
      <c r="E86" s="5">
        <v>908480897</v>
      </c>
      <c r="F86" s="5">
        <v>27861</v>
      </c>
      <c r="G86" s="1">
        <v>15634.4</v>
      </c>
      <c r="H86" s="5" t="s">
        <v>25</v>
      </c>
      <c r="I86" s="5" t="s">
        <v>3</v>
      </c>
      <c r="J86" s="5">
        <v>91</v>
      </c>
      <c r="K86" s="5">
        <v>132</v>
      </c>
      <c r="L86" s="5">
        <v>6</v>
      </c>
      <c r="M86" s="5">
        <v>1057</v>
      </c>
      <c r="N86" s="5" t="s">
        <v>65</v>
      </c>
      <c r="O86" s="5" t="s">
        <v>66</v>
      </c>
      <c r="P86" s="23" t="s">
        <v>69</v>
      </c>
    </row>
    <row r="87" spans="1:16" x14ac:dyDescent="0.25">
      <c r="A87" s="4">
        <v>43136</v>
      </c>
      <c r="B87" s="4" t="s">
        <v>4</v>
      </c>
      <c r="C87" s="5" t="s">
        <v>32</v>
      </c>
      <c r="D87" s="5">
        <v>248464</v>
      </c>
      <c r="E87" s="5">
        <v>908480897</v>
      </c>
      <c r="F87" s="5">
        <v>18465</v>
      </c>
      <c r="G87" s="1">
        <v>16578.733333333334</v>
      </c>
      <c r="H87" s="5" t="s">
        <v>25</v>
      </c>
      <c r="I87" s="5" t="s">
        <v>5</v>
      </c>
      <c r="J87" s="5">
        <v>97</v>
      </c>
      <c r="K87" s="5">
        <v>17</v>
      </c>
      <c r="L87" s="5">
        <v>7</v>
      </c>
      <c r="M87" s="5">
        <v>228</v>
      </c>
      <c r="N87" s="5" t="s">
        <v>65</v>
      </c>
      <c r="O87" s="5" t="s">
        <v>66</v>
      </c>
      <c r="P87" s="23" t="s">
        <v>69</v>
      </c>
    </row>
    <row r="88" spans="1:16" x14ac:dyDescent="0.25">
      <c r="A88" s="4">
        <v>43171</v>
      </c>
      <c r="B88" s="4" t="s">
        <v>6</v>
      </c>
      <c r="C88" s="5" t="s">
        <v>32</v>
      </c>
      <c r="D88" s="5">
        <v>248464</v>
      </c>
      <c r="E88" s="5">
        <v>908480897</v>
      </c>
      <c r="F88" s="5">
        <v>98024</v>
      </c>
      <c r="G88" s="1">
        <v>9921.9333333333325</v>
      </c>
      <c r="H88" s="5" t="s">
        <v>25</v>
      </c>
      <c r="I88" s="5" t="s">
        <v>3</v>
      </c>
      <c r="J88" s="5">
        <v>57</v>
      </c>
      <c r="K88" s="5">
        <v>32</v>
      </c>
      <c r="L88" s="5">
        <v>47</v>
      </c>
      <c r="M88" s="5">
        <v>336</v>
      </c>
      <c r="N88" s="5" t="s">
        <v>65</v>
      </c>
      <c r="O88" s="5" t="s">
        <v>66</v>
      </c>
      <c r="P88" s="23" t="s">
        <v>69</v>
      </c>
    </row>
    <row r="89" spans="1:16" x14ac:dyDescent="0.25">
      <c r="A89" s="4">
        <v>43206</v>
      </c>
      <c r="B89" s="4" t="s">
        <v>8</v>
      </c>
      <c r="C89" s="5" t="s">
        <v>32</v>
      </c>
      <c r="D89" s="5">
        <v>248464</v>
      </c>
      <c r="E89" s="5">
        <v>908480897</v>
      </c>
      <c r="F89" s="5">
        <v>13202</v>
      </c>
      <c r="G89" s="1">
        <v>12630.800000000001</v>
      </c>
      <c r="H89" s="5" t="s">
        <v>25</v>
      </c>
      <c r="I89" s="5" t="s">
        <v>3</v>
      </c>
      <c r="J89" s="5">
        <v>73</v>
      </c>
      <c r="K89" s="5">
        <v>123</v>
      </c>
      <c r="L89" s="5">
        <v>15</v>
      </c>
      <c r="M89" s="5">
        <v>985</v>
      </c>
      <c r="N89" s="5" t="s">
        <v>65</v>
      </c>
      <c r="O89" s="5" t="s">
        <v>66</v>
      </c>
      <c r="P89" s="23" t="s">
        <v>69</v>
      </c>
    </row>
    <row r="90" spans="1:16" x14ac:dyDescent="0.25">
      <c r="A90" s="4">
        <v>43241</v>
      </c>
      <c r="B90" s="4" t="s">
        <v>9</v>
      </c>
      <c r="C90" s="5" t="s">
        <v>32</v>
      </c>
      <c r="D90" s="5">
        <v>248464</v>
      </c>
      <c r="E90" s="5">
        <v>908480897</v>
      </c>
      <c r="F90" s="5">
        <v>88218</v>
      </c>
      <c r="G90" s="1">
        <v>12124.333333333334</v>
      </c>
      <c r="H90" s="5" t="s">
        <v>25</v>
      </c>
      <c r="I90" s="5" t="s">
        <v>3</v>
      </c>
      <c r="J90" s="5">
        <v>70</v>
      </c>
      <c r="K90" s="5">
        <v>110</v>
      </c>
      <c r="L90" s="5">
        <v>15</v>
      </c>
      <c r="M90" s="5">
        <v>885</v>
      </c>
      <c r="N90" s="5" t="s">
        <v>65</v>
      </c>
      <c r="O90" s="5" t="s">
        <v>66</v>
      </c>
      <c r="P90" s="23" t="s">
        <v>69</v>
      </c>
    </row>
    <row r="91" spans="1:16" x14ac:dyDescent="0.25">
      <c r="A91" s="4">
        <v>43276</v>
      </c>
      <c r="B91" s="4" t="s">
        <v>10</v>
      </c>
      <c r="C91" s="5" t="s">
        <v>32</v>
      </c>
      <c r="D91" s="5">
        <v>248464</v>
      </c>
      <c r="E91" s="5">
        <v>908480897</v>
      </c>
      <c r="F91" s="5">
        <v>47168</v>
      </c>
      <c r="G91" s="1">
        <v>15300.266666666668</v>
      </c>
      <c r="H91" s="5" t="s">
        <v>25</v>
      </c>
      <c r="I91" s="5" t="s">
        <v>3</v>
      </c>
      <c r="J91" s="5">
        <v>89</v>
      </c>
      <c r="K91" s="5">
        <v>126</v>
      </c>
      <c r="L91" s="5">
        <v>37</v>
      </c>
      <c r="M91" s="5">
        <v>1043</v>
      </c>
      <c r="N91" s="5" t="s">
        <v>65</v>
      </c>
      <c r="O91" s="5" t="s">
        <v>66</v>
      </c>
      <c r="P91" s="23" t="s">
        <v>69</v>
      </c>
    </row>
    <row r="92" spans="1:16" x14ac:dyDescent="0.25">
      <c r="A92" s="4">
        <v>43311</v>
      </c>
      <c r="B92" s="4" t="s">
        <v>11</v>
      </c>
      <c r="C92" s="5" t="s">
        <v>32</v>
      </c>
      <c r="D92" s="5">
        <v>248464</v>
      </c>
      <c r="E92" s="5">
        <v>908480897</v>
      </c>
      <c r="F92" s="5">
        <v>62738</v>
      </c>
      <c r="G92" s="1">
        <v>11111.266666666668</v>
      </c>
      <c r="H92" s="5" t="s">
        <v>25</v>
      </c>
      <c r="I92" s="5" t="s">
        <v>3</v>
      </c>
      <c r="J92" s="5">
        <v>64</v>
      </c>
      <c r="K92" s="5">
        <v>79</v>
      </c>
      <c r="L92" s="5">
        <v>45</v>
      </c>
      <c r="M92" s="5">
        <v>683</v>
      </c>
      <c r="N92" s="5" t="s">
        <v>65</v>
      </c>
      <c r="O92" s="5" t="s">
        <v>66</v>
      </c>
      <c r="P92" s="23" t="s">
        <v>69</v>
      </c>
    </row>
    <row r="93" spans="1:16" x14ac:dyDescent="0.25">
      <c r="A93" s="4">
        <v>43346</v>
      </c>
      <c r="B93" s="4" t="s">
        <v>13</v>
      </c>
      <c r="C93" s="5" t="s">
        <v>32</v>
      </c>
      <c r="D93" s="5">
        <v>248464</v>
      </c>
      <c r="E93" s="5">
        <v>908480897</v>
      </c>
      <c r="F93" s="5">
        <v>70135</v>
      </c>
      <c r="G93" s="1">
        <v>9761.8666666666668</v>
      </c>
      <c r="H93" s="5" t="s">
        <v>25</v>
      </c>
      <c r="I93" s="5" t="s">
        <v>3</v>
      </c>
      <c r="J93" s="5">
        <v>56</v>
      </c>
      <c r="K93" s="5">
        <v>49</v>
      </c>
      <c r="L93" s="5">
        <v>21</v>
      </c>
      <c r="M93" s="5">
        <v>434</v>
      </c>
      <c r="N93" s="5" t="s">
        <v>65</v>
      </c>
      <c r="O93" s="5" t="s">
        <v>66</v>
      </c>
      <c r="P93" s="23" t="s">
        <v>69</v>
      </c>
    </row>
    <row r="94" spans="1:16" x14ac:dyDescent="0.25">
      <c r="A94" s="4">
        <v>43381</v>
      </c>
      <c r="B94" s="4" t="s">
        <v>14</v>
      </c>
      <c r="C94" s="5" t="s">
        <v>32</v>
      </c>
      <c r="D94" s="5">
        <v>248464</v>
      </c>
      <c r="E94" s="5">
        <v>908480897</v>
      </c>
      <c r="F94" s="5">
        <v>83321</v>
      </c>
      <c r="G94" s="1">
        <v>15458.199999999999</v>
      </c>
      <c r="H94" s="5" t="s">
        <v>25</v>
      </c>
      <c r="I94" s="5" t="s">
        <v>5</v>
      </c>
      <c r="J94" s="5">
        <v>90</v>
      </c>
      <c r="K94" s="5">
        <v>109</v>
      </c>
      <c r="L94" s="5">
        <v>25</v>
      </c>
      <c r="M94" s="5">
        <v>913</v>
      </c>
      <c r="N94" s="5" t="s">
        <v>65</v>
      </c>
      <c r="O94" s="5" t="s">
        <v>66</v>
      </c>
      <c r="P94" s="23" t="s">
        <v>69</v>
      </c>
    </row>
    <row r="95" spans="1:16" x14ac:dyDescent="0.25">
      <c r="A95" s="4">
        <v>43416</v>
      </c>
      <c r="B95" s="4" t="s">
        <v>15</v>
      </c>
      <c r="C95" s="5" t="s">
        <v>32</v>
      </c>
      <c r="D95" s="5">
        <v>248464</v>
      </c>
      <c r="E95" s="5">
        <v>908480897</v>
      </c>
      <c r="F95" s="5">
        <v>56773</v>
      </c>
      <c r="G95" s="1">
        <v>12596.6</v>
      </c>
      <c r="H95" s="5" t="s">
        <v>25</v>
      </c>
      <c r="I95" s="5" t="s">
        <v>3</v>
      </c>
      <c r="J95" s="5">
        <v>73</v>
      </c>
      <c r="K95" s="5">
        <v>54</v>
      </c>
      <c r="L95" s="5">
        <v>9</v>
      </c>
      <c r="M95" s="5">
        <v>472</v>
      </c>
      <c r="N95" s="5" t="s">
        <v>65</v>
      </c>
      <c r="O95" s="5" t="s">
        <v>66</v>
      </c>
      <c r="P95" s="23" t="s">
        <v>69</v>
      </c>
    </row>
    <row r="96" spans="1:16" x14ac:dyDescent="0.25">
      <c r="A96" s="4">
        <v>43451</v>
      </c>
      <c r="B96" s="4" t="s">
        <v>16</v>
      </c>
      <c r="C96" s="5" t="s">
        <v>32</v>
      </c>
      <c r="D96" s="5">
        <v>248464</v>
      </c>
      <c r="E96" s="5">
        <v>908480897</v>
      </c>
      <c r="F96" s="5">
        <v>47444</v>
      </c>
      <c r="G96" s="1">
        <v>15248.533333333333</v>
      </c>
      <c r="H96" s="5" t="s">
        <v>25</v>
      </c>
      <c r="I96" s="5" t="s">
        <v>5</v>
      </c>
      <c r="J96" s="5">
        <v>89</v>
      </c>
      <c r="K96" s="5">
        <v>19</v>
      </c>
      <c r="L96" s="5">
        <v>43</v>
      </c>
      <c r="M96" s="5">
        <v>267</v>
      </c>
      <c r="N96" s="5" t="s">
        <v>65</v>
      </c>
      <c r="O96" s="5" t="s">
        <v>66</v>
      </c>
      <c r="P96" s="23" t="s">
        <v>69</v>
      </c>
    </row>
    <row r="97" spans="1:16" x14ac:dyDescent="0.25">
      <c r="A97" s="4">
        <v>43486</v>
      </c>
      <c r="B97" s="4" t="s">
        <v>2</v>
      </c>
      <c r="C97" s="5" t="s">
        <v>32</v>
      </c>
      <c r="D97" s="5">
        <v>248464</v>
      </c>
      <c r="E97" s="5">
        <v>908480897</v>
      </c>
      <c r="F97" s="5">
        <v>88916</v>
      </c>
      <c r="G97" s="1">
        <v>16122.4</v>
      </c>
      <c r="H97" s="5" t="s">
        <v>25</v>
      </c>
      <c r="I97" s="5" t="s">
        <v>3</v>
      </c>
      <c r="J97" s="5">
        <v>94</v>
      </c>
      <c r="K97" s="5">
        <v>104</v>
      </c>
      <c r="L97" s="5">
        <v>30</v>
      </c>
      <c r="M97" s="5">
        <v>880</v>
      </c>
      <c r="N97" s="5" t="s">
        <v>65</v>
      </c>
      <c r="O97" s="5" t="s">
        <v>66</v>
      </c>
      <c r="P97" s="23" t="s">
        <v>69</v>
      </c>
    </row>
    <row r="98" spans="1:16" x14ac:dyDescent="0.25">
      <c r="A98" s="4">
        <v>43101</v>
      </c>
      <c r="B98" s="4" t="s">
        <v>2</v>
      </c>
      <c r="C98" s="5" t="s">
        <v>32</v>
      </c>
      <c r="D98" s="5">
        <v>248464</v>
      </c>
      <c r="E98" s="5">
        <v>908480897</v>
      </c>
      <c r="F98" s="5">
        <v>97687</v>
      </c>
      <c r="G98" s="1">
        <v>8282.1999999999989</v>
      </c>
      <c r="H98" s="5" t="s">
        <v>25</v>
      </c>
      <c r="I98" s="5" t="s">
        <v>3</v>
      </c>
      <c r="J98" s="5">
        <v>47</v>
      </c>
      <c r="K98" s="5">
        <v>93</v>
      </c>
      <c r="L98" s="5">
        <v>5</v>
      </c>
      <c r="M98" s="5">
        <v>730</v>
      </c>
      <c r="N98" s="5" t="s">
        <v>65</v>
      </c>
      <c r="O98" s="5" t="s">
        <v>66</v>
      </c>
      <c r="P98" s="23" t="s">
        <v>69</v>
      </c>
    </row>
    <row r="99" spans="1:16" x14ac:dyDescent="0.25">
      <c r="A99" s="4">
        <v>43136</v>
      </c>
      <c r="B99" s="4" t="s">
        <v>4</v>
      </c>
      <c r="C99" s="5" t="s">
        <v>32</v>
      </c>
      <c r="D99" s="5">
        <v>248464</v>
      </c>
      <c r="E99" s="5">
        <v>908480897</v>
      </c>
      <c r="F99" s="5">
        <v>47934</v>
      </c>
      <c r="G99" s="1">
        <v>13454.466666666667</v>
      </c>
      <c r="H99" s="5" t="s">
        <v>26</v>
      </c>
      <c r="I99" s="5" t="s">
        <v>5</v>
      </c>
      <c r="J99" s="5">
        <v>78</v>
      </c>
      <c r="K99" s="5">
        <v>101</v>
      </c>
      <c r="L99" s="5">
        <v>32</v>
      </c>
      <c r="M99" s="5">
        <v>845</v>
      </c>
      <c r="N99" s="5" t="s">
        <v>65</v>
      </c>
      <c r="O99" s="5" t="s">
        <v>66</v>
      </c>
      <c r="P99" s="23" t="s">
        <v>69</v>
      </c>
    </row>
    <row r="100" spans="1:16" x14ac:dyDescent="0.25">
      <c r="A100" s="4">
        <v>43171</v>
      </c>
      <c r="B100" s="4" t="s">
        <v>6</v>
      </c>
      <c r="C100" s="5" t="s">
        <v>32</v>
      </c>
      <c r="D100" s="5">
        <v>248464</v>
      </c>
      <c r="E100" s="5">
        <v>908480897</v>
      </c>
      <c r="F100" s="5">
        <v>41356</v>
      </c>
      <c r="G100" s="1">
        <v>9266.0666666666675</v>
      </c>
      <c r="H100" s="5" t="s">
        <v>25</v>
      </c>
      <c r="I100" s="5" t="s">
        <v>3</v>
      </c>
      <c r="J100" s="5">
        <v>53</v>
      </c>
      <c r="K100" s="5">
        <v>59</v>
      </c>
      <c r="L100" s="5">
        <v>12</v>
      </c>
      <c r="M100" s="5">
        <v>494</v>
      </c>
      <c r="N100" s="5" t="s">
        <v>65</v>
      </c>
      <c r="O100" s="5" t="s">
        <v>66</v>
      </c>
      <c r="P100" s="23" t="s">
        <v>69</v>
      </c>
    </row>
    <row r="101" spans="1:16" x14ac:dyDescent="0.25">
      <c r="A101" s="4">
        <v>43206</v>
      </c>
      <c r="B101" s="4" t="s">
        <v>8</v>
      </c>
      <c r="C101" s="5" t="s">
        <v>32</v>
      </c>
      <c r="D101" s="5">
        <v>248464</v>
      </c>
      <c r="E101" s="5">
        <v>908480897</v>
      </c>
      <c r="F101" s="5">
        <v>82813</v>
      </c>
      <c r="G101" s="1">
        <v>7088.5333333333328</v>
      </c>
      <c r="H101" s="5" t="s">
        <v>25</v>
      </c>
      <c r="I101" s="5" t="s">
        <v>3</v>
      </c>
      <c r="J101" s="5">
        <v>40</v>
      </c>
      <c r="K101" s="5">
        <v>34</v>
      </c>
      <c r="L101" s="5">
        <v>29</v>
      </c>
      <c r="M101" s="5">
        <v>318</v>
      </c>
      <c r="N101" s="5" t="s">
        <v>65</v>
      </c>
      <c r="O101" s="5" t="s">
        <v>66</v>
      </c>
      <c r="P101" s="23" t="s">
        <v>69</v>
      </c>
    </row>
    <row r="102" spans="1:16" x14ac:dyDescent="0.25">
      <c r="A102" s="4">
        <v>43241</v>
      </c>
      <c r="B102" s="4" t="s">
        <v>9</v>
      </c>
      <c r="C102" s="5" t="s">
        <v>32</v>
      </c>
      <c r="D102" s="5">
        <v>248464</v>
      </c>
      <c r="E102" s="5">
        <v>908480897</v>
      </c>
      <c r="F102" s="5">
        <v>58816</v>
      </c>
      <c r="G102" s="1">
        <v>14965.4</v>
      </c>
      <c r="H102" s="5" t="s">
        <v>25</v>
      </c>
      <c r="I102" s="5" t="s">
        <v>3</v>
      </c>
      <c r="J102" s="5">
        <v>87</v>
      </c>
      <c r="K102" s="5">
        <v>126</v>
      </c>
      <c r="L102" s="5">
        <v>16</v>
      </c>
      <c r="M102" s="5">
        <v>1018</v>
      </c>
      <c r="N102" s="5" t="s">
        <v>65</v>
      </c>
      <c r="O102" s="5" t="s">
        <v>66</v>
      </c>
      <c r="P102" s="23" t="s">
        <v>69</v>
      </c>
    </row>
    <row r="103" spans="1:16" x14ac:dyDescent="0.25">
      <c r="A103" s="4">
        <v>43276</v>
      </c>
      <c r="B103" s="4" t="s">
        <v>10</v>
      </c>
      <c r="C103" s="5" t="s">
        <v>32</v>
      </c>
      <c r="D103" s="5">
        <v>248464</v>
      </c>
      <c r="E103" s="5">
        <v>908480897</v>
      </c>
      <c r="F103" s="5">
        <v>90427</v>
      </c>
      <c r="G103" s="1">
        <v>8258.6</v>
      </c>
      <c r="H103" s="5" t="s">
        <v>25</v>
      </c>
      <c r="I103" s="5" t="s">
        <v>3</v>
      </c>
      <c r="J103" s="5">
        <v>47</v>
      </c>
      <c r="K103" s="5">
        <v>38</v>
      </c>
      <c r="L103" s="5">
        <v>49</v>
      </c>
      <c r="M103" s="5">
        <v>376</v>
      </c>
      <c r="N103" s="5" t="s">
        <v>65</v>
      </c>
      <c r="O103" s="5" t="s">
        <v>66</v>
      </c>
      <c r="P103" s="23" t="s">
        <v>69</v>
      </c>
    </row>
    <row r="104" spans="1:16" x14ac:dyDescent="0.25">
      <c r="A104" s="4">
        <v>43311</v>
      </c>
      <c r="B104" s="4" t="s">
        <v>11</v>
      </c>
      <c r="C104" s="5" t="s">
        <v>32</v>
      </c>
      <c r="D104" s="5">
        <v>248464</v>
      </c>
      <c r="E104" s="5">
        <v>908480897</v>
      </c>
      <c r="F104" s="5">
        <v>40050</v>
      </c>
      <c r="G104" s="1">
        <v>8805.3333333333339</v>
      </c>
      <c r="H104" s="5" t="s">
        <v>25</v>
      </c>
      <c r="I104" s="5" t="s">
        <v>3</v>
      </c>
      <c r="J104" s="5">
        <v>50</v>
      </c>
      <c r="K104" s="5">
        <v>135</v>
      </c>
      <c r="L104" s="5">
        <v>45</v>
      </c>
      <c r="M104" s="5">
        <v>1080</v>
      </c>
      <c r="N104" s="5" t="s">
        <v>65</v>
      </c>
      <c r="O104" s="5" t="s">
        <v>66</v>
      </c>
      <c r="P104" s="23" t="s">
        <v>69</v>
      </c>
    </row>
    <row r="105" spans="1:16" x14ac:dyDescent="0.25">
      <c r="A105" s="4">
        <v>43346</v>
      </c>
      <c r="B105" s="4" t="s">
        <v>13</v>
      </c>
      <c r="C105" s="5" t="s">
        <v>32</v>
      </c>
      <c r="D105" s="5">
        <v>248464</v>
      </c>
      <c r="E105" s="5">
        <v>908480897</v>
      </c>
      <c r="F105" s="5">
        <v>53561</v>
      </c>
      <c r="G105" s="1">
        <v>13756.800000000001</v>
      </c>
      <c r="H105" s="5" t="s">
        <v>25</v>
      </c>
      <c r="I105" s="5" t="s">
        <v>3</v>
      </c>
      <c r="J105" s="5">
        <v>80</v>
      </c>
      <c r="K105" s="5">
        <v>39</v>
      </c>
      <c r="L105" s="5">
        <v>15</v>
      </c>
      <c r="M105" s="5">
        <v>382</v>
      </c>
      <c r="N105" s="5" t="s">
        <v>65</v>
      </c>
      <c r="O105" s="5" t="s">
        <v>66</v>
      </c>
      <c r="P105" s="23" t="s">
        <v>69</v>
      </c>
    </row>
    <row r="106" spans="1:16" x14ac:dyDescent="0.25">
      <c r="A106" s="4">
        <v>43381</v>
      </c>
      <c r="B106" s="4" t="s">
        <v>14</v>
      </c>
      <c r="C106" s="5" t="s">
        <v>32</v>
      </c>
      <c r="D106" s="5">
        <v>248464</v>
      </c>
      <c r="E106" s="5">
        <v>908480897</v>
      </c>
      <c r="F106" s="5">
        <v>56888</v>
      </c>
      <c r="G106" s="1">
        <v>13112.4</v>
      </c>
      <c r="H106" s="5" t="s">
        <v>25</v>
      </c>
      <c r="I106" s="5" t="s">
        <v>5</v>
      </c>
      <c r="J106" s="5">
        <v>76</v>
      </c>
      <c r="K106" s="5">
        <v>83</v>
      </c>
      <c r="L106" s="5">
        <v>35</v>
      </c>
      <c r="M106" s="5">
        <v>712</v>
      </c>
      <c r="N106" s="5" t="s">
        <v>65</v>
      </c>
      <c r="O106" s="5" t="s">
        <v>66</v>
      </c>
      <c r="P106" s="23" t="s">
        <v>69</v>
      </c>
    </row>
    <row r="107" spans="1:16" x14ac:dyDescent="0.25">
      <c r="A107" s="4">
        <v>43416</v>
      </c>
      <c r="B107" s="4" t="s">
        <v>15</v>
      </c>
      <c r="C107" s="5" t="s">
        <v>32</v>
      </c>
      <c r="D107" s="5">
        <v>248464</v>
      </c>
      <c r="E107" s="5">
        <v>908480897</v>
      </c>
      <c r="F107" s="5">
        <v>95595</v>
      </c>
      <c r="G107" s="1">
        <v>13123.066666666666</v>
      </c>
      <c r="H107" s="5" t="s">
        <v>25</v>
      </c>
      <c r="I107" s="5" t="s">
        <v>3</v>
      </c>
      <c r="J107" s="5">
        <v>76</v>
      </c>
      <c r="K107" s="5">
        <v>106</v>
      </c>
      <c r="L107" s="5">
        <v>22</v>
      </c>
      <c r="M107" s="5">
        <v>872</v>
      </c>
      <c r="N107" s="5" t="s">
        <v>65</v>
      </c>
      <c r="O107" s="5" t="s">
        <v>66</v>
      </c>
      <c r="P107" s="23" t="s">
        <v>69</v>
      </c>
    </row>
    <row r="108" spans="1:16" x14ac:dyDescent="0.25">
      <c r="A108" s="4">
        <v>43451</v>
      </c>
      <c r="B108" s="4" t="s">
        <v>16</v>
      </c>
      <c r="C108" s="5" t="s">
        <v>32</v>
      </c>
      <c r="D108" s="5">
        <v>248464</v>
      </c>
      <c r="E108" s="5">
        <v>908480897</v>
      </c>
      <c r="F108" s="5">
        <v>90021</v>
      </c>
      <c r="G108" s="1">
        <v>8583.6666666666661</v>
      </c>
      <c r="H108" s="5" t="s">
        <v>26</v>
      </c>
      <c r="I108" s="5" t="s">
        <v>5</v>
      </c>
      <c r="J108" s="5">
        <v>49</v>
      </c>
      <c r="K108" s="5">
        <v>27</v>
      </c>
      <c r="L108" s="5">
        <v>9</v>
      </c>
      <c r="M108" s="5">
        <v>254</v>
      </c>
      <c r="N108" s="5" t="s">
        <v>65</v>
      </c>
      <c r="O108" s="5" t="s">
        <v>66</v>
      </c>
      <c r="P108" s="23" t="s">
        <v>69</v>
      </c>
    </row>
    <row r="109" spans="1:16" x14ac:dyDescent="0.25">
      <c r="A109" s="4">
        <v>43486</v>
      </c>
      <c r="B109" s="4" t="s">
        <v>2</v>
      </c>
      <c r="C109" s="5" t="s">
        <v>32</v>
      </c>
      <c r="D109" s="5">
        <v>248464</v>
      </c>
      <c r="E109" s="5">
        <v>908480897</v>
      </c>
      <c r="F109" s="5">
        <v>92276</v>
      </c>
      <c r="G109" s="1">
        <v>8944.9333333333325</v>
      </c>
      <c r="H109" s="5" t="s">
        <v>25</v>
      </c>
      <c r="I109" s="5" t="s">
        <v>3</v>
      </c>
      <c r="J109" s="5">
        <v>51</v>
      </c>
      <c r="K109" s="5">
        <v>85</v>
      </c>
      <c r="L109" s="5">
        <v>8</v>
      </c>
      <c r="M109" s="5">
        <v>675</v>
      </c>
      <c r="N109" s="5" t="s">
        <v>65</v>
      </c>
      <c r="O109" s="5" t="s">
        <v>66</v>
      </c>
      <c r="P109" s="23" t="s">
        <v>69</v>
      </c>
    </row>
    <row r="110" spans="1:16" x14ac:dyDescent="0.25">
      <c r="A110" s="4">
        <v>43101</v>
      </c>
      <c r="B110" s="4" t="s">
        <v>2</v>
      </c>
      <c r="C110" s="5" t="s">
        <v>32</v>
      </c>
      <c r="D110" s="5">
        <v>248464</v>
      </c>
      <c r="E110" s="5">
        <v>908480897</v>
      </c>
      <c r="F110" s="5">
        <v>33300</v>
      </c>
      <c r="G110" s="1">
        <v>9109.8000000000011</v>
      </c>
      <c r="H110" s="5" t="s">
        <v>25</v>
      </c>
      <c r="I110" s="5" t="s">
        <v>3</v>
      </c>
      <c r="J110" s="5">
        <v>52</v>
      </c>
      <c r="K110" s="5">
        <v>81</v>
      </c>
      <c r="L110" s="5">
        <v>9</v>
      </c>
      <c r="M110" s="5">
        <v>649</v>
      </c>
      <c r="N110" s="5" t="s">
        <v>65</v>
      </c>
      <c r="O110" s="5" t="s">
        <v>66</v>
      </c>
      <c r="P110" s="23" t="s">
        <v>69</v>
      </c>
    </row>
    <row r="111" spans="1:16" x14ac:dyDescent="0.25">
      <c r="A111" s="4">
        <v>43136</v>
      </c>
      <c r="B111" s="4" t="s">
        <v>4</v>
      </c>
      <c r="C111" s="5" t="s">
        <v>32</v>
      </c>
      <c r="D111" s="5">
        <v>248464</v>
      </c>
      <c r="E111" s="5">
        <v>908480897</v>
      </c>
      <c r="F111" s="5">
        <v>21146</v>
      </c>
      <c r="G111" s="1">
        <v>15930.266666666668</v>
      </c>
      <c r="H111" s="5" t="s">
        <v>25</v>
      </c>
      <c r="I111" s="5" t="s">
        <v>5</v>
      </c>
      <c r="J111" s="5">
        <v>93</v>
      </c>
      <c r="K111" s="5">
        <v>49</v>
      </c>
      <c r="L111" s="5">
        <v>47</v>
      </c>
      <c r="M111" s="5">
        <v>497</v>
      </c>
      <c r="N111" s="5" t="s">
        <v>65</v>
      </c>
      <c r="O111" s="5" t="s">
        <v>66</v>
      </c>
      <c r="P111" s="23" t="s">
        <v>69</v>
      </c>
    </row>
    <row r="112" spans="1:16" x14ac:dyDescent="0.25">
      <c r="A112" s="4">
        <v>43171</v>
      </c>
      <c r="B112" s="4" t="s">
        <v>6</v>
      </c>
      <c r="C112" s="5" t="s">
        <v>32</v>
      </c>
      <c r="D112" s="5">
        <v>248464</v>
      </c>
      <c r="E112" s="5">
        <v>908480897</v>
      </c>
      <c r="F112" s="5">
        <v>95512</v>
      </c>
      <c r="G112" s="1">
        <v>16446.266666666666</v>
      </c>
      <c r="H112" s="5" t="s">
        <v>25</v>
      </c>
      <c r="I112" s="5" t="s">
        <v>3</v>
      </c>
      <c r="J112" s="5">
        <v>96</v>
      </c>
      <c r="K112" s="5">
        <v>87</v>
      </c>
      <c r="L112" s="5">
        <v>13</v>
      </c>
      <c r="M112" s="5">
        <v>740</v>
      </c>
      <c r="N112" s="5" t="s">
        <v>65</v>
      </c>
      <c r="O112" s="5" t="s">
        <v>66</v>
      </c>
      <c r="P112" s="23" t="s">
        <v>69</v>
      </c>
    </row>
    <row r="113" spans="1:16" x14ac:dyDescent="0.25">
      <c r="A113" s="4">
        <v>43206</v>
      </c>
      <c r="B113" s="4" t="s">
        <v>8</v>
      </c>
      <c r="C113" s="5" t="s">
        <v>32</v>
      </c>
      <c r="D113" s="5">
        <v>248464</v>
      </c>
      <c r="E113" s="5">
        <v>908480897</v>
      </c>
      <c r="F113" s="5">
        <v>97682</v>
      </c>
      <c r="G113" s="1">
        <v>13784.733333333332</v>
      </c>
      <c r="H113" s="5" t="s">
        <v>25</v>
      </c>
      <c r="I113" s="5" t="s">
        <v>3</v>
      </c>
      <c r="J113" s="5">
        <v>80</v>
      </c>
      <c r="K113" s="5">
        <v>95</v>
      </c>
      <c r="L113" s="5">
        <v>29</v>
      </c>
      <c r="M113" s="5">
        <v>801</v>
      </c>
      <c r="N113" s="5" t="s">
        <v>65</v>
      </c>
      <c r="O113" s="5" t="s">
        <v>66</v>
      </c>
      <c r="P113" s="23" t="s">
        <v>69</v>
      </c>
    </row>
    <row r="114" spans="1:16" x14ac:dyDescent="0.25">
      <c r="A114" s="4">
        <v>43241</v>
      </c>
      <c r="B114" s="4" t="s">
        <v>9</v>
      </c>
      <c r="C114" s="5" t="s">
        <v>32</v>
      </c>
      <c r="D114" s="5">
        <v>248464</v>
      </c>
      <c r="E114" s="5">
        <v>908480897</v>
      </c>
      <c r="F114" s="5">
        <v>56579</v>
      </c>
      <c r="G114" s="1">
        <v>14126.866666666667</v>
      </c>
      <c r="H114" s="5" t="s">
        <v>25</v>
      </c>
      <c r="I114" s="5" t="s">
        <v>3</v>
      </c>
      <c r="J114" s="5">
        <v>82</v>
      </c>
      <c r="K114" s="5">
        <v>112</v>
      </c>
      <c r="L114" s="5">
        <v>40</v>
      </c>
      <c r="M114" s="5">
        <v>935</v>
      </c>
      <c r="N114" s="5" t="s">
        <v>65</v>
      </c>
      <c r="O114" s="5" t="s">
        <v>66</v>
      </c>
      <c r="P114" s="23" t="s">
        <v>69</v>
      </c>
    </row>
    <row r="115" spans="1:16" x14ac:dyDescent="0.25">
      <c r="A115" s="4">
        <v>43276</v>
      </c>
      <c r="B115" s="4" t="s">
        <v>10</v>
      </c>
      <c r="C115" s="5" t="s">
        <v>32</v>
      </c>
      <c r="D115" s="5">
        <v>248464</v>
      </c>
      <c r="E115" s="5">
        <v>908480897</v>
      </c>
      <c r="F115" s="5">
        <v>20514</v>
      </c>
      <c r="G115" s="1">
        <v>12246.666666666666</v>
      </c>
      <c r="H115" s="5" t="s">
        <v>25</v>
      </c>
      <c r="I115" s="5" t="s">
        <v>3</v>
      </c>
      <c r="J115" s="5">
        <v>71</v>
      </c>
      <c r="K115" s="5">
        <v>20</v>
      </c>
      <c r="L115" s="5">
        <v>6</v>
      </c>
      <c r="M115" s="5">
        <v>221</v>
      </c>
      <c r="N115" s="5" t="s">
        <v>65</v>
      </c>
      <c r="O115" s="5" t="s">
        <v>66</v>
      </c>
      <c r="P115" s="23" t="s">
        <v>69</v>
      </c>
    </row>
    <row r="116" spans="1:16" x14ac:dyDescent="0.25">
      <c r="A116" s="4">
        <v>43311</v>
      </c>
      <c r="B116" s="4" t="s">
        <v>11</v>
      </c>
      <c r="C116" s="5" t="s">
        <v>32</v>
      </c>
      <c r="D116" s="5">
        <v>248464</v>
      </c>
      <c r="E116" s="5">
        <v>908480897</v>
      </c>
      <c r="F116" s="5">
        <v>11916</v>
      </c>
      <c r="G116" s="1">
        <v>9924.4666666666672</v>
      </c>
      <c r="H116" s="5" t="s">
        <v>25</v>
      </c>
      <c r="I116" s="5" t="s">
        <v>3</v>
      </c>
      <c r="J116" s="5">
        <v>57</v>
      </c>
      <c r="K116" s="5">
        <v>43</v>
      </c>
      <c r="L116" s="5">
        <v>6</v>
      </c>
      <c r="M116" s="5">
        <v>374</v>
      </c>
      <c r="N116" s="5" t="s">
        <v>65</v>
      </c>
      <c r="O116" s="5" t="s">
        <v>66</v>
      </c>
      <c r="P116" s="23" t="s">
        <v>69</v>
      </c>
    </row>
    <row r="117" spans="1:16" x14ac:dyDescent="0.25">
      <c r="A117" s="4">
        <v>43346</v>
      </c>
      <c r="B117" s="4" t="s">
        <v>13</v>
      </c>
      <c r="C117" s="5" t="s">
        <v>32</v>
      </c>
      <c r="D117" s="5">
        <v>248464</v>
      </c>
      <c r="E117" s="5">
        <v>908480897</v>
      </c>
      <c r="F117" s="5">
        <v>91460</v>
      </c>
      <c r="G117" s="1">
        <v>15248.333333333334</v>
      </c>
      <c r="H117" s="5" t="s">
        <v>25</v>
      </c>
      <c r="I117" s="5" t="s">
        <v>3</v>
      </c>
      <c r="J117" s="5">
        <v>89</v>
      </c>
      <c r="K117" s="5">
        <v>24</v>
      </c>
      <c r="L117" s="5">
        <v>5</v>
      </c>
      <c r="M117" s="5">
        <v>264</v>
      </c>
      <c r="N117" s="5" t="s">
        <v>65</v>
      </c>
      <c r="O117" s="5" t="s">
        <v>66</v>
      </c>
      <c r="P117" s="23" t="s">
        <v>69</v>
      </c>
    </row>
    <row r="118" spans="1:16" x14ac:dyDescent="0.25">
      <c r="A118" s="4">
        <v>43381</v>
      </c>
      <c r="B118" s="4" t="s">
        <v>14</v>
      </c>
      <c r="C118" s="5" t="s">
        <v>32</v>
      </c>
      <c r="D118" s="5">
        <v>248464</v>
      </c>
      <c r="E118" s="5">
        <v>908480897</v>
      </c>
      <c r="F118" s="5">
        <v>63836</v>
      </c>
      <c r="G118" s="1">
        <v>12919</v>
      </c>
      <c r="H118" s="5" t="s">
        <v>26</v>
      </c>
      <c r="I118" s="5" t="s">
        <v>5</v>
      </c>
      <c r="J118" s="5">
        <v>75</v>
      </c>
      <c r="K118" s="5">
        <v>27</v>
      </c>
      <c r="L118" s="5">
        <v>38</v>
      </c>
      <c r="M118" s="5">
        <v>310</v>
      </c>
      <c r="N118" s="5" t="s">
        <v>65</v>
      </c>
      <c r="O118" s="5" t="s">
        <v>66</v>
      </c>
      <c r="P118" s="23" t="s">
        <v>69</v>
      </c>
    </row>
    <row r="119" spans="1:16" x14ac:dyDescent="0.25">
      <c r="A119" s="4">
        <v>43416</v>
      </c>
      <c r="B119" s="4" t="s">
        <v>15</v>
      </c>
      <c r="C119" s="5" t="s">
        <v>32</v>
      </c>
      <c r="D119" s="5">
        <v>248464</v>
      </c>
      <c r="E119" s="5">
        <v>908480897</v>
      </c>
      <c r="F119" s="5">
        <v>89825</v>
      </c>
      <c r="G119" s="1">
        <v>9273.9333333333325</v>
      </c>
      <c r="H119" s="5" t="s">
        <v>25</v>
      </c>
      <c r="I119" s="5" t="s">
        <v>3</v>
      </c>
      <c r="J119" s="5">
        <v>53</v>
      </c>
      <c r="K119" s="5">
        <v>75</v>
      </c>
      <c r="L119" s="5">
        <v>12</v>
      </c>
      <c r="M119" s="5">
        <v>612</v>
      </c>
      <c r="N119" s="5" t="s">
        <v>65</v>
      </c>
      <c r="O119" s="5" t="s">
        <v>66</v>
      </c>
      <c r="P119" s="23" t="s">
        <v>69</v>
      </c>
    </row>
    <row r="120" spans="1:16" x14ac:dyDescent="0.25">
      <c r="A120" s="4">
        <v>43451</v>
      </c>
      <c r="B120" s="4" t="s">
        <v>16</v>
      </c>
      <c r="C120" s="5" t="s">
        <v>32</v>
      </c>
      <c r="D120" s="5">
        <v>248464</v>
      </c>
      <c r="E120" s="5">
        <v>908480897</v>
      </c>
      <c r="F120" s="5">
        <v>73265</v>
      </c>
      <c r="G120" s="1">
        <v>14290</v>
      </c>
      <c r="H120" s="5" t="s">
        <v>25</v>
      </c>
      <c r="I120" s="5" t="s">
        <v>5</v>
      </c>
      <c r="J120" s="5">
        <v>83</v>
      </c>
      <c r="K120" s="5">
        <v>108</v>
      </c>
      <c r="L120" s="5">
        <v>11</v>
      </c>
      <c r="M120" s="5">
        <v>883</v>
      </c>
      <c r="N120" s="5" t="s">
        <v>65</v>
      </c>
      <c r="O120" s="5" t="s">
        <v>66</v>
      </c>
      <c r="P120" s="23" t="s">
        <v>69</v>
      </c>
    </row>
    <row r="121" spans="1:16" x14ac:dyDescent="0.25">
      <c r="A121" s="4">
        <v>43486</v>
      </c>
      <c r="B121" s="4" t="s">
        <v>2</v>
      </c>
      <c r="C121" s="5" t="s">
        <v>32</v>
      </c>
      <c r="D121" s="5">
        <v>248464</v>
      </c>
      <c r="E121" s="5">
        <v>908480897</v>
      </c>
      <c r="F121" s="5">
        <v>40808</v>
      </c>
      <c r="G121" s="1">
        <v>15103.733333333332</v>
      </c>
      <c r="H121" s="5" t="s">
        <v>25</v>
      </c>
      <c r="I121" s="5" t="s">
        <v>3</v>
      </c>
      <c r="J121" s="5">
        <v>88</v>
      </c>
      <c r="K121" s="5">
        <v>63</v>
      </c>
      <c r="L121" s="5">
        <v>47</v>
      </c>
      <c r="M121" s="5">
        <v>594</v>
      </c>
      <c r="N121" s="5" t="s">
        <v>65</v>
      </c>
      <c r="O121" s="5" t="s">
        <v>66</v>
      </c>
      <c r="P121" s="23" t="s">
        <v>69</v>
      </c>
    </row>
    <row r="122" spans="1:16" x14ac:dyDescent="0.25">
      <c r="A122" s="4">
        <v>43101</v>
      </c>
      <c r="B122" s="4" t="s">
        <v>2</v>
      </c>
      <c r="C122" s="5" t="s">
        <v>32</v>
      </c>
      <c r="D122" s="5">
        <v>248464</v>
      </c>
      <c r="E122" s="5">
        <v>908480897</v>
      </c>
      <c r="F122" s="5">
        <v>22797</v>
      </c>
      <c r="G122" s="1">
        <v>13609.4</v>
      </c>
      <c r="H122" s="5" t="s">
        <v>25</v>
      </c>
      <c r="I122" s="5" t="s">
        <v>3</v>
      </c>
      <c r="J122" s="5">
        <v>79</v>
      </c>
      <c r="K122" s="5">
        <v>77</v>
      </c>
      <c r="L122" s="5">
        <v>30</v>
      </c>
      <c r="M122" s="5">
        <v>670</v>
      </c>
      <c r="N122" s="5" t="s">
        <v>65</v>
      </c>
      <c r="O122" s="5" t="s">
        <v>66</v>
      </c>
      <c r="P122" s="23" t="s">
        <v>69</v>
      </c>
    </row>
    <row r="123" spans="1:16" x14ac:dyDescent="0.25">
      <c r="A123" s="4">
        <v>43136</v>
      </c>
      <c r="B123" s="4" t="s">
        <v>4</v>
      </c>
      <c r="C123" s="5" t="s">
        <v>32</v>
      </c>
      <c r="D123" s="5">
        <v>248464</v>
      </c>
      <c r="E123" s="5">
        <v>908480897</v>
      </c>
      <c r="F123" s="5">
        <v>37471</v>
      </c>
      <c r="G123" s="1">
        <v>9585.5333333333328</v>
      </c>
      <c r="H123" s="5" t="s">
        <v>26</v>
      </c>
      <c r="I123" s="5" t="s">
        <v>5</v>
      </c>
      <c r="J123" s="5">
        <v>55</v>
      </c>
      <c r="K123" s="5">
        <v>27</v>
      </c>
      <c r="L123" s="5">
        <v>38</v>
      </c>
      <c r="M123" s="5">
        <v>288</v>
      </c>
      <c r="N123" s="5" t="s">
        <v>65</v>
      </c>
      <c r="O123" s="5" t="s">
        <v>66</v>
      </c>
      <c r="P123" s="23" t="s">
        <v>69</v>
      </c>
    </row>
    <row r="124" spans="1:16" x14ac:dyDescent="0.25">
      <c r="A124" s="4">
        <v>43171</v>
      </c>
      <c r="B124" s="4" t="s">
        <v>6</v>
      </c>
      <c r="C124" s="5" t="s">
        <v>32</v>
      </c>
      <c r="D124" s="5">
        <v>248464</v>
      </c>
      <c r="E124" s="5">
        <v>908480897</v>
      </c>
      <c r="F124" s="5">
        <v>75396</v>
      </c>
      <c r="G124" s="1">
        <v>14076.4</v>
      </c>
      <c r="H124" s="5" t="s">
        <v>25</v>
      </c>
      <c r="I124" s="5" t="s">
        <v>3</v>
      </c>
      <c r="J124" s="5">
        <v>82</v>
      </c>
      <c r="K124" s="5">
        <v>11</v>
      </c>
      <c r="L124" s="5">
        <v>18</v>
      </c>
      <c r="M124" s="5">
        <v>178</v>
      </c>
      <c r="N124" s="5" t="s">
        <v>65</v>
      </c>
      <c r="O124" s="5" t="s">
        <v>66</v>
      </c>
      <c r="P124" s="23" t="s">
        <v>69</v>
      </c>
    </row>
    <row r="125" spans="1:16" x14ac:dyDescent="0.25">
      <c r="A125" s="4">
        <v>43206</v>
      </c>
      <c r="B125" s="4" t="s">
        <v>8</v>
      </c>
      <c r="C125" s="5" t="s">
        <v>32</v>
      </c>
      <c r="D125" s="5">
        <v>248464</v>
      </c>
      <c r="E125" s="5">
        <v>908480897</v>
      </c>
      <c r="F125" s="5">
        <v>78792</v>
      </c>
      <c r="G125" s="1">
        <v>13091.666666666666</v>
      </c>
      <c r="H125" s="5" t="s">
        <v>25</v>
      </c>
      <c r="I125" s="5" t="s">
        <v>3</v>
      </c>
      <c r="J125" s="5">
        <v>76</v>
      </c>
      <c r="K125" s="5">
        <v>44</v>
      </c>
      <c r="L125" s="5">
        <v>7</v>
      </c>
      <c r="M125" s="5">
        <v>401</v>
      </c>
      <c r="N125" s="5" t="s">
        <v>65</v>
      </c>
      <c r="O125" s="5" t="s">
        <v>66</v>
      </c>
      <c r="P125" s="23" t="s">
        <v>69</v>
      </c>
    </row>
    <row r="126" spans="1:16" x14ac:dyDescent="0.25">
      <c r="A126" s="4">
        <v>43241</v>
      </c>
      <c r="B126" s="4" t="s">
        <v>9</v>
      </c>
      <c r="C126" s="5" t="s">
        <v>32</v>
      </c>
      <c r="D126" s="5">
        <v>248464</v>
      </c>
      <c r="E126" s="5">
        <v>908480897</v>
      </c>
      <c r="F126" s="5">
        <v>49379</v>
      </c>
      <c r="G126" s="1">
        <v>16765.666666666668</v>
      </c>
      <c r="H126" s="5" t="s">
        <v>25</v>
      </c>
      <c r="I126" s="5" t="s">
        <v>3</v>
      </c>
      <c r="J126" s="5">
        <v>98</v>
      </c>
      <c r="K126" s="5">
        <v>59</v>
      </c>
      <c r="L126" s="5">
        <v>8</v>
      </c>
      <c r="M126" s="5">
        <v>533</v>
      </c>
      <c r="N126" s="5" t="s">
        <v>65</v>
      </c>
      <c r="O126" s="5" t="s">
        <v>66</v>
      </c>
      <c r="P126" s="23" t="s">
        <v>69</v>
      </c>
    </row>
    <row r="127" spans="1:16" x14ac:dyDescent="0.25">
      <c r="A127" s="4">
        <v>43276</v>
      </c>
      <c r="B127" s="4" t="s">
        <v>10</v>
      </c>
      <c r="C127" s="5" t="s">
        <v>32</v>
      </c>
      <c r="D127" s="5">
        <v>248464</v>
      </c>
      <c r="E127" s="5">
        <v>908480897</v>
      </c>
      <c r="F127" s="5">
        <v>36171</v>
      </c>
      <c r="G127" s="1">
        <v>13617.6</v>
      </c>
      <c r="H127" s="5" t="s">
        <v>25</v>
      </c>
      <c r="I127" s="5" t="s">
        <v>3</v>
      </c>
      <c r="J127" s="5">
        <v>79</v>
      </c>
      <c r="K127" s="5">
        <v>95</v>
      </c>
      <c r="L127" s="5">
        <v>20</v>
      </c>
      <c r="M127" s="5">
        <v>793</v>
      </c>
      <c r="N127" s="5" t="s">
        <v>65</v>
      </c>
      <c r="O127" s="5" t="s">
        <v>66</v>
      </c>
      <c r="P127" s="23" t="s">
        <v>69</v>
      </c>
    </row>
    <row r="128" spans="1:16" x14ac:dyDescent="0.25">
      <c r="A128" s="4">
        <v>43311</v>
      </c>
      <c r="B128" s="4" t="s">
        <v>11</v>
      </c>
      <c r="C128" s="5" t="s">
        <v>32</v>
      </c>
      <c r="D128" s="5">
        <v>248464</v>
      </c>
      <c r="E128" s="5">
        <v>908480897</v>
      </c>
      <c r="F128" s="5">
        <v>37502</v>
      </c>
      <c r="G128" s="1">
        <v>10758.800000000001</v>
      </c>
      <c r="H128" s="5" t="s">
        <v>25</v>
      </c>
      <c r="I128" s="5" t="s">
        <v>3</v>
      </c>
      <c r="J128" s="5">
        <v>62</v>
      </c>
      <c r="K128" s="5">
        <v>41</v>
      </c>
      <c r="L128" s="5">
        <v>36</v>
      </c>
      <c r="M128" s="5">
        <v>394</v>
      </c>
      <c r="N128" s="5" t="s">
        <v>65</v>
      </c>
      <c r="O128" s="5" t="s">
        <v>66</v>
      </c>
      <c r="P128" s="23" t="s">
        <v>69</v>
      </c>
    </row>
    <row r="129" spans="1:16" x14ac:dyDescent="0.25">
      <c r="A129" s="4">
        <v>43346</v>
      </c>
      <c r="B129" s="4" t="s">
        <v>13</v>
      </c>
      <c r="C129" s="5" t="s">
        <v>32</v>
      </c>
      <c r="D129" s="5">
        <v>248464</v>
      </c>
      <c r="E129" s="5">
        <v>908480897</v>
      </c>
      <c r="F129" s="5">
        <v>97735</v>
      </c>
      <c r="G129" s="1">
        <v>10612.133333333333</v>
      </c>
      <c r="H129" s="5" t="s">
        <v>25</v>
      </c>
      <c r="I129" s="5" t="s">
        <v>3</v>
      </c>
      <c r="J129" s="5">
        <v>61</v>
      </c>
      <c r="K129" s="5">
        <v>81</v>
      </c>
      <c r="L129" s="5">
        <v>47</v>
      </c>
      <c r="M129" s="5">
        <v>693</v>
      </c>
      <c r="N129" s="5" t="s">
        <v>65</v>
      </c>
      <c r="O129" s="5" t="s">
        <v>66</v>
      </c>
      <c r="P129" s="23" t="s">
        <v>69</v>
      </c>
    </row>
    <row r="130" spans="1:16" x14ac:dyDescent="0.25">
      <c r="A130" s="4">
        <v>43381</v>
      </c>
      <c r="B130" s="4" t="s">
        <v>14</v>
      </c>
      <c r="C130" s="5" t="s">
        <v>32</v>
      </c>
      <c r="D130" s="5">
        <v>248464</v>
      </c>
      <c r="E130" s="5">
        <v>908480897</v>
      </c>
      <c r="F130" s="5">
        <v>23419</v>
      </c>
      <c r="G130" s="1">
        <v>11468.333333333334</v>
      </c>
      <c r="H130" s="5" t="s">
        <v>26</v>
      </c>
      <c r="I130" s="5" t="s">
        <v>5</v>
      </c>
      <c r="J130" s="5">
        <v>66</v>
      </c>
      <c r="K130" s="5">
        <v>127</v>
      </c>
      <c r="L130" s="5">
        <v>47</v>
      </c>
      <c r="M130" s="5">
        <v>1041</v>
      </c>
      <c r="N130" s="5" t="s">
        <v>65</v>
      </c>
      <c r="O130" s="5" t="s">
        <v>66</v>
      </c>
      <c r="P130" s="23" t="s">
        <v>69</v>
      </c>
    </row>
    <row r="131" spans="1:16" x14ac:dyDescent="0.25">
      <c r="A131" s="4">
        <v>43416</v>
      </c>
      <c r="B131" s="4" t="s">
        <v>15</v>
      </c>
      <c r="C131" s="5" t="s">
        <v>32</v>
      </c>
      <c r="D131" s="5">
        <v>248464</v>
      </c>
      <c r="E131" s="5">
        <v>908480897</v>
      </c>
      <c r="F131" s="5">
        <v>54295</v>
      </c>
      <c r="G131" s="1">
        <v>7426.2666666666664</v>
      </c>
      <c r="H131" s="5" t="s">
        <v>25</v>
      </c>
      <c r="I131" s="5" t="s">
        <v>3</v>
      </c>
      <c r="J131" s="5">
        <v>42</v>
      </c>
      <c r="K131" s="5">
        <v>46</v>
      </c>
      <c r="L131" s="5">
        <v>6</v>
      </c>
      <c r="M131" s="5">
        <v>386</v>
      </c>
      <c r="N131" s="5" t="s">
        <v>65</v>
      </c>
      <c r="O131" s="5" t="s">
        <v>66</v>
      </c>
      <c r="P131" s="23" t="s">
        <v>69</v>
      </c>
    </row>
    <row r="132" spans="1:16" x14ac:dyDescent="0.25">
      <c r="A132" s="4">
        <v>43451</v>
      </c>
      <c r="B132" s="4" t="s">
        <v>16</v>
      </c>
      <c r="C132" s="5" t="s">
        <v>32</v>
      </c>
      <c r="D132" s="5">
        <v>248464</v>
      </c>
      <c r="E132" s="5">
        <v>908480897</v>
      </c>
      <c r="F132" s="5">
        <v>46115</v>
      </c>
      <c r="G132" s="1">
        <v>9275.0666666666675</v>
      </c>
      <c r="H132" s="5" t="s">
        <v>26</v>
      </c>
      <c r="I132" s="5" t="s">
        <v>5</v>
      </c>
      <c r="J132" s="5">
        <v>53</v>
      </c>
      <c r="K132" s="5">
        <v>76</v>
      </c>
      <c r="L132" s="5">
        <v>21</v>
      </c>
      <c r="M132" s="5">
        <v>629</v>
      </c>
      <c r="N132" s="5" t="s">
        <v>65</v>
      </c>
      <c r="O132" s="5" t="s">
        <v>66</v>
      </c>
      <c r="P132" s="23" t="s">
        <v>69</v>
      </c>
    </row>
    <row r="133" spans="1:16" x14ac:dyDescent="0.25">
      <c r="A133" s="4">
        <v>43486</v>
      </c>
      <c r="B133" s="4" t="s">
        <v>2</v>
      </c>
      <c r="C133" s="5" t="s">
        <v>32</v>
      </c>
      <c r="D133" s="5">
        <v>248464</v>
      </c>
      <c r="E133" s="5">
        <v>908480897</v>
      </c>
      <c r="F133" s="5">
        <v>97069</v>
      </c>
      <c r="G133" s="1">
        <v>8918.8000000000011</v>
      </c>
      <c r="H133" s="5" t="s">
        <v>25</v>
      </c>
      <c r="I133" s="5" t="s">
        <v>3</v>
      </c>
      <c r="J133" s="5">
        <v>51</v>
      </c>
      <c r="K133" s="5">
        <v>28</v>
      </c>
      <c r="L133" s="5">
        <v>24</v>
      </c>
      <c r="M133" s="5">
        <v>283</v>
      </c>
      <c r="N133" s="5" t="s">
        <v>65</v>
      </c>
      <c r="O133" s="5" t="s">
        <v>66</v>
      </c>
      <c r="P133" s="23" t="s">
        <v>69</v>
      </c>
    </row>
    <row r="134" spans="1:16" x14ac:dyDescent="0.25">
      <c r="A134" s="4">
        <v>43101</v>
      </c>
      <c r="B134" s="4" t="s">
        <v>2</v>
      </c>
      <c r="C134" s="5" t="s">
        <v>32</v>
      </c>
      <c r="D134" s="5">
        <v>248464</v>
      </c>
      <c r="E134" s="5">
        <v>908480897</v>
      </c>
      <c r="F134" s="5">
        <v>59563</v>
      </c>
      <c r="G134" s="1">
        <v>12415.133333333333</v>
      </c>
      <c r="H134" s="5" t="s">
        <v>25</v>
      </c>
      <c r="I134" s="5" t="s">
        <v>3</v>
      </c>
      <c r="J134" s="5">
        <v>72</v>
      </c>
      <c r="K134" s="5">
        <v>20</v>
      </c>
      <c r="L134" s="5">
        <v>32</v>
      </c>
      <c r="M134" s="5">
        <v>249</v>
      </c>
      <c r="N134" s="5" t="s">
        <v>65</v>
      </c>
      <c r="O134" s="5" t="s">
        <v>66</v>
      </c>
      <c r="P134" s="23" t="s">
        <v>69</v>
      </c>
    </row>
    <row r="135" spans="1:16" x14ac:dyDescent="0.25">
      <c r="A135" s="4">
        <v>43136</v>
      </c>
      <c r="B135" s="4" t="s">
        <v>4</v>
      </c>
      <c r="C135" s="5" t="s">
        <v>32</v>
      </c>
      <c r="D135" s="5">
        <v>248464</v>
      </c>
      <c r="E135" s="5">
        <v>908480897</v>
      </c>
      <c r="F135" s="5">
        <v>52803</v>
      </c>
      <c r="G135" s="1">
        <v>16133.6</v>
      </c>
      <c r="H135" s="5" t="s">
        <v>25</v>
      </c>
      <c r="I135" s="5" t="s">
        <v>5</v>
      </c>
      <c r="J135" s="5">
        <v>94</v>
      </c>
      <c r="K135" s="5">
        <v>124</v>
      </c>
      <c r="L135" s="5">
        <v>48</v>
      </c>
      <c r="M135" s="5">
        <v>1048</v>
      </c>
      <c r="N135" s="5" t="s">
        <v>65</v>
      </c>
      <c r="O135" s="5" t="s">
        <v>66</v>
      </c>
      <c r="P135" s="23" t="s">
        <v>69</v>
      </c>
    </row>
    <row r="136" spans="1:16" x14ac:dyDescent="0.25">
      <c r="A136" s="4">
        <v>43171</v>
      </c>
      <c r="B136" s="4" t="s">
        <v>6</v>
      </c>
      <c r="C136" s="5" t="s">
        <v>32</v>
      </c>
      <c r="D136" s="5">
        <v>248464</v>
      </c>
      <c r="E136" s="5">
        <v>908480897</v>
      </c>
      <c r="F136" s="5">
        <v>84585</v>
      </c>
      <c r="G136" s="1">
        <v>8276.6666666666661</v>
      </c>
      <c r="H136" s="5" t="s">
        <v>25</v>
      </c>
      <c r="I136" s="5" t="s">
        <v>3</v>
      </c>
      <c r="J136" s="5">
        <v>47</v>
      </c>
      <c r="K136" s="5">
        <v>76</v>
      </c>
      <c r="L136" s="5">
        <v>45</v>
      </c>
      <c r="M136" s="5">
        <v>647</v>
      </c>
      <c r="N136" s="5" t="s">
        <v>65</v>
      </c>
      <c r="O136" s="5" t="s">
        <v>66</v>
      </c>
      <c r="P136" s="23" t="s">
        <v>69</v>
      </c>
    </row>
    <row r="137" spans="1:16" x14ac:dyDescent="0.25">
      <c r="A137" s="4">
        <v>43206</v>
      </c>
      <c r="B137" s="4" t="s">
        <v>8</v>
      </c>
      <c r="C137" s="5" t="s">
        <v>32</v>
      </c>
      <c r="D137" s="5">
        <v>248464</v>
      </c>
      <c r="E137" s="5">
        <v>908480897</v>
      </c>
      <c r="F137" s="5">
        <v>89835</v>
      </c>
      <c r="G137" s="1">
        <v>12245.266666666668</v>
      </c>
      <c r="H137" s="5" t="s">
        <v>25</v>
      </c>
      <c r="I137" s="5" t="s">
        <v>3</v>
      </c>
      <c r="J137" s="5">
        <v>71</v>
      </c>
      <c r="K137" s="5">
        <v>14</v>
      </c>
      <c r="L137" s="5">
        <v>25</v>
      </c>
      <c r="M137" s="5">
        <v>200</v>
      </c>
      <c r="N137" s="5" t="s">
        <v>65</v>
      </c>
      <c r="O137" s="5" t="s">
        <v>66</v>
      </c>
      <c r="P137" s="23" t="s">
        <v>69</v>
      </c>
    </row>
    <row r="138" spans="1:16" x14ac:dyDescent="0.25">
      <c r="A138" s="4">
        <v>43241</v>
      </c>
      <c r="B138" s="4" t="s">
        <v>9</v>
      </c>
      <c r="C138" s="5" t="s">
        <v>32</v>
      </c>
      <c r="D138" s="5">
        <v>248464</v>
      </c>
      <c r="E138" s="5">
        <v>908480897</v>
      </c>
      <c r="F138" s="5">
        <v>77839</v>
      </c>
      <c r="G138" s="1">
        <v>10939.4</v>
      </c>
      <c r="H138" s="5" t="s">
        <v>25</v>
      </c>
      <c r="I138" s="5" t="s">
        <v>3</v>
      </c>
      <c r="J138" s="5">
        <v>63</v>
      </c>
      <c r="K138" s="5">
        <v>73</v>
      </c>
      <c r="L138" s="5">
        <v>8</v>
      </c>
      <c r="M138" s="5">
        <v>604</v>
      </c>
      <c r="N138" s="5" t="s">
        <v>65</v>
      </c>
      <c r="O138" s="5" t="s">
        <v>66</v>
      </c>
      <c r="P138" s="23" t="s">
        <v>69</v>
      </c>
    </row>
    <row r="139" spans="1:16" x14ac:dyDescent="0.25">
      <c r="A139" s="4">
        <v>43276</v>
      </c>
      <c r="B139" s="4" t="s">
        <v>10</v>
      </c>
      <c r="C139" s="5" t="s">
        <v>32</v>
      </c>
      <c r="D139" s="5">
        <v>248464</v>
      </c>
      <c r="E139" s="5">
        <v>908480897</v>
      </c>
      <c r="F139" s="5">
        <v>50078</v>
      </c>
      <c r="G139" s="1">
        <v>13912.333333333334</v>
      </c>
      <c r="H139" s="5" t="s">
        <v>25</v>
      </c>
      <c r="I139" s="5" t="s">
        <v>3</v>
      </c>
      <c r="J139" s="5">
        <v>81</v>
      </c>
      <c r="K139" s="5">
        <v>16</v>
      </c>
      <c r="L139" s="5">
        <v>22</v>
      </c>
      <c r="M139" s="5">
        <v>216</v>
      </c>
      <c r="N139" s="5" t="s">
        <v>65</v>
      </c>
      <c r="O139" s="5" t="s">
        <v>66</v>
      </c>
      <c r="P139" s="23" t="s">
        <v>69</v>
      </c>
    </row>
    <row r="140" spans="1:16" x14ac:dyDescent="0.25">
      <c r="A140" s="4">
        <v>43311</v>
      </c>
      <c r="B140" s="4" t="s">
        <v>11</v>
      </c>
      <c r="C140" s="5" t="s">
        <v>32</v>
      </c>
      <c r="D140" s="5">
        <v>248464</v>
      </c>
      <c r="E140" s="5">
        <v>908480897</v>
      </c>
      <c r="F140" s="5">
        <v>27045</v>
      </c>
      <c r="G140" s="1">
        <v>15576.666666666666</v>
      </c>
      <c r="H140" s="5" t="s">
        <v>25</v>
      </c>
      <c r="I140" s="5" t="s">
        <v>3</v>
      </c>
      <c r="J140" s="5">
        <v>91</v>
      </c>
      <c r="K140" s="5">
        <v>9</v>
      </c>
      <c r="L140" s="5">
        <v>34</v>
      </c>
      <c r="M140" s="5">
        <v>191</v>
      </c>
      <c r="N140" s="5" t="s">
        <v>65</v>
      </c>
      <c r="O140" s="5" t="s">
        <v>66</v>
      </c>
      <c r="P140" s="23" t="s">
        <v>69</v>
      </c>
    </row>
    <row r="141" spans="1:16" x14ac:dyDescent="0.25">
      <c r="A141" s="4">
        <v>43346</v>
      </c>
      <c r="B141" s="4" t="s">
        <v>13</v>
      </c>
      <c r="C141" s="5" t="s">
        <v>32</v>
      </c>
      <c r="D141" s="5">
        <v>248464</v>
      </c>
      <c r="E141" s="5">
        <v>908480897</v>
      </c>
      <c r="F141" s="5">
        <v>57227</v>
      </c>
      <c r="G141" s="1">
        <v>11113.266666666668</v>
      </c>
      <c r="H141" s="5" t="s">
        <v>25</v>
      </c>
      <c r="I141" s="5" t="s">
        <v>3</v>
      </c>
      <c r="J141" s="5">
        <v>64</v>
      </c>
      <c r="K141" s="5">
        <v>83</v>
      </c>
      <c r="L141" s="5">
        <v>47</v>
      </c>
      <c r="M141" s="5">
        <v>713</v>
      </c>
      <c r="N141" s="5" t="s">
        <v>65</v>
      </c>
      <c r="O141" s="5" t="s">
        <v>66</v>
      </c>
      <c r="P141" s="23" t="s">
        <v>69</v>
      </c>
    </row>
    <row r="142" spans="1:16" x14ac:dyDescent="0.25">
      <c r="A142" s="4">
        <v>43381</v>
      </c>
      <c r="B142" s="4" t="s">
        <v>14</v>
      </c>
      <c r="C142" s="5" t="s">
        <v>32</v>
      </c>
      <c r="D142" s="5">
        <v>248464</v>
      </c>
      <c r="E142" s="5">
        <v>908480897</v>
      </c>
      <c r="F142" s="5">
        <v>52252</v>
      </c>
      <c r="G142" s="1">
        <v>13282.133333333333</v>
      </c>
      <c r="H142" s="5" t="s">
        <v>26</v>
      </c>
      <c r="I142" s="5" t="s">
        <v>5</v>
      </c>
      <c r="J142" s="5">
        <v>77</v>
      </c>
      <c r="K142" s="5">
        <v>87</v>
      </c>
      <c r="L142" s="5">
        <v>48</v>
      </c>
      <c r="M142" s="5">
        <v>759</v>
      </c>
      <c r="N142" s="5" t="s">
        <v>65</v>
      </c>
      <c r="O142" s="5" t="s">
        <v>66</v>
      </c>
      <c r="P142" s="23" t="s">
        <v>69</v>
      </c>
    </row>
    <row r="143" spans="1:16" x14ac:dyDescent="0.25">
      <c r="A143" s="4">
        <v>43416</v>
      </c>
      <c r="B143" s="4" t="s">
        <v>15</v>
      </c>
      <c r="C143" s="5" t="s">
        <v>32</v>
      </c>
      <c r="D143" s="5">
        <v>248464</v>
      </c>
      <c r="E143" s="5">
        <v>908480897</v>
      </c>
      <c r="F143" s="5">
        <v>91396</v>
      </c>
      <c r="G143" s="1">
        <v>9281.1999999999989</v>
      </c>
      <c r="H143" s="5" t="s">
        <v>25</v>
      </c>
      <c r="I143" s="5" t="s">
        <v>3</v>
      </c>
      <c r="J143" s="5">
        <v>53</v>
      </c>
      <c r="K143" s="5">
        <v>91</v>
      </c>
      <c r="L143" s="5">
        <v>5</v>
      </c>
      <c r="M143" s="5">
        <v>721</v>
      </c>
      <c r="N143" s="5" t="s">
        <v>65</v>
      </c>
      <c r="O143" s="5" t="s">
        <v>66</v>
      </c>
      <c r="P143" s="23" t="s">
        <v>69</v>
      </c>
    </row>
    <row r="144" spans="1:16" x14ac:dyDescent="0.25">
      <c r="A144" s="4">
        <v>43451</v>
      </c>
      <c r="B144" s="4" t="s">
        <v>16</v>
      </c>
      <c r="C144" s="5" t="s">
        <v>32</v>
      </c>
      <c r="D144" s="5">
        <v>248464</v>
      </c>
      <c r="E144" s="5">
        <v>908480897</v>
      </c>
      <c r="F144" s="5">
        <v>83729</v>
      </c>
      <c r="G144" s="1">
        <v>16295</v>
      </c>
      <c r="H144" s="5" t="s">
        <v>25</v>
      </c>
      <c r="I144" s="5" t="s">
        <v>5</v>
      </c>
      <c r="J144" s="5">
        <v>95</v>
      </c>
      <c r="K144" s="5">
        <v>116</v>
      </c>
      <c r="L144" s="5">
        <v>28</v>
      </c>
      <c r="M144" s="5">
        <v>970</v>
      </c>
      <c r="N144" s="5" t="s">
        <v>65</v>
      </c>
      <c r="O144" s="5" t="s">
        <v>66</v>
      </c>
      <c r="P144" s="23" t="s">
        <v>69</v>
      </c>
    </row>
    <row r="145" spans="1:16" x14ac:dyDescent="0.25">
      <c r="A145" s="4">
        <v>43486</v>
      </c>
      <c r="B145" s="4" t="s">
        <v>2</v>
      </c>
      <c r="C145" s="5" t="s">
        <v>32</v>
      </c>
      <c r="D145" s="5">
        <v>248464</v>
      </c>
      <c r="E145" s="5">
        <v>908480897</v>
      </c>
      <c r="F145" s="5">
        <v>33351</v>
      </c>
      <c r="G145" s="1">
        <v>9630.8666666666668</v>
      </c>
      <c r="H145" s="5" t="s">
        <v>25</v>
      </c>
      <c r="I145" s="5" t="s">
        <v>3</v>
      </c>
      <c r="J145" s="5">
        <v>55</v>
      </c>
      <c r="K145" s="5">
        <v>121</v>
      </c>
      <c r="L145" s="5">
        <v>34</v>
      </c>
      <c r="M145" s="5">
        <v>968</v>
      </c>
      <c r="N145" s="5" t="s">
        <v>65</v>
      </c>
      <c r="O145" s="5" t="s">
        <v>66</v>
      </c>
      <c r="P145" s="23" t="s">
        <v>69</v>
      </c>
    </row>
    <row r="146" spans="1:16" x14ac:dyDescent="0.25">
      <c r="A146" s="4">
        <v>43122</v>
      </c>
      <c r="B146" s="4" t="s">
        <v>2</v>
      </c>
      <c r="C146" s="5" t="s">
        <v>67</v>
      </c>
      <c r="D146" s="5">
        <v>639771</v>
      </c>
      <c r="E146" s="5">
        <v>941051604</v>
      </c>
      <c r="F146" s="5">
        <v>51879</v>
      </c>
      <c r="G146" s="1">
        <v>19677.8</v>
      </c>
      <c r="H146" s="5" t="s">
        <v>25</v>
      </c>
      <c r="I146" s="5" t="s">
        <v>3</v>
      </c>
      <c r="J146" s="5">
        <v>76</v>
      </c>
      <c r="K146" s="5">
        <v>185</v>
      </c>
      <c r="L146" s="5">
        <v>18</v>
      </c>
      <c r="M146" s="5">
        <v>804</v>
      </c>
      <c r="N146" s="5" t="s">
        <v>65</v>
      </c>
      <c r="O146" s="5" t="s">
        <v>68</v>
      </c>
      <c r="P146" s="23" t="s">
        <v>69</v>
      </c>
    </row>
    <row r="147" spans="1:16" x14ac:dyDescent="0.25">
      <c r="A147" s="4">
        <v>43157</v>
      </c>
      <c r="B147" s="4" t="s">
        <v>4</v>
      </c>
      <c r="C147" s="5" t="s">
        <v>67</v>
      </c>
      <c r="D147" s="5">
        <v>639771</v>
      </c>
      <c r="E147" s="5">
        <v>941051604</v>
      </c>
      <c r="F147" s="5">
        <v>75088</v>
      </c>
      <c r="G147" s="1">
        <v>20364.400000000001</v>
      </c>
      <c r="H147" s="5" t="s">
        <v>25</v>
      </c>
      <c r="I147" s="5" t="s">
        <v>3</v>
      </c>
      <c r="J147" s="5">
        <v>79</v>
      </c>
      <c r="K147" s="5">
        <v>15</v>
      </c>
      <c r="L147" s="5">
        <v>37</v>
      </c>
      <c r="M147" s="5">
        <v>173</v>
      </c>
      <c r="N147" s="5" t="s">
        <v>65</v>
      </c>
      <c r="O147" s="5" t="s">
        <v>68</v>
      </c>
      <c r="P147" s="23" t="s">
        <v>69</v>
      </c>
    </row>
    <row r="148" spans="1:16" x14ac:dyDescent="0.25">
      <c r="A148" s="4">
        <v>43192</v>
      </c>
      <c r="B148" s="4" t="s">
        <v>8</v>
      </c>
      <c r="C148" s="5" t="s">
        <v>67</v>
      </c>
      <c r="D148" s="5">
        <v>639771</v>
      </c>
      <c r="E148" s="5">
        <v>941051604</v>
      </c>
      <c r="F148" s="5">
        <v>70578</v>
      </c>
      <c r="G148" s="1">
        <v>20194.3</v>
      </c>
      <c r="H148" s="5" t="s">
        <v>25</v>
      </c>
      <c r="I148" s="5" t="s">
        <v>5</v>
      </c>
      <c r="J148" s="5">
        <v>78</v>
      </c>
      <c r="K148" s="5">
        <v>225</v>
      </c>
      <c r="L148" s="5">
        <v>30</v>
      </c>
      <c r="M148" s="5">
        <v>971</v>
      </c>
      <c r="N148" s="5" t="s">
        <v>65</v>
      </c>
      <c r="O148" s="5" t="s">
        <v>68</v>
      </c>
      <c r="P148" s="23" t="s">
        <v>69</v>
      </c>
    </row>
    <row r="149" spans="1:16" x14ac:dyDescent="0.25">
      <c r="A149" s="4">
        <v>43227</v>
      </c>
      <c r="B149" s="4" t="s">
        <v>9</v>
      </c>
      <c r="C149" s="5" t="s">
        <v>67</v>
      </c>
      <c r="D149" s="5">
        <v>639771</v>
      </c>
      <c r="E149" s="5">
        <v>941051604</v>
      </c>
      <c r="F149" s="5">
        <v>47534</v>
      </c>
      <c r="G149" s="1">
        <v>13131</v>
      </c>
      <c r="H149" s="5" t="s">
        <v>25</v>
      </c>
      <c r="I149" s="5" t="s">
        <v>3</v>
      </c>
      <c r="J149" s="5">
        <v>50</v>
      </c>
      <c r="K149" s="5">
        <v>57</v>
      </c>
      <c r="L149" s="5">
        <v>41</v>
      </c>
      <c r="M149" s="5">
        <v>310</v>
      </c>
      <c r="N149" s="5" t="s">
        <v>65</v>
      </c>
      <c r="O149" s="5" t="s">
        <v>68</v>
      </c>
      <c r="P149" s="23" t="s">
        <v>69</v>
      </c>
    </row>
    <row r="150" spans="1:16" x14ac:dyDescent="0.25">
      <c r="A150" s="4">
        <v>43262</v>
      </c>
      <c r="B150" s="4" t="s">
        <v>10</v>
      </c>
      <c r="C150" s="5" t="s">
        <v>67</v>
      </c>
      <c r="D150" s="5">
        <v>639771</v>
      </c>
      <c r="E150" s="5">
        <v>941051604</v>
      </c>
      <c r="F150" s="5">
        <v>36957</v>
      </c>
      <c r="G150" s="1">
        <v>20931.5</v>
      </c>
      <c r="H150" s="5" t="s">
        <v>26</v>
      </c>
      <c r="I150" s="5" t="s">
        <v>5</v>
      </c>
      <c r="J150" s="5">
        <v>81</v>
      </c>
      <c r="K150" s="5">
        <v>190</v>
      </c>
      <c r="L150" s="5">
        <v>38</v>
      </c>
      <c r="M150" s="5">
        <v>846</v>
      </c>
      <c r="N150" s="5" t="s">
        <v>65</v>
      </c>
      <c r="O150" s="5" t="s">
        <v>68</v>
      </c>
      <c r="P150" s="23" t="s">
        <v>69</v>
      </c>
    </row>
    <row r="151" spans="1:16" x14ac:dyDescent="0.25">
      <c r="A151" s="4">
        <v>43297</v>
      </c>
      <c r="B151" s="4" t="s">
        <v>11</v>
      </c>
      <c r="C151" s="5" t="s">
        <v>67</v>
      </c>
      <c r="D151" s="5">
        <v>639771</v>
      </c>
      <c r="E151" s="5">
        <v>941051604</v>
      </c>
      <c r="F151" s="5">
        <v>28339</v>
      </c>
      <c r="G151" s="1">
        <v>11697.5</v>
      </c>
      <c r="H151" s="5" t="s">
        <v>25</v>
      </c>
      <c r="I151" s="5" t="s">
        <v>3</v>
      </c>
      <c r="J151" s="5">
        <v>44</v>
      </c>
      <c r="K151" s="5">
        <v>235</v>
      </c>
      <c r="L151" s="5">
        <v>25</v>
      </c>
      <c r="M151" s="5">
        <v>969</v>
      </c>
      <c r="N151" s="5" t="s">
        <v>65</v>
      </c>
      <c r="O151" s="5" t="s">
        <v>68</v>
      </c>
      <c r="P151" s="23" t="s">
        <v>69</v>
      </c>
    </row>
    <row r="152" spans="1:16" x14ac:dyDescent="0.25">
      <c r="A152" s="4">
        <v>43332</v>
      </c>
      <c r="B152" s="4" t="s">
        <v>12</v>
      </c>
      <c r="C152" s="5" t="s">
        <v>67</v>
      </c>
      <c r="D152" s="5">
        <v>639771</v>
      </c>
      <c r="E152" s="5">
        <v>941051604</v>
      </c>
      <c r="F152" s="5">
        <v>88976</v>
      </c>
      <c r="G152" s="1">
        <v>23432.7</v>
      </c>
      <c r="H152" s="5" t="s">
        <v>25</v>
      </c>
      <c r="I152" s="5" t="s">
        <v>3</v>
      </c>
      <c r="J152" s="5">
        <v>91</v>
      </c>
      <c r="K152" s="5">
        <v>199</v>
      </c>
      <c r="L152" s="5">
        <v>15</v>
      </c>
      <c r="M152" s="5">
        <v>868</v>
      </c>
      <c r="N152" s="5" t="s">
        <v>65</v>
      </c>
      <c r="O152" s="5" t="s">
        <v>68</v>
      </c>
      <c r="P152" s="23" t="s">
        <v>69</v>
      </c>
    </row>
    <row r="153" spans="1:16" x14ac:dyDescent="0.25">
      <c r="A153" s="4">
        <v>43367</v>
      </c>
      <c r="B153" s="4" t="s">
        <v>13</v>
      </c>
      <c r="C153" s="5" t="s">
        <v>67</v>
      </c>
      <c r="D153" s="5">
        <v>639771</v>
      </c>
      <c r="E153" s="5">
        <v>941051604</v>
      </c>
      <c r="F153" s="5">
        <v>87483</v>
      </c>
      <c r="G153" s="1">
        <v>13636.4</v>
      </c>
      <c r="H153" s="5" t="s">
        <v>25</v>
      </c>
      <c r="I153" s="5" t="s">
        <v>3</v>
      </c>
      <c r="J153" s="5">
        <v>52</v>
      </c>
      <c r="K153" s="5">
        <v>80</v>
      </c>
      <c r="L153" s="5">
        <v>8</v>
      </c>
      <c r="M153" s="5">
        <v>366</v>
      </c>
      <c r="N153" s="5" t="s">
        <v>65</v>
      </c>
      <c r="O153" s="5" t="s">
        <v>68</v>
      </c>
      <c r="P153" s="23" t="s">
        <v>69</v>
      </c>
    </row>
    <row r="154" spans="1:16" x14ac:dyDescent="0.25">
      <c r="A154" s="4">
        <v>43402</v>
      </c>
      <c r="B154" s="4" t="s">
        <v>14</v>
      </c>
      <c r="C154" s="5" t="s">
        <v>67</v>
      </c>
      <c r="D154" s="5">
        <v>639771</v>
      </c>
      <c r="E154" s="5">
        <v>941051604</v>
      </c>
      <c r="F154" s="5">
        <v>35127</v>
      </c>
      <c r="G154" s="1">
        <v>25192.799999999999</v>
      </c>
      <c r="H154" s="5" t="s">
        <v>25</v>
      </c>
      <c r="I154" s="5" t="s">
        <v>3</v>
      </c>
      <c r="J154" s="5">
        <v>98</v>
      </c>
      <c r="K154" s="5">
        <v>222</v>
      </c>
      <c r="L154" s="5">
        <v>27</v>
      </c>
      <c r="M154" s="5">
        <v>976</v>
      </c>
      <c r="N154" s="5" t="s">
        <v>65</v>
      </c>
      <c r="O154" s="5" t="s">
        <v>68</v>
      </c>
      <c r="P154" s="23" t="s">
        <v>69</v>
      </c>
    </row>
    <row r="155" spans="1:16" x14ac:dyDescent="0.25">
      <c r="A155" s="4">
        <v>43437</v>
      </c>
      <c r="B155" s="4" t="s">
        <v>16</v>
      </c>
      <c r="C155" s="5" t="s">
        <v>67</v>
      </c>
      <c r="D155" s="5">
        <v>639771</v>
      </c>
      <c r="E155" s="5">
        <v>941051604</v>
      </c>
      <c r="F155" s="5">
        <v>99418</v>
      </c>
      <c r="G155" s="1">
        <v>17413.2</v>
      </c>
      <c r="H155" s="5" t="s">
        <v>25</v>
      </c>
      <c r="I155" s="5" t="s">
        <v>3</v>
      </c>
      <c r="J155" s="5">
        <v>67</v>
      </c>
      <c r="K155" s="5">
        <v>140</v>
      </c>
      <c r="L155" s="5">
        <v>47</v>
      </c>
      <c r="M155" s="5">
        <v>649</v>
      </c>
      <c r="N155" s="5" t="s">
        <v>65</v>
      </c>
      <c r="O155" s="5" t="s">
        <v>68</v>
      </c>
      <c r="P155" s="23" t="s">
        <v>69</v>
      </c>
    </row>
    <row r="156" spans="1:16" x14ac:dyDescent="0.25">
      <c r="A156" s="4">
        <v>43472</v>
      </c>
      <c r="B156" s="4" t="s">
        <v>2</v>
      </c>
      <c r="C156" s="5" t="s">
        <v>67</v>
      </c>
      <c r="D156" s="5">
        <v>639771</v>
      </c>
      <c r="E156" s="5">
        <v>941051604</v>
      </c>
      <c r="F156" s="5">
        <v>43063</v>
      </c>
      <c r="G156" s="1">
        <v>23679</v>
      </c>
      <c r="H156" s="5" t="s">
        <v>25</v>
      </c>
      <c r="I156" s="5" t="s">
        <v>3</v>
      </c>
      <c r="J156" s="5">
        <v>92</v>
      </c>
      <c r="K156" s="5">
        <v>189</v>
      </c>
      <c r="L156" s="5">
        <v>15</v>
      </c>
      <c r="M156" s="5">
        <v>832</v>
      </c>
      <c r="N156" s="5" t="s">
        <v>65</v>
      </c>
      <c r="O156" s="5" t="s">
        <v>68</v>
      </c>
      <c r="P156" s="23" t="s">
        <v>69</v>
      </c>
    </row>
    <row r="157" spans="1:16" x14ac:dyDescent="0.25">
      <c r="A157" s="4">
        <v>43507</v>
      </c>
      <c r="B157" s="4" t="s">
        <v>4</v>
      </c>
      <c r="C157" s="5" t="s">
        <v>67</v>
      </c>
      <c r="D157" s="5">
        <v>639771</v>
      </c>
      <c r="E157" s="5">
        <v>941051604</v>
      </c>
      <c r="F157" s="5">
        <v>41056</v>
      </c>
      <c r="G157" s="1">
        <v>20367</v>
      </c>
      <c r="H157" s="5" t="s">
        <v>25</v>
      </c>
      <c r="I157" s="5" t="s">
        <v>5</v>
      </c>
      <c r="J157" s="5">
        <v>79</v>
      </c>
      <c r="K157" s="5">
        <v>28</v>
      </c>
      <c r="L157" s="5">
        <v>15</v>
      </c>
      <c r="M157" s="5">
        <v>199</v>
      </c>
      <c r="N157" s="5" t="s">
        <v>65</v>
      </c>
      <c r="O157" s="5" t="s">
        <v>68</v>
      </c>
      <c r="P157" s="23" t="s">
        <v>69</v>
      </c>
    </row>
    <row r="158" spans="1:16" x14ac:dyDescent="0.25">
      <c r="A158" s="4">
        <v>43122</v>
      </c>
      <c r="B158" s="4" t="s">
        <v>2</v>
      </c>
      <c r="C158" s="5" t="s">
        <v>67</v>
      </c>
      <c r="D158" s="5">
        <v>639771</v>
      </c>
      <c r="E158" s="5">
        <v>941051604</v>
      </c>
      <c r="F158" s="5">
        <v>60892</v>
      </c>
      <c r="G158" s="1">
        <v>13662.3</v>
      </c>
      <c r="H158" s="5" t="s">
        <v>25</v>
      </c>
      <c r="I158" s="5" t="s">
        <v>3</v>
      </c>
      <c r="J158" s="5">
        <v>52</v>
      </c>
      <c r="K158" s="5">
        <v>147</v>
      </c>
      <c r="L158" s="5">
        <v>9</v>
      </c>
      <c r="M158" s="5">
        <v>625</v>
      </c>
      <c r="N158" s="5" t="s">
        <v>65</v>
      </c>
      <c r="O158" s="5" t="s">
        <v>68</v>
      </c>
      <c r="P158" s="23" t="s">
        <v>69</v>
      </c>
    </row>
    <row r="159" spans="1:16" x14ac:dyDescent="0.25">
      <c r="A159" s="4">
        <v>43157</v>
      </c>
      <c r="B159" s="4" t="s">
        <v>4</v>
      </c>
      <c r="C159" s="5" t="s">
        <v>67</v>
      </c>
      <c r="D159" s="5">
        <v>639771</v>
      </c>
      <c r="E159" s="5">
        <v>941051604</v>
      </c>
      <c r="F159" s="5">
        <v>20183</v>
      </c>
      <c r="G159" s="1">
        <v>16367</v>
      </c>
      <c r="H159" s="5" t="s">
        <v>25</v>
      </c>
      <c r="I159" s="5" t="s">
        <v>3</v>
      </c>
      <c r="J159" s="5">
        <v>63</v>
      </c>
      <c r="K159" s="5">
        <v>28</v>
      </c>
      <c r="L159" s="5">
        <v>14</v>
      </c>
      <c r="M159" s="5">
        <v>183</v>
      </c>
      <c r="N159" s="5" t="s">
        <v>65</v>
      </c>
      <c r="O159" s="5" t="s">
        <v>68</v>
      </c>
      <c r="P159" s="23" t="s">
        <v>69</v>
      </c>
    </row>
    <row r="160" spans="1:16" x14ac:dyDescent="0.25">
      <c r="A160" s="4">
        <v>43192</v>
      </c>
      <c r="B160" s="4" t="s">
        <v>8</v>
      </c>
      <c r="C160" s="5" t="s">
        <v>67</v>
      </c>
      <c r="D160" s="5">
        <v>639771</v>
      </c>
      <c r="E160" s="5">
        <v>941051604</v>
      </c>
      <c r="F160" s="5">
        <v>15785</v>
      </c>
      <c r="G160" s="1">
        <v>10610.9</v>
      </c>
      <c r="H160" s="5" t="s">
        <v>25</v>
      </c>
      <c r="I160" s="5" t="s">
        <v>5</v>
      </c>
      <c r="J160" s="5">
        <v>40</v>
      </c>
      <c r="K160" s="5">
        <v>14</v>
      </c>
      <c r="L160" s="5">
        <v>5</v>
      </c>
      <c r="M160" s="5">
        <v>99</v>
      </c>
      <c r="N160" s="5" t="s">
        <v>65</v>
      </c>
      <c r="O160" s="5" t="s">
        <v>68</v>
      </c>
      <c r="P160" s="23" t="s">
        <v>69</v>
      </c>
    </row>
    <row r="161" spans="1:16" x14ac:dyDescent="0.25">
      <c r="A161" s="4">
        <v>43227</v>
      </c>
      <c r="B161" s="4" t="s">
        <v>9</v>
      </c>
      <c r="C161" s="5" t="s">
        <v>67</v>
      </c>
      <c r="D161" s="5">
        <v>639771</v>
      </c>
      <c r="E161" s="5">
        <v>941051604</v>
      </c>
      <c r="F161" s="5">
        <v>28997</v>
      </c>
      <c r="G161" s="1">
        <v>18171.400000000001</v>
      </c>
      <c r="H161" s="5" t="s">
        <v>25</v>
      </c>
      <c r="I161" s="5" t="s">
        <v>3</v>
      </c>
      <c r="J161" s="5">
        <v>70</v>
      </c>
      <c r="K161" s="5">
        <v>165</v>
      </c>
      <c r="L161" s="5">
        <v>30</v>
      </c>
      <c r="M161" s="5">
        <v>734</v>
      </c>
      <c r="N161" s="5" t="s">
        <v>65</v>
      </c>
      <c r="O161" s="5" t="s">
        <v>68</v>
      </c>
      <c r="P161" s="23" t="s">
        <v>69</v>
      </c>
    </row>
    <row r="162" spans="1:16" x14ac:dyDescent="0.25">
      <c r="A162" s="4">
        <v>43262</v>
      </c>
      <c r="B162" s="4" t="s">
        <v>10</v>
      </c>
      <c r="C162" s="5" t="s">
        <v>67</v>
      </c>
      <c r="D162" s="5">
        <v>639771</v>
      </c>
      <c r="E162" s="5">
        <v>941051604</v>
      </c>
      <c r="F162" s="5">
        <v>51654</v>
      </c>
      <c r="G162" s="1">
        <v>23925.200000000001</v>
      </c>
      <c r="H162" s="5" t="s">
        <v>25</v>
      </c>
      <c r="I162" s="5" t="s">
        <v>5</v>
      </c>
      <c r="J162" s="5">
        <v>93</v>
      </c>
      <c r="K162" s="5">
        <v>171</v>
      </c>
      <c r="L162" s="5">
        <v>47</v>
      </c>
      <c r="M162" s="5">
        <v>795</v>
      </c>
      <c r="N162" s="5" t="s">
        <v>65</v>
      </c>
      <c r="O162" s="5" t="s">
        <v>68</v>
      </c>
      <c r="P162" s="23" t="s">
        <v>69</v>
      </c>
    </row>
    <row r="163" spans="1:16" x14ac:dyDescent="0.25">
      <c r="A163" s="4">
        <v>43297</v>
      </c>
      <c r="B163" s="4" t="s">
        <v>11</v>
      </c>
      <c r="C163" s="5" t="s">
        <v>67</v>
      </c>
      <c r="D163" s="5">
        <v>639771</v>
      </c>
      <c r="E163" s="5">
        <v>941051604</v>
      </c>
      <c r="F163" s="5">
        <v>59127</v>
      </c>
      <c r="G163" s="1">
        <v>18427</v>
      </c>
      <c r="H163" s="5" t="s">
        <v>25</v>
      </c>
      <c r="I163" s="5" t="s">
        <v>3</v>
      </c>
      <c r="J163" s="5">
        <v>71</v>
      </c>
      <c r="K163" s="5">
        <v>186</v>
      </c>
      <c r="L163" s="5">
        <v>9</v>
      </c>
      <c r="M163" s="5">
        <v>791</v>
      </c>
      <c r="N163" s="5" t="s">
        <v>65</v>
      </c>
      <c r="O163" s="5" t="s">
        <v>68</v>
      </c>
      <c r="P163" s="23" t="s">
        <v>69</v>
      </c>
    </row>
    <row r="164" spans="1:16" x14ac:dyDescent="0.25">
      <c r="A164" s="4">
        <v>43332</v>
      </c>
      <c r="B164" s="4" t="s">
        <v>12</v>
      </c>
      <c r="C164" s="5" t="s">
        <v>67</v>
      </c>
      <c r="D164" s="5">
        <v>639771</v>
      </c>
      <c r="E164" s="5">
        <v>941051604</v>
      </c>
      <c r="F164" s="5">
        <v>54601</v>
      </c>
      <c r="G164" s="1">
        <v>15392.2</v>
      </c>
      <c r="H164" s="5" t="s">
        <v>25</v>
      </c>
      <c r="I164" s="5" t="s">
        <v>3</v>
      </c>
      <c r="J164" s="5">
        <v>59</v>
      </c>
      <c r="K164" s="5">
        <v>88</v>
      </c>
      <c r="L164" s="5">
        <v>36</v>
      </c>
      <c r="M164" s="5">
        <v>431</v>
      </c>
      <c r="N164" s="5" t="s">
        <v>65</v>
      </c>
      <c r="O164" s="5" t="s">
        <v>68</v>
      </c>
      <c r="P164" s="23" t="s">
        <v>69</v>
      </c>
    </row>
    <row r="165" spans="1:16" x14ac:dyDescent="0.25">
      <c r="A165" s="4">
        <v>43367</v>
      </c>
      <c r="B165" s="4" t="s">
        <v>13</v>
      </c>
      <c r="C165" s="5" t="s">
        <v>67</v>
      </c>
      <c r="D165" s="5">
        <v>639771</v>
      </c>
      <c r="E165" s="5">
        <v>941051604</v>
      </c>
      <c r="F165" s="5">
        <v>36844</v>
      </c>
      <c r="G165" s="1">
        <v>17944.099999999999</v>
      </c>
      <c r="H165" s="5" t="s">
        <v>25</v>
      </c>
      <c r="I165" s="5" t="s">
        <v>3</v>
      </c>
      <c r="J165" s="5">
        <v>69</v>
      </c>
      <c r="K165" s="5">
        <v>225</v>
      </c>
      <c r="L165" s="5">
        <v>29</v>
      </c>
      <c r="M165" s="5">
        <v>960</v>
      </c>
      <c r="N165" s="5" t="s">
        <v>65</v>
      </c>
      <c r="O165" s="5" t="s">
        <v>68</v>
      </c>
      <c r="P165" s="23" t="s">
        <v>69</v>
      </c>
    </row>
    <row r="166" spans="1:16" x14ac:dyDescent="0.25">
      <c r="A166" s="4">
        <v>43402</v>
      </c>
      <c r="B166" s="4" t="s">
        <v>14</v>
      </c>
      <c r="C166" s="5" t="s">
        <v>67</v>
      </c>
      <c r="D166" s="5">
        <v>639771</v>
      </c>
      <c r="E166" s="5">
        <v>941051604</v>
      </c>
      <c r="F166" s="5">
        <v>84970</v>
      </c>
      <c r="G166" s="1">
        <v>12689.6</v>
      </c>
      <c r="H166" s="5" t="s">
        <v>25</v>
      </c>
      <c r="I166" s="5" t="s">
        <v>3</v>
      </c>
      <c r="J166" s="5">
        <v>48</v>
      </c>
      <c r="K166" s="5">
        <v>212</v>
      </c>
      <c r="L166" s="5">
        <v>34</v>
      </c>
      <c r="M166" s="5">
        <v>894</v>
      </c>
      <c r="N166" s="5" t="s">
        <v>65</v>
      </c>
      <c r="O166" s="5" t="s">
        <v>68</v>
      </c>
      <c r="P166" s="23" t="s">
        <v>69</v>
      </c>
    </row>
    <row r="167" spans="1:16" x14ac:dyDescent="0.25">
      <c r="A167" s="4">
        <v>43437</v>
      </c>
      <c r="B167" s="4" t="s">
        <v>16</v>
      </c>
      <c r="C167" s="5" t="s">
        <v>67</v>
      </c>
      <c r="D167" s="5">
        <v>639771</v>
      </c>
      <c r="E167" s="5">
        <v>941051604</v>
      </c>
      <c r="F167" s="5">
        <v>84696</v>
      </c>
      <c r="G167" s="1">
        <v>17123.8</v>
      </c>
      <c r="H167" s="5" t="s">
        <v>25</v>
      </c>
      <c r="I167" s="5" t="s">
        <v>3</v>
      </c>
      <c r="J167" s="5">
        <v>66</v>
      </c>
      <c r="K167" s="5">
        <v>47</v>
      </c>
      <c r="L167" s="5">
        <v>10</v>
      </c>
      <c r="M167" s="5">
        <v>254</v>
      </c>
      <c r="N167" s="5" t="s">
        <v>65</v>
      </c>
      <c r="O167" s="5" t="s">
        <v>68</v>
      </c>
      <c r="P167" s="23" t="s">
        <v>69</v>
      </c>
    </row>
    <row r="168" spans="1:16" x14ac:dyDescent="0.25">
      <c r="A168" s="4">
        <v>43472</v>
      </c>
      <c r="B168" s="4" t="s">
        <v>2</v>
      </c>
      <c r="C168" s="5" t="s">
        <v>67</v>
      </c>
      <c r="D168" s="5">
        <v>639771</v>
      </c>
      <c r="E168" s="5">
        <v>941051604</v>
      </c>
      <c r="F168" s="5">
        <v>59968</v>
      </c>
      <c r="G168" s="1">
        <v>19389.5</v>
      </c>
      <c r="H168" s="5" t="s">
        <v>25</v>
      </c>
      <c r="I168" s="5" t="s">
        <v>3</v>
      </c>
      <c r="J168" s="5">
        <v>75</v>
      </c>
      <c r="K168" s="5">
        <v>88</v>
      </c>
      <c r="L168" s="5">
        <v>7</v>
      </c>
      <c r="M168" s="5">
        <v>420</v>
      </c>
      <c r="N168" s="5" t="s">
        <v>65</v>
      </c>
      <c r="O168" s="5" t="s">
        <v>68</v>
      </c>
      <c r="P168" s="23" t="s">
        <v>69</v>
      </c>
    </row>
    <row r="169" spans="1:16" x14ac:dyDescent="0.25">
      <c r="A169" s="4">
        <v>43507</v>
      </c>
      <c r="B169" s="4" t="s">
        <v>4</v>
      </c>
      <c r="C169" s="5" t="s">
        <v>67</v>
      </c>
      <c r="D169" s="5">
        <v>639771</v>
      </c>
      <c r="E169" s="5">
        <v>941051604</v>
      </c>
      <c r="F169" s="5">
        <v>66751</v>
      </c>
      <c r="G169" s="1">
        <v>11892.2</v>
      </c>
      <c r="H169" s="5" t="s">
        <v>25</v>
      </c>
      <c r="I169" s="5" t="s">
        <v>5</v>
      </c>
      <c r="J169" s="5">
        <v>45</v>
      </c>
      <c r="K169" s="5">
        <v>95</v>
      </c>
      <c r="L169" s="5">
        <v>9</v>
      </c>
      <c r="M169" s="5">
        <v>417</v>
      </c>
      <c r="N169" s="5" t="s">
        <v>65</v>
      </c>
      <c r="O169" s="5" t="s">
        <v>68</v>
      </c>
      <c r="P169" s="23" t="s">
        <v>69</v>
      </c>
    </row>
    <row r="170" spans="1:16" x14ac:dyDescent="0.25">
      <c r="A170" s="4">
        <v>43122</v>
      </c>
      <c r="B170" s="4" t="s">
        <v>2</v>
      </c>
      <c r="C170" s="5" t="s">
        <v>67</v>
      </c>
      <c r="D170" s="5">
        <v>639771</v>
      </c>
      <c r="E170" s="5">
        <v>941051604</v>
      </c>
      <c r="F170" s="5">
        <v>34547</v>
      </c>
      <c r="G170" s="1">
        <v>20418.8</v>
      </c>
      <c r="H170" s="5" t="s">
        <v>25</v>
      </c>
      <c r="I170" s="5" t="s">
        <v>3</v>
      </c>
      <c r="J170" s="5">
        <v>79</v>
      </c>
      <c r="K170" s="5">
        <v>159</v>
      </c>
      <c r="L170" s="5">
        <v>30</v>
      </c>
      <c r="M170" s="5">
        <v>717</v>
      </c>
      <c r="N170" s="5" t="s">
        <v>65</v>
      </c>
      <c r="O170" s="5" t="s">
        <v>68</v>
      </c>
      <c r="P170" s="23" t="s">
        <v>69</v>
      </c>
    </row>
    <row r="171" spans="1:16" x14ac:dyDescent="0.25">
      <c r="A171" s="4">
        <v>43157</v>
      </c>
      <c r="B171" s="4" t="s">
        <v>4</v>
      </c>
      <c r="C171" s="5" t="s">
        <v>67</v>
      </c>
      <c r="D171" s="5">
        <v>639771</v>
      </c>
      <c r="E171" s="5">
        <v>941051604</v>
      </c>
      <c r="F171" s="5">
        <v>48139</v>
      </c>
      <c r="G171" s="1">
        <v>18136.2</v>
      </c>
      <c r="H171" s="5" t="s">
        <v>25</v>
      </c>
      <c r="I171" s="5" t="s">
        <v>3</v>
      </c>
      <c r="J171" s="5">
        <v>70</v>
      </c>
      <c r="K171" s="5">
        <v>70</v>
      </c>
      <c r="L171" s="5">
        <v>44</v>
      </c>
      <c r="M171" s="5">
        <v>382</v>
      </c>
      <c r="N171" s="5" t="s">
        <v>65</v>
      </c>
      <c r="O171" s="5" t="s">
        <v>68</v>
      </c>
      <c r="P171" s="23" t="s">
        <v>69</v>
      </c>
    </row>
    <row r="172" spans="1:16" x14ac:dyDescent="0.25">
      <c r="A172" s="4">
        <v>43192</v>
      </c>
      <c r="B172" s="4" t="s">
        <v>8</v>
      </c>
      <c r="C172" s="5" t="s">
        <v>67</v>
      </c>
      <c r="D172" s="5">
        <v>639771</v>
      </c>
      <c r="E172" s="5">
        <v>941051604</v>
      </c>
      <c r="F172" s="5">
        <v>86851</v>
      </c>
      <c r="G172" s="1">
        <v>14876.6</v>
      </c>
      <c r="H172" s="5" t="s">
        <v>25</v>
      </c>
      <c r="I172" s="5" t="s">
        <v>5</v>
      </c>
      <c r="J172" s="5">
        <v>57</v>
      </c>
      <c r="K172" s="5">
        <v>50</v>
      </c>
      <c r="L172" s="5">
        <v>24</v>
      </c>
      <c r="M172" s="5">
        <v>273</v>
      </c>
      <c r="N172" s="5" t="s">
        <v>65</v>
      </c>
      <c r="O172" s="5" t="s">
        <v>68</v>
      </c>
      <c r="P172" s="23" t="s">
        <v>69</v>
      </c>
    </row>
    <row r="173" spans="1:16" x14ac:dyDescent="0.25">
      <c r="A173" s="4">
        <v>43227</v>
      </c>
      <c r="B173" s="4" t="s">
        <v>9</v>
      </c>
      <c r="C173" s="5" t="s">
        <v>67</v>
      </c>
      <c r="D173" s="5">
        <v>639771</v>
      </c>
      <c r="E173" s="5">
        <v>941051604</v>
      </c>
      <c r="F173" s="5">
        <v>92790</v>
      </c>
      <c r="G173" s="1">
        <v>19423.900000000001</v>
      </c>
      <c r="H173" s="5" t="s">
        <v>25</v>
      </c>
      <c r="I173" s="5" t="s">
        <v>3</v>
      </c>
      <c r="J173" s="5">
        <v>75</v>
      </c>
      <c r="K173" s="5">
        <v>167</v>
      </c>
      <c r="L173" s="5">
        <v>49</v>
      </c>
      <c r="M173" s="5">
        <v>764</v>
      </c>
      <c r="N173" s="5" t="s">
        <v>65</v>
      </c>
      <c r="O173" s="5" t="s">
        <v>68</v>
      </c>
      <c r="P173" s="23" t="s">
        <v>69</v>
      </c>
    </row>
    <row r="174" spans="1:16" x14ac:dyDescent="0.25">
      <c r="A174" s="4">
        <v>43262</v>
      </c>
      <c r="B174" s="4" t="s">
        <v>10</v>
      </c>
      <c r="C174" s="5" t="s">
        <v>67</v>
      </c>
      <c r="D174" s="5">
        <v>639771</v>
      </c>
      <c r="E174" s="5">
        <v>941051604</v>
      </c>
      <c r="F174" s="5">
        <v>41522</v>
      </c>
      <c r="G174" s="1">
        <v>17665.599999999999</v>
      </c>
      <c r="H174" s="5" t="s">
        <v>26</v>
      </c>
      <c r="I174" s="5" t="s">
        <v>5</v>
      </c>
      <c r="J174" s="5">
        <v>68</v>
      </c>
      <c r="K174" s="5">
        <v>157</v>
      </c>
      <c r="L174" s="5">
        <v>6</v>
      </c>
      <c r="M174" s="5">
        <v>674</v>
      </c>
      <c r="N174" s="5" t="s">
        <v>65</v>
      </c>
      <c r="O174" s="5" t="s">
        <v>68</v>
      </c>
      <c r="P174" s="23" t="s">
        <v>69</v>
      </c>
    </row>
    <row r="175" spans="1:16" x14ac:dyDescent="0.25">
      <c r="A175" s="4">
        <v>43297</v>
      </c>
      <c r="B175" s="4" t="s">
        <v>11</v>
      </c>
      <c r="C175" s="5" t="s">
        <v>67</v>
      </c>
      <c r="D175" s="5">
        <v>639771</v>
      </c>
      <c r="E175" s="5">
        <v>941051604</v>
      </c>
      <c r="F175" s="5">
        <v>53026</v>
      </c>
      <c r="G175" s="1">
        <v>10679.5</v>
      </c>
      <c r="H175" s="5" t="s">
        <v>25</v>
      </c>
      <c r="I175" s="5" t="s">
        <v>3</v>
      </c>
      <c r="J175" s="5">
        <v>40</v>
      </c>
      <c r="K175" s="5">
        <v>189</v>
      </c>
      <c r="L175" s="5">
        <v>19</v>
      </c>
      <c r="M175" s="5">
        <v>785</v>
      </c>
      <c r="N175" s="5" t="s">
        <v>65</v>
      </c>
      <c r="O175" s="5" t="s">
        <v>68</v>
      </c>
      <c r="P175" s="23" t="s">
        <v>69</v>
      </c>
    </row>
    <row r="176" spans="1:16" x14ac:dyDescent="0.25">
      <c r="A176" s="4">
        <v>43332</v>
      </c>
      <c r="B176" s="4" t="s">
        <v>12</v>
      </c>
      <c r="C176" s="5" t="s">
        <v>67</v>
      </c>
      <c r="D176" s="5">
        <v>639771</v>
      </c>
      <c r="E176" s="5">
        <v>941051604</v>
      </c>
      <c r="F176" s="5">
        <v>73063</v>
      </c>
      <c r="G176" s="1">
        <v>12924.3</v>
      </c>
      <c r="H176" s="5" t="s">
        <v>25</v>
      </c>
      <c r="I176" s="5" t="s">
        <v>3</v>
      </c>
      <c r="J176" s="5">
        <v>49</v>
      </c>
      <c r="K176" s="5">
        <v>176</v>
      </c>
      <c r="L176" s="5">
        <v>19</v>
      </c>
      <c r="M176" s="5">
        <v>742</v>
      </c>
      <c r="N176" s="5" t="s">
        <v>65</v>
      </c>
      <c r="O176" s="5" t="s">
        <v>68</v>
      </c>
      <c r="P176" s="23" t="s">
        <v>69</v>
      </c>
    </row>
    <row r="177" spans="1:16" x14ac:dyDescent="0.25">
      <c r="A177" s="4">
        <v>43367</v>
      </c>
      <c r="B177" s="4" t="s">
        <v>13</v>
      </c>
      <c r="C177" s="5" t="s">
        <v>67</v>
      </c>
      <c r="D177" s="5">
        <v>639771</v>
      </c>
      <c r="E177" s="5">
        <v>941051604</v>
      </c>
      <c r="F177" s="5">
        <v>45591</v>
      </c>
      <c r="G177" s="1">
        <v>14871.5</v>
      </c>
      <c r="H177" s="5" t="s">
        <v>25</v>
      </c>
      <c r="I177" s="5" t="s">
        <v>3</v>
      </c>
      <c r="J177" s="5">
        <v>57</v>
      </c>
      <c r="K177" s="5">
        <v>41</v>
      </c>
      <c r="L177" s="5">
        <v>8</v>
      </c>
      <c r="M177" s="5">
        <v>222</v>
      </c>
      <c r="N177" s="5" t="s">
        <v>65</v>
      </c>
      <c r="O177" s="5" t="s">
        <v>68</v>
      </c>
      <c r="P177" s="23" t="s">
        <v>69</v>
      </c>
    </row>
    <row r="178" spans="1:16" x14ac:dyDescent="0.25">
      <c r="A178" s="4">
        <v>43402</v>
      </c>
      <c r="B178" s="4" t="s">
        <v>14</v>
      </c>
      <c r="C178" s="5" t="s">
        <v>67</v>
      </c>
      <c r="D178" s="5">
        <v>639771</v>
      </c>
      <c r="E178" s="5">
        <v>941051604</v>
      </c>
      <c r="F178" s="5">
        <v>12521</v>
      </c>
      <c r="G178" s="1">
        <v>23434.2</v>
      </c>
      <c r="H178" s="5" t="s">
        <v>25</v>
      </c>
      <c r="I178" s="5" t="s">
        <v>3</v>
      </c>
      <c r="J178" s="5">
        <v>91</v>
      </c>
      <c r="K178" s="5">
        <v>196</v>
      </c>
      <c r="L178" s="5">
        <v>42</v>
      </c>
      <c r="M178" s="5">
        <v>883</v>
      </c>
      <c r="N178" s="5" t="s">
        <v>65</v>
      </c>
      <c r="O178" s="5" t="s">
        <v>68</v>
      </c>
      <c r="P178" s="23" t="s">
        <v>69</v>
      </c>
    </row>
    <row r="179" spans="1:16" x14ac:dyDescent="0.25">
      <c r="A179" s="4">
        <v>43437</v>
      </c>
      <c r="B179" s="4" t="s">
        <v>16</v>
      </c>
      <c r="C179" s="5" t="s">
        <v>67</v>
      </c>
      <c r="D179" s="5">
        <v>639771</v>
      </c>
      <c r="E179" s="5">
        <v>941051604</v>
      </c>
      <c r="F179" s="5">
        <v>95810</v>
      </c>
      <c r="G179" s="1">
        <v>11616.6</v>
      </c>
      <c r="H179" s="5" t="s">
        <v>25</v>
      </c>
      <c r="I179" s="5" t="s">
        <v>3</v>
      </c>
      <c r="J179" s="5">
        <v>44</v>
      </c>
      <c r="K179" s="5">
        <v>18</v>
      </c>
      <c r="L179" s="5">
        <v>49</v>
      </c>
      <c r="M179" s="5">
        <v>160</v>
      </c>
      <c r="N179" s="5" t="s">
        <v>65</v>
      </c>
      <c r="O179" s="5" t="s">
        <v>68</v>
      </c>
      <c r="P179" s="23" t="s">
        <v>69</v>
      </c>
    </row>
    <row r="180" spans="1:16" x14ac:dyDescent="0.25">
      <c r="A180" s="4">
        <v>43472</v>
      </c>
      <c r="B180" s="4" t="s">
        <v>2</v>
      </c>
      <c r="C180" s="5" t="s">
        <v>67</v>
      </c>
      <c r="D180" s="5">
        <v>639771</v>
      </c>
      <c r="E180" s="5">
        <v>941051604</v>
      </c>
      <c r="F180" s="5">
        <v>90712</v>
      </c>
      <c r="G180" s="1">
        <v>20186.5</v>
      </c>
      <c r="H180" s="5" t="s">
        <v>25</v>
      </c>
      <c r="I180" s="5" t="s">
        <v>3</v>
      </c>
      <c r="J180" s="5">
        <v>78</v>
      </c>
      <c r="K180" s="5">
        <v>209</v>
      </c>
      <c r="L180" s="5">
        <v>12</v>
      </c>
      <c r="M180" s="5">
        <v>893</v>
      </c>
      <c r="N180" s="5" t="s">
        <v>65</v>
      </c>
      <c r="O180" s="5" t="s">
        <v>68</v>
      </c>
      <c r="P180" s="23" t="s">
        <v>69</v>
      </c>
    </row>
    <row r="181" spans="1:16" x14ac:dyDescent="0.25">
      <c r="A181" s="4">
        <v>43507</v>
      </c>
      <c r="B181" s="4" t="s">
        <v>4</v>
      </c>
      <c r="C181" s="5" t="s">
        <v>67</v>
      </c>
      <c r="D181" s="5">
        <v>639771</v>
      </c>
      <c r="E181" s="5">
        <v>941051604</v>
      </c>
      <c r="F181" s="5">
        <v>80229</v>
      </c>
      <c r="G181" s="1">
        <v>24670.1</v>
      </c>
      <c r="H181" s="5" t="s">
        <v>25</v>
      </c>
      <c r="I181" s="5" t="s">
        <v>5</v>
      </c>
      <c r="J181" s="5">
        <v>96</v>
      </c>
      <c r="K181" s="5">
        <v>167</v>
      </c>
      <c r="L181" s="5">
        <v>11</v>
      </c>
      <c r="M181" s="5">
        <v>747</v>
      </c>
      <c r="N181" s="5" t="s">
        <v>65</v>
      </c>
      <c r="O181" s="5" t="s">
        <v>68</v>
      </c>
      <c r="P181" s="23" t="s">
        <v>69</v>
      </c>
    </row>
    <row r="182" spans="1:16" x14ac:dyDescent="0.25">
      <c r="A182" s="4">
        <v>43122</v>
      </c>
      <c r="B182" s="4" t="s">
        <v>2</v>
      </c>
      <c r="C182" s="5" t="s">
        <v>67</v>
      </c>
      <c r="D182" s="5">
        <v>639771</v>
      </c>
      <c r="E182" s="5">
        <v>941051604</v>
      </c>
      <c r="F182" s="5">
        <v>93345</v>
      </c>
      <c r="G182" s="1">
        <v>19669.900000000001</v>
      </c>
      <c r="H182" s="5" t="s">
        <v>25</v>
      </c>
      <c r="I182" s="5" t="s">
        <v>3</v>
      </c>
      <c r="J182" s="5">
        <v>76</v>
      </c>
      <c r="K182" s="5">
        <v>161</v>
      </c>
      <c r="L182" s="5">
        <v>34</v>
      </c>
      <c r="M182" s="5">
        <v>725</v>
      </c>
      <c r="N182" s="5" t="s">
        <v>65</v>
      </c>
      <c r="O182" s="5" t="s">
        <v>68</v>
      </c>
      <c r="P182" s="23" t="s">
        <v>69</v>
      </c>
    </row>
    <row r="183" spans="1:16" x14ac:dyDescent="0.25">
      <c r="A183" s="4">
        <v>43157</v>
      </c>
      <c r="B183" s="4" t="s">
        <v>4</v>
      </c>
      <c r="C183" s="5" t="s">
        <v>67</v>
      </c>
      <c r="D183" s="5">
        <v>639771</v>
      </c>
      <c r="E183" s="5">
        <v>941051604</v>
      </c>
      <c r="F183" s="5">
        <v>36850</v>
      </c>
      <c r="G183" s="1">
        <v>12178.3</v>
      </c>
      <c r="H183" s="5" t="s">
        <v>25</v>
      </c>
      <c r="I183" s="5" t="s">
        <v>3</v>
      </c>
      <c r="J183" s="5">
        <v>46</v>
      </c>
      <c r="K183" s="5">
        <v>181</v>
      </c>
      <c r="L183" s="5">
        <v>38</v>
      </c>
      <c r="M183" s="5">
        <v>779</v>
      </c>
      <c r="N183" s="5" t="s">
        <v>65</v>
      </c>
      <c r="O183" s="5" t="s">
        <v>68</v>
      </c>
      <c r="P183" s="23" t="s">
        <v>69</v>
      </c>
    </row>
    <row r="184" spans="1:16" x14ac:dyDescent="0.25">
      <c r="A184" s="4">
        <v>43192</v>
      </c>
      <c r="B184" s="4" t="s">
        <v>8</v>
      </c>
      <c r="C184" s="5" t="s">
        <v>67</v>
      </c>
      <c r="D184" s="5">
        <v>639771</v>
      </c>
      <c r="E184" s="5">
        <v>941051604</v>
      </c>
      <c r="F184" s="5">
        <v>51206</v>
      </c>
      <c r="G184" s="1">
        <v>17181.7</v>
      </c>
      <c r="H184" s="5" t="s">
        <v>26</v>
      </c>
      <c r="I184" s="5" t="s">
        <v>5</v>
      </c>
      <c r="J184" s="5">
        <v>66</v>
      </c>
      <c r="K184" s="5">
        <v>194</v>
      </c>
      <c r="L184" s="5">
        <v>24</v>
      </c>
      <c r="M184" s="5">
        <v>833</v>
      </c>
      <c r="N184" s="5" t="s">
        <v>65</v>
      </c>
      <c r="O184" s="5" t="s">
        <v>68</v>
      </c>
      <c r="P184" s="23" t="s">
        <v>69</v>
      </c>
    </row>
    <row r="185" spans="1:16" x14ac:dyDescent="0.25">
      <c r="A185" s="4">
        <v>43227</v>
      </c>
      <c r="B185" s="4" t="s">
        <v>9</v>
      </c>
      <c r="C185" s="5" t="s">
        <v>67</v>
      </c>
      <c r="D185" s="5">
        <v>639771</v>
      </c>
      <c r="E185" s="5">
        <v>941051604</v>
      </c>
      <c r="F185" s="5">
        <v>54927</v>
      </c>
      <c r="G185" s="1">
        <v>11130.2</v>
      </c>
      <c r="H185" s="5" t="s">
        <v>25</v>
      </c>
      <c r="I185" s="5" t="s">
        <v>3</v>
      </c>
      <c r="J185" s="5">
        <v>42</v>
      </c>
      <c r="K185" s="5">
        <v>62</v>
      </c>
      <c r="L185" s="5">
        <v>14</v>
      </c>
      <c r="M185" s="5">
        <v>294</v>
      </c>
      <c r="N185" s="5" t="s">
        <v>65</v>
      </c>
      <c r="O185" s="5" t="s">
        <v>68</v>
      </c>
      <c r="P185" s="23" t="s">
        <v>69</v>
      </c>
    </row>
    <row r="186" spans="1:16" x14ac:dyDescent="0.25">
      <c r="A186" s="4">
        <v>43262</v>
      </c>
      <c r="B186" s="4" t="s">
        <v>10</v>
      </c>
      <c r="C186" s="5" t="s">
        <v>67</v>
      </c>
      <c r="D186" s="5">
        <v>639771</v>
      </c>
      <c r="E186" s="5">
        <v>941051604</v>
      </c>
      <c r="F186" s="5">
        <v>37180</v>
      </c>
      <c r="G186" s="1">
        <v>11954.5</v>
      </c>
      <c r="H186" s="5" t="s">
        <v>25</v>
      </c>
      <c r="I186" s="5" t="s">
        <v>5</v>
      </c>
      <c r="J186" s="5">
        <v>45</v>
      </c>
      <c r="K186" s="5">
        <v>256</v>
      </c>
      <c r="L186" s="5">
        <v>13</v>
      </c>
      <c r="M186" s="5">
        <v>1040</v>
      </c>
      <c r="N186" s="5" t="s">
        <v>65</v>
      </c>
      <c r="O186" s="5" t="s">
        <v>68</v>
      </c>
      <c r="P186" s="23" t="s">
        <v>69</v>
      </c>
    </row>
    <row r="187" spans="1:16" x14ac:dyDescent="0.25">
      <c r="A187" s="4">
        <v>43297</v>
      </c>
      <c r="B187" s="4" t="s">
        <v>11</v>
      </c>
      <c r="C187" s="5" t="s">
        <v>67</v>
      </c>
      <c r="D187" s="5">
        <v>639771</v>
      </c>
      <c r="E187" s="5">
        <v>941051604</v>
      </c>
      <c r="F187" s="5">
        <v>68127</v>
      </c>
      <c r="G187" s="1">
        <v>24885.9</v>
      </c>
      <c r="H187" s="5" t="s">
        <v>25</v>
      </c>
      <c r="I187" s="5" t="s">
        <v>3</v>
      </c>
      <c r="J187" s="5">
        <v>97</v>
      </c>
      <c r="K187" s="5">
        <v>79</v>
      </c>
      <c r="L187" s="5">
        <v>8</v>
      </c>
      <c r="M187" s="5">
        <v>406</v>
      </c>
      <c r="N187" s="5" t="s">
        <v>65</v>
      </c>
      <c r="O187" s="5" t="s">
        <v>68</v>
      </c>
      <c r="P187" s="23" t="s">
        <v>69</v>
      </c>
    </row>
    <row r="188" spans="1:16" x14ac:dyDescent="0.25">
      <c r="A188" s="4">
        <v>43332</v>
      </c>
      <c r="B188" s="4" t="s">
        <v>12</v>
      </c>
      <c r="C188" s="5" t="s">
        <v>67</v>
      </c>
      <c r="D188" s="5">
        <v>639771</v>
      </c>
      <c r="E188" s="5">
        <v>941051604</v>
      </c>
      <c r="F188" s="5">
        <v>90336</v>
      </c>
      <c r="G188" s="1">
        <v>12652.9</v>
      </c>
      <c r="H188" s="5" t="s">
        <v>25</v>
      </c>
      <c r="I188" s="5" t="s">
        <v>3</v>
      </c>
      <c r="J188" s="5">
        <v>48</v>
      </c>
      <c r="K188" s="5">
        <v>114</v>
      </c>
      <c r="L188" s="5">
        <v>43</v>
      </c>
      <c r="M188" s="5">
        <v>527</v>
      </c>
      <c r="N188" s="5" t="s">
        <v>65</v>
      </c>
      <c r="O188" s="5" t="s">
        <v>68</v>
      </c>
      <c r="P188" s="23" t="s">
        <v>69</v>
      </c>
    </row>
    <row r="189" spans="1:16" x14ac:dyDescent="0.25">
      <c r="A189" s="4">
        <v>43367</v>
      </c>
      <c r="B189" s="4" t="s">
        <v>13</v>
      </c>
      <c r="C189" s="5" t="s">
        <v>67</v>
      </c>
      <c r="D189" s="5">
        <v>639771</v>
      </c>
      <c r="E189" s="5">
        <v>941051604</v>
      </c>
      <c r="F189" s="5">
        <v>61391</v>
      </c>
      <c r="G189" s="1">
        <v>10644.6</v>
      </c>
      <c r="H189" s="5" t="s">
        <v>25</v>
      </c>
      <c r="I189" s="5" t="s">
        <v>3</v>
      </c>
      <c r="J189" s="5">
        <v>40</v>
      </c>
      <c r="K189" s="5">
        <v>100</v>
      </c>
      <c r="L189" s="5">
        <v>14</v>
      </c>
      <c r="M189" s="5">
        <v>436</v>
      </c>
      <c r="N189" s="5" t="s">
        <v>65</v>
      </c>
      <c r="O189" s="5" t="s">
        <v>68</v>
      </c>
      <c r="P189" s="23" t="s">
        <v>69</v>
      </c>
    </row>
    <row r="190" spans="1:16" x14ac:dyDescent="0.25">
      <c r="A190" s="4">
        <v>43402</v>
      </c>
      <c r="B190" s="4" t="s">
        <v>14</v>
      </c>
      <c r="C190" s="5" t="s">
        <v>67</v>
      </c>
      <c r="D190" s="5">
        <v>639771</v>
      </c>
      <c r="E190" s="5">
        <v>941051604</v>
      </c>
      <c r="F190" s="5">
        <v>16775</v>
      </c>
      <c r="G190" s="1">
        <v>21655.200000000001</v>
      </c>
      <c r="H190" s="5" t="s">
        <v>25</v>
      </c>
      <c r="I190" s="5" t="s">
        <v>3</v>
      </c>
      <c r="J190" s="5">
        <v>84</v>
      </c>
      <c r="K190" s="5">
        <v>123</v>
      </c>
      <c r="L190" s="5">
        <v>29</v>
      </c>
      <c r="M190" s="5">
        <v>586</v>
      </c>
      <c r="N190" s="5" t="s">
        <v>65</v>
      </c>
      <c r="O190" s="5" t="s">
        <v>68</v>
      </c>
      <c r="P190" s="23" t="s">
        <v>69</v>
      </c>
    </row>
    <row r="191" spans="1:16" x14ac:dyDescent="0.25">
      <c r="A191" s="4">
        <v>43437</v>
      </c>
      <c r="B191" s="4" t="s">
        <v>16</v>
      </c>
      <c r="C191" s="5" t="s">
        <v>67</v>
      </c>
      <c r="D191" s="5">
        <v>639771</v>
      </c>
      <c r="E191" s="5">
        <v>941051604</v>
      </c>
      <c r="F191" s="5">
        <v>68457</v>
      </c>
      <c r="G191" s="1">
        <v>14917</v>
      </c>
      <c r="H191" s="5" t="s">
        <v>25</v>
      </c>
      <c r="I191" s="5" t="s">
        <v>3</v>
      </c>
      <c r="J191" s="5">
        <v>57</v>
      </c>
      <c r="K191" s="5">
        <v>160</v>
      </c>
      <c r="L191" s="5">
        <v>6</v>
      </c>
      <c r="M191" s="5">
        <v>677</v>
      </c>
      <c r="N191" s="5" t="s">
        <v>65</v>
      </c>
      <c r="O191" s="5" t="s">
        <v>68</v>
      </c>
      <c r="P191" s="23" t="s">
        <v>69</v>
      </c>
    </row>
    <row r="192" spans="1:16" x14ac:dyDescent="0.25">
      <c r="A192" s="4">
        <v>43472</v>
      </c>
      <c r="B192" s="4" t="s">
        <v>2</v>
      </c>
      <c r="C192" s="5" t="s">
        <v>67</v>
      </c>
      <c r="D192" s="5">
        <v>639771</v>
      </c>
      <c r="E192" s="5">
        <v>941051604</v>
      </c>
      <c r="F192" s="5">
        <v>13252</v>
      </c>
      <c r="G192" s="1">
        <v>18197.099999999999</v>
      </c>
      <c r="H192" s="5" t="s">
        <v>25</v>
      </c>
      <c r="I192" s="5" t="s">
        <v>3</v>
      </c>
      <c r="J192" s="5">
        <v>70</v>
      </c>
      <c r="K192" s="5">
        <v>232</v>
      </c>
      <c r="L192" s="5">
        <v>33</v>
      </c>
      <c r="M192" s="5">
        <v>991</v>
      </c>
      <c r="N192" s="5" t="s">
        <v>65</v>
      </c>
      <c r="O192" s="5" t="s">
        <v>68</v>
      </c>
      <c r="P192" s="23" t="s">
        <v>69</v>
      </c>
    </row>
    <row r="193" spans="1:16" x14ac:dyDescent="0.25">
      <c r="A193" s="4">
        <v>43507</v>
      </c>
      <c r="B193" s="4" t="s">
        <v>4</v>
      </c>
      <c r="C193" s="5" t="s">
        <v>67</v>
      </c>
      <c r="D193" s="5">
        <v>639771</v>
      </c>
      <c r="E193" s="5">
        <v>941051604</v>
      </c>
      <c r="F193" s="5">
        <v>83132</v>
      </c>
      <c r="G193" s="1">
        <v>23156.6</v>
      </c>
      <c r="H193" s="5" t="s">
        <v>26</v>
      </c>
      <c r="I193" s="5" t="s">
        <v>5</v>
      </c>
      <c r="J193" s="5">
        <v>90</v>
      </c>
      <c r="K193" s="5">
        <v>124</v>
      </c>
      <c r="L193" s="5">
        <v>40</v>
      </c>
      <c r="M193" s="5">
        <v>606</v>
      </c>
      <c r="N193" s="5" t="s">
        <v>65</v>
      </c>
      <c r="O193" s="5" t="s">
        <v>68</v>
      </c>
      <c r="P193" s="23" t="s">
        <v>69</v>
      </c>
    </row>
    <row r="194" spans="1:16" x14ac:dyDescent="0.25">
      <c r="A194" s="4">
        <v>43122</v>
      </c>
      <c r="B194" s="4" t="s">
        <v>2</v>
      </c>
      <c r="C194" s="5" t="s">
        <v>67</v>
      </c>
      <c r="D194" s="5">
        <v>639771</v>
      </c>
      <c r="E194" s="5">
        <v>941051604</v>
      </c>
      <c r="F194" s="5">
        <v>92902</v>
      </c>
      <c r="G194" s="1">
        <v>12915.4</v>
      </c>
      <c r="H194" s="5" t="s">
        <v>25</v>
      </c>
      <c r="I194" s="5" t="s">
        <v>3</v>
      </c>
      <c r="J194" s="5">
        <v>49</v>
      </c>
      <c r="K194" s="5">
        <v>154</v>
      </c>
      <c r="L194" s="5">
        <v>12</v>
      </c>
      <c r="M194" s="5">
        <v>653</v>
      </c>
      <c r="N194" s="5" t="s">
        <v>65</v>
      </c>
      <c r="O194" s="5" t="s">
        <v>68</v>
      </c>
      <c r="P194" s="23" t="s">
        <v>69</v>
      </c>
    </row>
    <row r="195" spans="1:16" x14ac:dyDescent="0.25">
      <c r="A195" s="4">
        <v>43157</v>
      </c>
      <c r="B195" s="4" t="s">
        <v>4</v>
      </c>
      <c r="C195" s="5" t="s">
        <v>67</v>
      </c>
      <c r="D195" s="5">
        <v>639771</v>
      </c>
      <c r="E195" s="5">
        <v>941051604</v>
      </c>
      <c r="F195" s="5">
        <v>50245</v>
      </c>
      <c r="G195" s="1">
        <v>25188.9</v>
      </c>
      <c r="H195" s="5" t="s">
        <v>25</v>
      </c>
      <c r="I195" s="5" t="s">
        <v>3</v>
      </c>
      <c r="J195" s="5">
        <v>98</v>
      </c>
      <c r="K195" s="5">
        <v>216</v>
      </c>
      <c r="L195" s="5">
        <v>11</v>
      </c>
      <c r="M195" s="5">
        <v>937</v>
      </c>
      <c r="N195" s="5" t="s">
        <v>65</v>
      </c>
      <c r="O195" s="5" t="s">
        <v>68</v>
      </c>
      <c r="P195" s="23" t="s">
        <v>69</v>
      </c>
    </row>
    <row r="196" spans="1:16" x14ac:dyDescent="0.25">
      <c r="A196" s="4">
        <v>43192</v>
      </c>
      <c r="B196" s="4" t="s">
        <v>8</v>
      </c>
      <c r="C196" s="5" t="s">
        <v>67</v>
      </c>
      <c r="D196" s="5">
        <v>639771</v>
      </c>
      <c r="E196" s="5">
        <v>941051604</v>
      </c>
      <c r="F196" s="5">
        <v>24688</v>
      </c>
      <c r="G196" s="1">
        <v>20125.5</v>
      </c>
      <c r="H196" s="5" t="s">
        <v>26</v>
      </c>
      <c r="I196" s="5" t="s">
        <v>5</v>
      </c>
      <c r="J196" s="5">
        <v>78</v>
      </c>
      <c r="K196" s="5">
        <v>49</v>
      </c>
      <c r="L196" s="5">
        <v>18</v>
      </c>
      <c r="M196" s="5">
        <v>283</v>
      </c>
      <c r="N196" s="5" t="s">
        <v>65</v>
      </c>
      <c r="O196" s="5" t="s">
        <v>68</v>
      </c>
      <c r="P196" s="23" t="s">
        <v>69</v>
      </c>
    </row>
    <row r="197" spans="1:16" x14ac:dyDescent="0.25">
      <c r="A197" s="4">
        <v>43227</v>
      </c>
      <c r="B197" s="4" t="s">
        <v>9</v>
      </c>
      <c r="C197" s="5" t="s">
        <v>67</v>
      </c>
      <c r="D197" s="5">
        <v>639771</v>
      </c>
      <c r="E197" s="5">
        <v>941051604</v>
      </c>
      <c r="F197" s="5">
        <v>81213</v>
      </c>
      <c r="G197" s="1">
        <v>24425.1</v>
      </c>
      <c r="H197" s="5" t="s">
        <v>25</v>
      </c>
      <c r="I197" s="5" t="s">
        <v>3</v>
      </c>
      <c r="J197" s="5">
        <v>95</v>
      </c>
      <c r="K197" s="5">
        <v>179</v>
      </c>
      <c r="L197" s="5">
        <v>14</v>
      </c>
      <c r="M197" s="5">
        <v>796</v>
      </c>
      <c r="N197" s="5" t="s">
        <v>65</v>
      </c>
      <c r="O197" s="5" t="s">
        <v>68</v>
      </c>
      <c r="P197" s="23" t="s">
        <v>69</v>
      </c>
    </row>
    <row r="198" spans="1:16" x14ac:dyDescent="0.25">
      <c r="A198" s="4">
        <v>43262</v>
      </c>
      <c r="B198" s="4" t="s">
        <v>10</v>
      </c>
      <c r="C198" s="5" t="s">
        <v>67</v>
      </c>
      <c r="D198" s="5">
        <v>639771</v>
      </c>
      <c r="E198" s="5">
        <v>941051604</v>
      </c>
      <c r="F198" s="5">
        <v>87281</v>
      </c>
      <c r="G198" s="1">
        <v>21898.1</v>
      </c>
      <c r="H198" s="5" t="s">
        <v>26</v>
      </c>
      <c r="I198" s="5" t="s">
        <v>5</v>
      </c>
      <c r="J198" s="5">
        <v>85</v>
      </c>
      <c r="K198" s="5">
        <v>103</v>
      </c>
      <c r="L198" s="5">
        <v>35</v>
      </c>
      <c r="M198" s="5">
        <v>516</v>
      </c>
      <c r="N198" s="5" t="s">
        <v>65</v>
      </c>
      <c r="O198" s="5" t="s">
        <v>68</v>
      </c>
      <c r="P198" s="23" t="s">
        <v>69</v>
      </c>
    </row>
    <row r="199" spans="1:16" x14ac:dyDescent="0.25">
      <c r="A199" s="4">
        <v>43297</v>
      </c>
      <c r="B199" s="4" t="s">
        <v>11</v>
      </c>
      <c r="C199" s="5" t="s">
        <v>67</v>
      </c>
      <c r="D199" s="5">
        <v>639771</v>
      </c>
      <c r="E199" s="5">
        <v>941051604</v>
      </c>
      <c r="F199" s="5">
        <v>37265</v>
      </c>
      <c r="G199" s="1">
        <v>24869.200000000001</v>
      </c>
      <c r="H199" s="5" t="s">
        <v>25</v>
      </c>
      <c r="I199" s="5" t="s">
        <v>3</v>
      </c>
      <c r="J199" s="5">
        <v>97</v>
      </c>
      <c r="K199" s="5">
        <v>26</v>
      </c>
      <c r="L199" s="5">
        <v>42</v>
      </c>
      <c r="M199" s="5">
        <v>239</v>
      </c>
      <c r="N199" s="5" t="s">
        <v>65</v>
      </c>
      <c r="O199" s="5" t="s">
        <v>68</v>
      </c>
      <c r="P199" s="23" t="s">
        <v>69</v>
      </c>
    </row>
    <row r="200" spans="1:16" x14ac:dyDescent="0.25">
      <c r="A200" s="4">
        <v>43332</v>
      </c>
      <c r="B200" s="4" t="s">
        <v>12</v>
      </c>
      <c r="C200" s="5" t="s">
        <v>67</v>
      </c>
      <c r="D200" s="5">
        <v>639771</v>
      </c>
      <c r="E200" s="5">
        <v>941051604</v>
      </c>
      <c r="F200" s="5">
        <v>80717</v>
      </c>
      <c r="G200" s="1">
        <v>20908.2</v>
      </c>
      <c r="H200" s="5" t="s">
        <v>25</v>
      </c>
      <c r="I200" s="5" t="s">
        <v>3</v>
      </c>
      <c r="J200" s="5">
        <v>81</v>
      </c>
      <c r="K200" s="5">
        <v>127</v>
      </c>
      <c r="L200" s="5">
        <v>47</v>
      </c>
      <c r="M200" s="5">
        <v>613</v>
      </c>
      <c r="N200" s="5" t="s">
        <v>65</v>
      </c>
      <c r="O200" s="5" t="s">
        <v>68</v>
      </c>
      <c r="P200" s="23" t="s">
        <v>69</v>
      </c>
    </row>
    <row r="201" spans="1:16" x14ac:dyDescent="0.25">
      <c r="A201" s="4">
        <v>43367</v>
      </c>
      <c r="B201" s="4" t="s">
        <v>13</v>
      </c>
      <c r="C201" s="5" t="s">
        <v>67</v>
      </c>
      <c r="D201" s="5">
        <v>639771</v>
      </c>
      <c r="E201" s="5">
        <v>941051604</v>
      </c>
      <c r="F201" s="5">
        <v>61184</v>
      </c>
      <c r="G201" s="1">
        <v>19446.900000000001</v>
      </c>
      <c r="H201" s="5" t="s">
        <v>25</v>
      </c>
      <c r="I201" s="5" t="s">
        <v>3</v>
      </c>
      <c r="J201" s="5">
        <v>75</v>
      </c>
      <c r="K201" s="5">
        <v>231</v>
      </c>
      <c r="L201" s="5">
        <v>35</v>
      </c>
      <c r="M201" s="5">
        <v>994</v>
      </c>
      <c r="N201" s="5" t="s">
        <v>65</v>
      </c>
      <c r="O201" s="5" t="s">
        <v>68</v>
      </c>
      <c r="P201" s="23" t="s">
        <v>69</v>
      </c>
    </row>
    <row r="202" spans="1:16" x14ac:dyDescent="0.25">
      <c r="A202" s="4">
        <v>43402</v>
      </c>
      <c r="B202" s="4" t="s">
        <v>14</v>
      </c>
      <c r="C202" s="5" t="s">
        <v>67</v>
      </c>
      <c r="D202" s="5">
        <v>639771</v>
      </c>
      <c r="E202" s="5">
        <v>941051604</v>
      </c>
      <c r="F202" s="5">
        <v>24049</v>
      </c>
      <c r="G202" s="1">
        <v>25163.9</v>
      </c>
      <c r="H202" s="5" t="s">
        <v>25</v>
      </c>
      <c r="I202" s="5" t="s">
        <v>3</v>
      </c>
      <c r="J202" s="5">
        <v>98</v>
      </c>
      <c r="K202" s="5">
        <v>147</v>
      </c>
      <c r="L202" s="5">
        <v>25</v>
      </c>
      <c r="M202" s="5">
        <v>687</v>
      </c>
      <c r="N202" s="5" t="s">
        <v>65</v>
      </c>
      <c r="O202" s="5" t="s">
        <v>68</v>
      </c>
      <c r="P202" s="23" t="s">
        <v>69</v>
      </c>
    </row>
    <row r="203" spans="1:16" x14ac:dyDescent="0.25">
      <c r="A203" s="4">
        <v>43437</v>
      </c>
      <c r="B203" s="4" t="s">
        <v>16</v>
      </c>
      <c r="C203" s="5" t="s">
        <v>67</v>
      </c>
      <c r="D203" s="5">
        <v>639771</v>
      </c>
      <c r="E203" s="5">
        <v>941051604</v>
      </c>
      <c r="F203" s="5">
        <v>43090</v>
      </c>
      <c r="G203" s="1">
        <v>21888.799999999999</v>
      </c>
      <c r="H203" s="5" t="s">
        <v>25</v>
      </c>
      <c r="I203" s="5" t="s">
        <v>3</v>
      </c>
      <c r="J203" s="5">
        <v>85</v>
      </c>
      <c r="K203" s="5">
        <v>79</v>
      </c>
      <c r="L203" s="5">
        <v>37</v>
      </c>
      <c r="M203" s="5">
        <v>423</v>
      </c>
      <c r="N203" s="5" t="s">
        <v>65</v>
      </c>
      <c r="O203" s="5" t="s">
        <v>68</v>
      </c>
      <c r="P203" s="23" t="s">
        <v>69</v>
      </c>
    </row>
    <row r="204" spans="1:16" x14ac:dyDescent="0.25">
      <c r="A204" s="4">
        <v>43472</v>
      </c>
      <c r="B204" s="4" t="s">
        <v>2</v>
      </c>
      <c r="C204" s="5" t="s">
        <v>67</v>
      </c>
      <c r="D204" s="5">
        <v>639771</v>
      </c>
      <c r="E204" s="5">
        <v>941051604</v>
      </c>
      <c r="F204" s="5">
        <v>85648</v>
      </c>
      <c r="G204" s="1">
        <v>12942.5</v>
      </c>
      <c r="H204" s="5" t="s">
        <v>25</v>
      </c>
      <c r="I204" s="5" t="s">
        <v>3</v>
      </c>
      <c r="J204" s="5">
        <v>49</v>
      </c>
      <c r="K204" s="5">
        <v>220</v>
      </c>
      <c r="L204" s="5">
        <v>31</v>
      </c>
      <c r="M204" s="5">
        <v>924</v>
      </c>
      <c r="N204" s="5" t="s">
        <v>65</v>
      </c>
      <c r="O204" s="5" t="s">
        <v>68</v>
      </c>
      <c r="P204" s="23" t="s">
        <v>69</v>
      </c>
    </row>
    <row r="205" spans="1:16" x14ac:dyDescent="0.25">
      <c r="A205" s="4">
        <v>43507</v>
      </c>
      <c r="B205" s="4" t="s">
        <v>4</v>
      </c>
      <c r="C205" s="5" t="s">
        <v>67</v>
      </c>
      <c r="D205" s="5">
        <v>639771</v>
      </c>
      <c r="E205" s="5">
        <v>941051604</v>
      </c>
      <c r="F205" s="5">
        <v>86788</v>
      </c>
      <c r="G205" s="1">
        <v>12187.8</v>
      </c>
      <c r="H205" s="5" t="s">
        <v>26</v>
      </c>
      <c r="I205" s="5" t="s">
        <v>5</v>
      </c>
      <c r="J205" s="5">
        <v>46</v>
      </c>
      <c r="K205" s="5">
        <v>207</v>
      </c>
      <c r="L205" s="5">
        <v>33</v>
      </c>
      <c r="M205" s="5">
        <v>874</v>
      </c>
      <c r="N205" s="5" t="s">
        <v>65</v>
      </c>
      <c r="O205" s="5" t="s">
        <v>68</v>
      </c>
      <c r="P205" s="23" t="s">
        <v>69</v>
      </c>
    </row>
    <row r="206" spans="1:16" x14ac:dyDescent="0.25">
      <c r="A206" s="4">
        <v>43122</v>
      </c>
      <c r="B206" s="4" t="s">
        <v>2</v>
      </c>
      <c r="C206" s="5" t="s">
        <v>67</v>
      </c>
      <c r="D206" s="5">
        <v>639771</v>
      </c>
      <c r="E206" s="5">
        <v>941051604</v>
      </c>
      <c r="F206" s="5">
        <v>85564</v>
      </c>
      <c r="G206" s="1">
        <v>24366.3</v>
      </c>
      <c r="H206" s="5" t="s">
        <v>25</v>
      </c>
      <c r="I206" s="5" t="s">
        <v>3</v>
      </c>
      <c r="J206" s="5">
        <v>95</v>
      </c>
      <c r="K206" s="5">
        <v>26</v>
      </c>
      <c r="L206" s="5">
        <v>14</v>
      </c>
      <c r="M206" s="5">
        <v>208</v>
      </c>
      <c r="N206" s="5" t="s">
        <v>65</v>
      </c>
      <c r="O206" s="5" t="s">
        <v>68</v>
      </c>
      <c r="P206" s="23" t="s">
        <v>69</v>
      </c>
    </row>
    <row r="207" spans="1:16" x14ac:dyDescent="0.25">
      <c r="A207" s="4">
        <v>43157</v>
      </c>
      <c r="B207" s="4" t="s">
        <v>4</v>
      </c>
      <c r="C207" s="5" t="s">
        <v>67</v>
      </c>
      <c r="D207" s="5">
        <v>639771</v>
      </c>
      <c r="E207" s="5">
        <v>941051604</v>
      </c>
      <c r="F207" s="5">
        <v>42590</v>
      </c>
      <c r="G207" s="1">
        <v>16418.599999999999</v>
      </c>
      <c r="H207" s="5" t="s">
        <v>25</v>
      </c>
      <c r="I207" s="5" t="s">
        <v>3</v>
      </c>
      <c r="J207" s="5">
        <v>63</v>
      </c>
      <c r="K207" s="5">
        <v>157</v>
      </c>
      <c r="L207" s="5">
        <v>34</v>
      </c>
      <c r="M207" s="5">
        <v>699</v>
      </c>
      <c r="N207" s="5" t="s">
        <v>65</v>
      </c>
      <c r="O207" s="5" t="s">
        <v>68</v>
      </c>
      <c r="P207" s="23" t="s">
        <v>69</v>
      </c>
    </row>
    <row r="208" spans="1:16" x14ac:dyDescent="0.25">
      <c r="A208" s="4">
        <v>43192</v>
      </c>
      <c r="B208" s="4" t="s">
        <v>8</v>
      </c>
      <c r="C208" s="5" t="s">
        <v>67</v>
      </c>
      <c r="D208" s="5">
        <v>639771</v>
      </c>
      <c r="E208" s="5">
        <v>941051604</v>
      </c>
      <c r="F208" s="5">
        <v>25911</v>
      </c>
      <c r="G208" s="1">
        <v>21158.5</v>
      </c>
      <c r="H208" s="5" t="s">
        <v>26</v>
      </c>
      <c r="I208" s="5" t="s">
        <v>5</v>
      </c>
      <c r="J208" s="5">
        <v>82</v>
      </c>
      <c r="K208" s="5">
        <v>138</v>
      </c>
      <c r="L208" s="5">
        <v>5</v>
      </c>
      <c r="M208" s="5">
        <v>617</v>
      </c>
      <c r="N208" s="5" t="s">
        <v>65</v>
      </c>
      <c r="O208" s="5" t="s">
        <v>68</v>
      </c>
      <c r="P208" s="23" t="s">
        <v>69</v>
      </c>
    </row>
    <row r="209" spans="1:16" x14ac:dyDescent="0.25">
      <c r="A209" s="4">
        <v>43227</v>
      </c>
      <c r="B209" s="4" t="s">
        <v>9</v>
      </c>
      <c r="C209" s="5" t="s">
        <v>67</v>
      </c>
      <c r="D209" s="5">
        <v>639771</v>
      </c>
      <c r="E209" s="5">
        <v>941051604</v>
      </c>
      <c r="F209" s="5">
        <v>96769</v>
      </c>
      <c r="G209" s="1">
        <v>15689.1</v>
      </c>
      <c r="H209" s="5" t="s">
        <v>25</v>
      </c>
      <c r="I209" s="5" t="s">
        <v>3</v>
      </c>
      <c r="J209" s="5">
        <v>60</v>
      </c>
      <c r="K209" s="5">
        <v>216</v>
      </c>
      <c r="L209" s="5">
        <v>13</v>
      </c>
      <c r="M209" s="5">
        <v>901</v>
      </c>
      <c r="N209" s="5" t="s">
        <v>65</v>
      </c>
      <c r="O209" s="5" t="s">
        <v>68</v>
      </c>
      <c r="P209" s="23" t="s">
        <v>69</v>
      </c>
    </row>
    <row r="210" spans="1:16" x14ac:dyDescent="0.25">
      <c r="A210" s="4">
        <v>43262</v>
      </c>
      <c r="B210" s="4" t="s">
        <v>10</v>
      </c>
      <c r="C210" s="5" t="s">
        <v>67</v>
      </c>
      <c r="D210" s="5">
        <v>639771</v>
      </c>
      <c r="E210" s="5">
        <v>941051604</v>
      </c>
      <c r="F210" s="5">
        <v>60003</v>
      </c>
      <c r="G210" s="1">
        <v>11646.8</v>
      </c>
      <c r="H210" s="5" t="s">
        <v>25</v>
      </c>
      <c r="I210" s="5" t="s">
        <v>5</v>
      </c>
      <c r="J210" s="5">
        <v>44</v>
      </c>
      <c r="K210" s="5">
        <v>99</v>
      </c>
      <c r="L210" s="5">
        <v>40</v>
      </c>
      <c r="M210" s="5">
        <v>462</v>
      </c>
      <c r="N210" s="5" t="s">
        <v>65</v>
      </c>
      <c r="O210" s="5" t="s">
        <v>68</v>
      </c>
      <c r="P210" s="23" t="s">
        <v>69</v>
      </c>
    </row>
    <row r="211" spans="1:16" x14ac:dyDescent="0.25">
      <c r="A211" s="4">
        <v>43297</v>
      </c>
      <c r="B211" s="4" t="s">
        <v>11</v>
      </c>
      <c r="C211" s="5" t="s">
        <v>67</v>
      </c>
      <c r="D211" s="5">
        <v>639771</v>
      </c>
      <c r="E211" s="5">
        <v>941051604</v>
      </c>
      <c r="F211" s="5">
        <v>25526</v>
      </c>
      <c r="G211" s="1">
        <v>16871.2</v>
      </c>
      <c r="H211" s="5" t="s">
        <v>25</v>
      </c>
      <c r="I211" s="5" t="s">
        <v>3</v>
      </c>
      <c r="J211" s="5">
        <v>65</v>
      </c>
      <c r="K211" s="5">
        <v>37</v>
      </c>
      <c r="L211" s="5">
        <v>20</v>
      </c>
      <c r="M211" s="5">
        <v>227</v>
      </c>
      <c r="N211" s="5" t="s">
        <v>65</v>
      </c>
      <c r="O211" s="5" t="s">
        <v>68</v>
      </c>
      <c r="P211" s="23" t="s">
        <v>69</v>
      </c>
    </row>
    <row r="212" spans="1:16" x14ac:dyDescent="0.25">
      <c r="A212" s="4">
        <v>43332</v>
      </c>
      <c r="B212" s="4" t="s">
        <v>12</v>
      </c>
      <c r="C212" s="5" t="s">
        <v>67</v>
      </c>
      <c r="D212" s="5">
        <v>639771</v>
      </c>
      <c r="E212" s="5">
        <v>941051604</v>
      </c>
      <c r="F212" s="5">
        <v>60313</v>
      </c>
      <c r="G212" s="1">
        <v>12910.1</v>
      </c>
      <c r="H212" s="5" t="s">
        <v>25</v>
      </c>
      <c r="I212" s="5" t="s">
        <v>3</v>
      </c>
      <c r="J212" s="5">
        <v>49</v>
      </c>
      <c r="K212" s="5">
        <v>137</v>
      </c>
      <c r="L212" s="5">
        <v>24</v>
      </c>
      <c r="M212" s="5">
        <v>600</v>
      </c>
      <c r="N212" s="5" t="s">
        <v>65</v>
      </c>
      <c r="O212" s="5" t="s">
        <v>68</v>
      </c>
      <c r="P212" s="23" t="s">
        <v>69</v>
      </c>
    </row>
    <row r="213" spans="1:16" x14ac:dyDescent="0.25">
      <c r="A213" s="4">
        <v>43367</v>
      </c>
      <c r="B213" s="4" t="s">
        <v>13</v>
      </c>
      <c r="C213" s="5" t="s">
        <v>67</v>
      </c>
      <c r="D213" s="5">
        <v>639771</v>
      </c>
      <c r="E213" s="5">
        <v>941051604</v>
      </c>
      <c r="F213" s="5">
        <v>18201</v>
      </c>
      <c r="G213" s="1">
        <v>18449.7</v>
      </c>
      <c r="H213" s="5" t="s">
        <v>25</v>
      </c>
      <c r="I213" s="5" t="s">
        <v>3</v>
      </c>
      <c r="J213" s="5">
        <v>71</v>
      </c>
      <c r="K213" s="5">
        <v>239</v>
      </c>
      <c r="L213" s="5">
        <v>31</v>
      </c>
      <c r="M213" s="5">
        <v>1018</v>
      </c>
      <c r="N213" s="5" t="s">
        <v>65</v>
      </c>
      <c r="O213" s="5" t="s">
        <v>68</v>
      </c>
      <c r="P213" s="23" t="s">
        <v>69</v>
      </c>
    </row>
    <row r="214" spans="1:16" x14ac:dyDescent="0.25">
      <c r="A214" s="4">
        <v>43402</v>
      </c>
      <c r="B214" s="4" t="s">
        <v>14</v>
      </c>
      <c r="C214" s="5" t="s">
        <v>67</v>
      </c>
      <c r="D214" s="5">
        <v>639771</v>
      </c>
      <c r="E214" s="5">
        <v>941051604</v>
      </c>
      <c r="F214" s="5">
        <v>29925</v>
      </c>
      <c r="G214" s="1">
        <v>11622.2</v>
      </c>
      <c r="H214" s="5" t="s">
        <v>25</v>
      </c>
      <c r="I214" s="5" t="s">
        <v>3</v>
      </c>
      <c r="J214" s="5">
        <v>44</v>
      </c>
      <c r="K214" s="5">
        <v>41</v>
      </c>
      <c r="L214" s="5">
        <v>17</v>
      </c>
      <c r="M214" s="5">
        <v>216</v>
      </c>
      <c r="N214" s="5" t="s">
        <v>65</v>
      </c>
      <c r="O214" s="5" t="s">
        <v>68</v>
      </c>
      <c r="P214" s="23" t="s">
        <v>69</v>
      </c>
    </row>
    <row r="215" spans="1:16" x14ac:dyDescent="0.25">
      <c r="A215" s="4">
        <v>43437</v>
      </c>
      <c r="B215" s="4" t="s">
        <v>16</v>
      </c>
      <c r="C215" s="5" t="s">
        <v>67</v>
      </c>
      <c r="D215" s="5">
        <v>639771</v>
      </c>
      <c r="E215" s="5">
        <v>941051604</v>
      </c>
      <c r="F215" s="5">
        <v>42049</v>
      </c>
      <c r="G215" s="1">
        <v>21397.1</v>
      </c>
      <c r="H215" s="5" t="s">
        <v>25</v>
      </c>
      <c r="I215" s="5" t="s">
        <v>3</v>
      </c>
      <c r="J215" s="5">
        <v>83</v>
      </c>
      <c r="K215" s="5">
        <v>108</v>
      </c>
      <c r="L215" s="5">
        <v>7</v>
      </c>
      <c r="M215" s="5">
        <v>504</v>
      </c>
      <c r="N215" s="5" t="s">
        <v>65</v>
      </c>
      <c r="O215" s="5" t="s">
        <v>68</v>
      </c>
      <c r="P215" s="23" t="s">
        <v>69</v>
      </c>
    </row>
    <row r="216" spans="1:16" x14ac:dyDescent="0.25">
      <c r="A216" s="4">
        <v>43472</v>
      </c>
      <c r="B216" s="4" t="s">
        <v>2</v>
      </c>
      <c r="C216" s="5" t="s">
        <v>67</v>
      </c>
      <c r="D216" s="5">
        <v>639771</v>
      </c>
      <c r="E216" s="5">
        <v>941051604</v>
      </c>
      <c r="F216" s="5">
        <v>67132</v>
      </c>
      <c r="G216" s="1">
        <v>25142.2</v>
      </c>
      <c r="H216" s="5" t="s">
        <v>25</v>
      </c>
      <c r="I216" s="5" t="s">
        <v>3</v>
      </c>
      <c r="J216" s="5">
        <v>98</v>
      </c>
      <c r="K216" s="5">
        <v>90</v>
      </c>
      <c r="L216" s="5">
        <v>28</v>
      </c>
      <c r="M216" s="5">
        <v>470</v>
      </c>
      <c r="N216" s="5" t="s">
        <v>65</v>
      </c>
      <c r="O216" s="5" t="s">
        <v>68</v>
      </c>
      <c r="P216" s="23" t="s">
        <v>69</v>
      </c>
    </row>
    <row r="217" spans="1:16" x14ac:dyDescent="0.25">
      <c r="A217" s="4">
        <v>43507</v>
      </c>
      <c r="B217" s="4" t="s">
        <v>4</v>
      </c>
      <c r="C217" s="5" t="s">
        <v>67</v>
      </c>
      <c r="D217" s="5">
        <v>639771</v>
      </c>
      <c r="E217" s="5">
        <v>941051604</v>
      </c>
      <c r="F217" s="5">
        <v>90907</v>
      </c>
      <c r="G217" s="1">
        <v>14673.2</v>
      </c>
      <c r="H217" s="5" t="s">
        <v>26</v>
      </c>
      <c r="I217" s="5" t="s">
        <v>5</v>
      </c>
      <c r="J217" s="5">
        <v>56</v>
      </c>
      <c r="K217" s="5">
        <v>175</v>
      </c>
      <c r="L217" s="5">
        <v>12</v>
      </c>
      <c r="M217" s="5">
        <v>738</v>
      </c>
      <c r="N217" s="5" t="s">
        <v>65</v>
      </c>
      <c r="O217" s="5" t="s">
        <v>68</v>
      </c>
      <c r="P217" s="23" t="s">
        <v>69</v>
      </c>
    </row>
    <row r="218" spans="1:16" x14ac:dyDescent="0.25">
      <c r="A218" s="4">
        <v>43129</v>
      </c>
      <c r="B218" s="4" t="s">
        <v>2</v>
      </c>
      <c r="C218" s="5" t="s">
        <v>40</v>
      </c>
      <c r="D218" s="5">
        <v>365610</v>
      </c>
      <c r="E218" s="5">
        <v>921999775</v>
      </c>
      <c r="F218" s="5">
        <v>19848</v>
      </c>
      <c r="G218" s="1">
        <v>20205</v>
      </c>
      <c r="H218" s="5" t="s">
        <v>25</v>
      </c>
      <c r="I218" s="5" t="s">
        <v>5</v>
      </c>
      <c r="J218" s="5">
        <v>78</v>
      </c>
      <c r="K218" s="5">
        <v>257</v>
      </c>
      <c r="L218" s="5">
        <v>16</v>
      </c>
      <c r="M218" s="5">
        <v>1078</v>
      </c>
      <c r="N218" s="5" t="s">
        <v>35</v>
      </c>
      <c r="O218" s="5" t="s">
        <v>41</v>
      </c>
      <c r="P218" s="23" t="s">
        <v>69</v>
      </c>
    </row>
    <row r="219" spans="1:16" x14ac:dyDescent="0.25">
      <c r="A219" s="4">
        <v>43164</v>
      </c>
      <c r="B219" s="4" t="s">
        <v>6</v>
      </c>
      <c r="C219" s="5" t="s">
        <v>40</v>
      </c>
      <c r="D219" s="5">
        <v>365610</v>
      </c>
      <c r="E219" s="5">
        <v>921999775</v>
      </c>
      <c r="F219" s="5">
        <v>76253</v>
      </c>
      <c r="G219" s="1">
        <v>19864.3</v>
      </c>
      <c r="H219" s="5" t="s">
        <v>25</v>
      </c>
      <c r="I219" s="5" t="s">
        <v>3</v>
      </c>
      <c r="J219" s="5">
        <v>77</v>
      </c>
      <c r="K219" s="5">
        <v>14</v>
      </c>
      <c r="L219" s="5">
        <v>39</v>
      </c>
      <c r="M219" s="5">
        <v>170</v>
      </c>
      <c r="N219" s="5" t="s">
        <v>35</v>
      </c>
      <c r="O219" s="5" t="s">
        <v>41</v>
      </c>
      <c r="P219" s="23" t="s">
        <v>69</v>
      </c>
    </row>
    <row r="220" spans="1:16" x14ac:dyDescent="0.25">
      <c r="A220" s="4">
        <v>43199</v>
      </c>
      <c r="B220" s="4" t="s">
        <v>8</v>
      </c>
      <c r="C220" s="5" t="s">
        <v>40</v>
      </c>
      <c r="D220" s="5">
        <v>365610</v>
      </c>
      <c r="E220" s="5">
        <v>921999775</v>
      </c>
      <c r="F220" s="5">
        <v>32266</v>
      </c>
      <c r="G220" s="1">
        <v>24886.400000000001</v>
      </c>
      <c r="H220" s="5" t="s">
        <v>26</v>
      </c>
      <c r="I220" s="5" t="s">
        <v>5</v>
      </c>
      <c r="J220" s="5">
        <v>97</v>
      </c>
      <c r="K220" s="5">
        <v>78</v>
      </c>
      <c r="L220" s="5">
        <v>16</v>
      </c>
      <c r="M220" s="5">
        <v>411</v>
      </c>
      <c r="N220" s="5" t="s">
        <v>35</v>
      </c>
      <c r="O220" s="5" t="s">
        <v>41</v>
      </c>
      <c r="P220" s="23" t="s">
        <v>69</v>
      </c>
    </row>
    <row r="221" spans="1:16" x14ac:dyDescent="0.25">
      <c r="A221" s="4">
        <v>43234</v>
      </c>
      <c r="B221" s="4" t="s">
        <v>9</v>
      </c>
      <c r="C221" s="5" t="s">
        <v>40</v>
      </c>
      <c r="D221" s="5">
        <v>365610</v>
      </c>
      <c r="E221" s="5">
        <v>921999775</v>
      </c>
      <c r="F221" s="5">
        <v>69566</v>
      </c>
      <c r="G221" s="1">
        <v>12415.5</v>
      </c>
      <c r="H221" s="5" t="s">
        <v>25</v>
      </c>
      <c r="I221" s="5" t="s">
        <v>3</v>
      </c>
      <c r="J221" s="5">
        <v>47</v>
      </c>
      <c r="K221" s="5">
        <v>155</v>
      </c>
      <c r="L221" s="5">
        <v>11</v>
      </c>
      <c r="M221" s="5">
        <v>652</v>
      </c>
      <c r="N221" s="5" t="s">
        <v>35</v>
      </c>
      <c r="O221" s="5" t="s">
        <v>41</v>
      </c>
      <c r="P221" s="23" t="s">
        <v>69</v>
      </c>
    </row>
    <row r="222" spans="1:16" x14ac:dyDescent="0.25">
      <c r="A222" s="4">
        <v>43269</v>
      </c>
      <c r="B222" s="4" t="s">
        <v>10</v>
      </c>
      <c r="C222" s="5" t="s">
        <v>40</v>
      </c>
      <c r="D222" s="5">
        <v>365610</v>
      </c>
      <c r="E222" s="5">
        <v>921999775</v>
      </c>
      <c r="F222" s="5">
        <v>82551</v>
      </c>
      <c r="G222" s="1">
        <v>17618.8</v>
      </c>
      <c r="H222" s="5" t="s">
        <v>25</v>
      </c>
      <c r="I222" s="5" t="s">
        <v>3</v>
      </c>
      <c r="J222" s="5">
        <v>68</v>
      </c>
      <c r="K222" s="5">
        <v>32</v>
      </c>
      <c r="L222" s="5">
        <v>14</v>
      </c>
      <c r="M222" s="5">
        <v>206</v>
      </c>
      <c r="N222" s="5" t="s">
        <v>35</v>
      </c>
      <c r="O222" s="5" t="s">
        <v>41</v>
      </c>
      <c r="P222" s="23" t="s">
        <v>69</v>
      </c>
    </row>
    <row r="223" spans="1:16" x14ac:dyDescent="0.25">
      <c r="A223" s="4">
        <v>43304</v>
      </c>
      <c r="B223" s="4" t="s">
        <v>11</v>
      </c>
      <c r="C223" s="5" t="s">
        <v>40</v>
      </c>
      <c r="D223" s="5">
        <v>365610</v>
      </c>
      <c r="E223" s="5">
        <v>921999775</v>
      </c>
      <c r="F223" s="5">
        <v>67783</v>
      </c>
      <c r="G223" s="1">
        <v>13176.1</v>
      </c>
      <c r="H223" s="5" t="s">
        <v>25</v>
      </c>
      <c r="I223" s="5" t="s">
        <v>3</v>
      </c>
      <c r="J223" s="5">
        <v>50</v>
      </c>
      <c r="K223" s="5">
        <v>175</v>
      </c>
      <c r="L223" s="5">
        <v>41</v>
      </c>
      <c r="M223" s="5">
        <v>761</v>
      </c>
      <c r="N223" s="5" t="s">
        <v>35</v>
      </c>
      <c r="O223" s="5" t="s">
        <v>41</v>
      </c>
      <c r="P223" s="23" t="s">
        <v>69</v>
      </c>
    </row>
    <row r="224" spans="1:16" x14ac:dyDescent="0.25">
      <c r="A224" s="4">
        <v>43339</v>
      </c>
      <c r="B224" s="4" t="s">
        <v>12</v>
      </c>
      <c r="C224" s="5" t="s">
        <v>40</v>
      </c>
      <c r="D224" s="5">
        <v>365610</v>
      </c>
      <c r="E224" s="5">
        <v>921999775</v>
      </c>
      <c r="F224" s="5">
        <v>75059</v>
      </c>
      <c r="G224" s="1">
        <v>12882.1</v>
      </c>
      <c r="H224" s="5" t="s">
        <v>25</v>
      </c>
      <c r="I224" s="5" t="s">
        <v>3</v>
      </c>
      <c r="J224" s="5">
        <v>49</v>
      </c>
      <c r="K224" s="5">
        <v>62</v>
      </c>
      <c r="L224" s="5">
        <v>33</v>
      </c>
      <c r="M224" s="5">
        <v>320</v>
      </c>
      <c r="N224" s="5" t="s">
        <v>35</v>
      </c>
      <c r="O224" s="5" t="s">
        <v>41</v>
      </c>
      <c r="P224" s="23" t="s">
        <v>69</v>
      </c>
    </row>
    <row r="225" spans="1:16" x14ac:dyDescent="0.25">
      <c r="A225" s="4">
        <v>43374</v>
      </c>
      <c r="B225" s="4" t="s">
        <v>14</v>
      </c>
      <c r="C225" s="5" t="s">
        <v>40</v>
      </c>
      <c r="D225" s="5">
        <v>365610</v>
      </c>
      <c r="E225" s="5">
        <v>921999775</v>
      </c>
      <c r="F225" s="5">
        <v>58994</v>
      </c>
      <c r="G225" s="1">
        <v>23112.3</v>
      </c>
      <c r="H225" s="5" t="s">
        <v>25</v>
      </c>
      <c r="I225" s="5" t="s">
        <v>3</v>
      </c>
      <c r="J225" s="5">
        <v>90</v>
      </c>
      <c r="K225" s="5">
        <v>17</v>
      </c>
      <c r="L225" s="5">
        <v>8</v>
      </c>
      <c r="M225" s="5">
        <v>163</v>
      </c>
      <c r="N225" s="5" t="s">
        <v>35</v>
      </c>
      <c r="O225" s="5" t="s">
        <v>41</v>
      </c>
      <c r="P225" s="23" t="s">
        <v>69</v>
      </c>
    </row>
    <row r="226" spans="1:16" x14ac:dyDescent="0.25">
      <c r="A226" s="4">
        <v>43409</v>
      </c>
      <c r="B226" s="4" t="s">
        <v>15</v>
      </c>
      <c r="C226" s="5" t="s">
        <v>40</v>
      </c>
      <c r="D226" s="5">
        <v>365610</v>
      </c>
      <c r="E226" s="5">
        <v>921999775</v>
      </c>
      <c r="F226" s="5">
        <v>27674</v>
      </c>
      <c r="G226" s="1">
        <v>10631.9</v>
      </c>
      <c r="H226" s="5" t="s">
        <v>25</v>
      </c>
      <c r="I226" s="5" t="s">
        <v>3</v>
      </c>
      <c r="J226" s="5">
        <v>40</v>
      </c>
      <c r="K226" s="5">
        <v>65</v>
      </c>
      <c r="L226" s="5">
        <v>22</v>
      </c>
      <c r="M226" s="5">
        <v>309</v>
      </c>
      <c r="N226" s="5" t="s">
        <v>35</v>
      </c>
      <c r="O226" s="5" t="s">
        <v>41</v>
      </c>
      <c r="P226" s="23" t="s">
        <v>69</v>
      </c>
    </row>
    <row r="227" spans="1:16" x14ac:dyDescent="0.25">
      <c r="A227" s="4">
        <v>43444</v>
      </c>
      <c r="B227" s="4" t="s">
        <v>16</v>
      </c>
      <c r="C227" s="5" t="s">
        <v>40</v>
      </c>
      <c r="D227" s="5">
        <v>365610</v>
      </c>
      <c r="E227" s="5">
        <v>921999775</v>
      </c>
      <c r="F227" s="5">
        <v>48402</v>
      </c>
      <c r="G227" s="1">
        <v>12700.5</v>
      </c>
      <c r="H227" s="5" t="s">
        <v>25</v>
      </c>
      <c r="I227" s="5" t="s">
        <v>5</v>
      </c>
      <c r="J227" s="5">
        <v>48</v>
      </c>
      <c r="K227" s="5">
        <v>240</v>
      </c>
      <c r="L227" s="5">
        <v>33</v>
      </c>
      <c r="M227" s="5">
        <v>1003</v>
      </c>
      <c r="N227" s="5" t="s">
        <v>35</v>
      </c>
      <c r="O227" s="5" t="s">
        <v>41</v>
      </c>
      <c r="P227" s="23" t="s">
        <v>69</v>
      </c>
    </row>
    <row r="228" spans="1:16" x14ac:dyDescent="0.25">
      <c r="A228" s="4">
        <v>43479</v>
      </c>
      <c r="B228" s="4" t="s">
        <v>2</v>
      </c>
      <c r="C228" s="5" t="s">
        <v>40</v>
      </c>
      <c r="D228" s="5">
        <v>365610</v>
      </c>
      <c r="E228" s="5">
        <v>921999775</v>
      </c>
      <c r="F228" s="5">
        <v>98790</v>
      </c>
      <c r="G228" s="1">
        <v>18957.7</v>
      </c>
      <c r="H228" s="5" t="s">
        <v>25</v>
      </c>
      <c r="I228" s="5" t="s">
        <v>3</v>
      </c>
      <c r="J228" s="5">
        <v>73</v>
      </c>
      <c r="K228" s="5">
        <v>258</v>
      </c>
      <c r="L228" s="5">
        <v>37</v>
      </c>
      <c r="M228" s="5">
        <v>1100</v>
      </c>
      <c r="N228" s="5" t="s">
        <v>35</v>
      </c>
      <c r="O228" s="5" t="s">
        <v>41</v>
      </c>
      <c r="P228" s="23" t="s">
        <v>69</v>
      </c>
    </row>
    <row r="229" spans="1:16" x14ac:dyDescent="0.25">
      <c r="A229" s="4">
        <v>43514</v>
      </c>
      <c r="B229" s="4" t="s">
        <v>4</v>
      </c>
      <c r="C229" s="5" t="s">
        <v>40</v>
      </c>
      <c r="D229" s="5">
        <v>365610</v>
      </c>
      <c r="E229" s="5">
        <v>921999775</v>
      </c>
      <c r="F229" s="5">
        <v>83548</v>
      </c>
      <c r="G229" s="1">
        <v>12187.3</v>
      </c>
      <c r="H229" s="5" t="s">
        <v>26</v>
      </c>
      <c r="I229" s="5" t="s">
        <v>5</v>
      </c>
      <c r="J229" s="5">
        <v>46</v>
      </c>
      <c r="K229" s="5">
        <v>213</v>
      </c>
      <c r="L229" s="5">
        <v>7</v>
      </c>
      <c r="M229" s="5">
        <v>869</v>
      </c>
      <c r="N229" s="5" t="s">
        <v>35</v>
      </c>
      <c r="O229" s="5" t="s">
        <v>41</v>
      </c>
      <c r="P229" s="23" t="s">
        <v>69</v>
      </c>
    </row>
    <row r="230" spans="1:16" x14ac:dyDescent="0.25">
      <c r="A230" s="4">
        <v>43129</v>
      </c>
      <c r="B230" s="4" t="s">
        <v>2</v>
      </c>
      <c r="C230" s="5" t="s">
        <v>40</v>
      </c>
      <c r="D230" s="5">
        <v>365610</v>
      </c>
      <c r="E230" s="5">
        <v>921999775</v>
      </c>
      <c r="F230" s="5">
        <v>60951</v>
      </c>
      <c r="G230" s="1">
        <v>22369.200000000001</v>
      </c>
      <c r="H230" s="5" t="s">
        <v>25</v>
      </c>
      <c r="I230" s="5" t="s">
        <v>5</v>
      </c>
      <c r="J230" s="5">
        <v>87</v>
      </c>
      <c r="K230" s="5">
        <v>29</v>
      </c>
      <c r="L230" s="5">
        <v>31</v>
      </c>
      <c r="M230" s="5">
        <v>229</v>
      </c>
      <c r="N230" s="5" t="s">
        <v>35</v>
      </c>
      <c r="O230" s="5" t="s">
        <v>41</v>
      </c>
      <c r="P230" s="23" t="s">
        <v>69</v>
      </c>
    </row>
    <row r="231" spans="1:16" x14ac:dyDescent="0.25">
      <c r="A231" s="4">
        <v>43164</v>
      </c>
      <c r="B231" s="4" t="s">
        <v>6</v>
      </c>
      <c r="C231" s="5" t="s">
        <v>40</v>
      </c>
      <c r="D231" s="5">
        <v>365610</v>
      </c>
      <c r="E231" s="5">
        <v>921999775</v>
      </c>
      <c r="F231" s="5">
        <v>35711</v>
      </c>
      <c r="G231" s="1">
        <v>21180.799999999999</v>
      </c>
      <c r="H231" s="5" t="s">
        <v>25</v>
      </c>
      <c r="I231" s="5" t="s">
        <v>3</v>
      </c>
      <c r="J231" s="5">
        <v>82</v>
      </c>
      <c r="K231" s="5">
        <v>195</v>
      </c>
      <c r="L231" s="5">
        <v>10</v>
      </c>
      <c r="M231" s="5">
        <v>840</v>
      </c>
      <c r="N231" s="5" t="s">
        <v>35</v>
      </c>
      <c r="O231" s="5" t="s">
        <v>41</v>
      </c>
      <c r="P231" s="23" t="s">
        <v>69</v>
      </c>
    </row>
    <row r="232" spans="1:16" x14ac:dyDescent="0.25">
      <c r="A232" s="4">
        <v>43199</v>
      </c>
      <c r="B232" s="4" t="s">
        <v>8</v>
      </c>
      <c r="C232" s="5" t="s">
        <v>40</v>
      </c>
      <c r="D232" s="5">
        <v>365610</v>
      </c>
      <c r="E232" s="5">
        <v>921999775</v>
      </c>
      <c r="F232" s="5">
        <v>23890</v>
      </c>
      <c r="G232" s="1">
        <v>15128.1</v>
      </c>
      <c r="H232" s="5" t="s">
        <v>25</v>
      </c>
      <c r="I232" s="5" t="s">
        <v>5</v>
      </c>
      <c r="J232" s="5">
        <v>58</v>
      </c>
      <c r="K232" s="5">
        <v>59</v>
      </c>
      <c r="L232" s="5">
        <v>5</v>
      </c>
      <c r="M232" s="5">
        <v>289</v>
      </c>
      <c r="N232" s="5" t="s">
        <v>35</v>
      </c>
      <c r="O232" s="5" t="s">
        <v>41</v>
      </c>
      <c r="P232" s="23" t="s">
        <v>69</v>
      </c>
    </row>
    <row r="233" spans="1:16" x14ac:dyDescent="0.25">
      <c r="A233" s="4">
        <v>43234</v>
      </c>
      <c r="B233" s="4" t="s">
        <v>9</v>
      </c>
      <c r="C233" s="5" t="s">
        <v>40</v>
      </c>
      <c r="D233" s="5">
        <v>365610</v>
      </c>
      <c r="E233" s="5">
        <v>921999775</v>
      </c>
      <c r="F233" s="5">
        <v>47289</v>
      </c>
      <c r="G233" s="1">
        <v>12191.5</v>
      </c>
      <c r="H233" s="5" t="s">
        <v>25</v>
      </c>
      <c r="I233" s="5" t="s">
        <v>3</v>
      </c>
      <c r="J233" s="5">
        <v>46</v>
      </c>
      <c r="K233" s="5">
        <v>216</v>
      </c>
      <c r="L233" s="5">
        <v>36</v>
      </c>
      <c r="M233" s="5">
        <v>911</v>
      </c>
      <c r="N233" s="5" t="s">
        <v>35</v>
      </c>
      <c r="O233" s="5" t="s">
        <v>41</v>
      </c>
      <c r="P233" s="23" t="s">
        <v>69</v>
      </c>
    </row>
    <row r="234" spans="1:16" x14ac:dyDescent="0.25">
      <c r="A234" s="4">
        <v>43269</v>
      </c>
      <c r="B234" s="4" t="s">
        <v>10</v>
      </c>
      <c r="C234" s="5" t="s">
        <v>40</v>
      </c>
      <c r="D234" s="5">
        <v>365610</v>
      </c>
      <c r="E234" s="5">
        <v>921999775</v>
      </c>
      <c r="F234" s="5">
        <v>78484</v>
      </c>
      <c r="G234" s="1">
        <v>20863.599999999999</v>
      </c>
      <c r="H234" s="5" t="s">
        <v>25</v>
      </c>
      <c r="I234" s="5" t="s">
        <v>3</v>
      </c>
      <c r="J234" s="5">
        <v>81</v>
      </c>
      <c r="K234" s="5">
        <v>19</v>
      </c>
      <c r="L234" s="5">
        <v>14</v>
      </c>
      <c r="M234" s="5">
        <v>167</v>
      </c>
      <c r="N234" s="5" t="s">
        <v>35</v>
      </c>
      <c r="O234" s="5" t="s">
        <v>41</v>
      </c>
      <c r="P234" s="23" t="s">
        <v>69</v>
      </c>
    </row>
    <row r="235" spans="1:16" x14ac:dyDescent="0.25">
      <c r="A235" s="4">
        <v>43304</v>
      </c>
      <c r="B235" s="4" t="s">
        <v>11</v>
      </c>
      <c r="C235" s="5" t="s">
        <v>40</v>
      </c>
      <c r="D235" s="5">
        <v>365610</v>
      </c>
      <c r="E235" s="5">
        <v>921999775</v>
      </c>
      <c r="F235" s="5">
        <v>95171</v>
      </c>
      <c r="G235" s="1">
        <v>23895</v>
      </c>
      <c r="H235" s="5" t="s">
        <v>25</v>
      </c>
      <c r="I235" s="5" t="s">
        <v>3</v>
      </c>
      <c r="J235" s="5">
        <v>93</v>
      </c>
      <c r="K235" s="5">
        <v>96</v>
      </c>
      <c r="L235" s="5">
        <v>32</v>
      </c>
      <c r="M235" s="5">
        <v>493</v>
      </c>
      <c r="N235" s="5" t="s">
        <v>35</v>
      </c>
      <c r="O235" s="5" t="s">
        <v>41</v>
      </c>
      <c r="P235" s="23" t="s">
        <v>69</v>
      </c>
    </row>
    <row r="236" spans="1:16" x14ac:dyDescent="0.25">
      <c r="A236" s="4">
        <v>43339</v>
      </c>
      <c r="B236" s="4" t="s">
        <v>12</v>
      </c>
      <c r="C236" s="5" t="s">
        <v>40</v>
      </c>
      <c r="D236" s="5">
        <v>365610</v>
      </c>
      <c r="E236" s="5">
        <v>921999775</v>
      </c>
      <c r="F236" s="5">
        <v>82737</v>
      </c>
      <c r="G236" s="1">
        <v>20157.5</v>
      </c>
      <c r="H236" s="5" t="s">
        <v>25</v>
      </c>
      <c r="I236" s="5" t="s">
        <v>3</v>
      </c>
      <c r="J236" s="5">
        <v>78</v>
      </c>
      <c r="K236" s="5">
        <v>130</v>
      </c>
      <c r="L236" s="5">
        <v>26</v>
      </c>
      <c r="M236" s="5">
        <v>603</v>
      </c>
      <c r="N236" s="5" t="s">
        <v>35</v>
      </c>
      <c r="O236" s="5" t="s">
        <v>41</v>
      </c>
      <c r="P236" s="23" t="s">
        <v>69</v>
      </c>
    </row>
    <row r="237" spans="1:16" x14ac:dyDescent="0.25">
      <c r="A237" s="4">
        <v>43374</v>
      </c>
      <c r="B237" s="4" t="s">
        <v>14</v>
      </c>
      <c r="C237" s="5" t="s">
        <v>40</v>
      </c>
      <c r="D237" s="5">
        <v>365610</v>
      </c>
      <c r="E237" s="5">
        <v>921999775</v>
      </c>
      <c r="F237" s="5">
        <v>96689</v>
      </c>
      <c r="G237" s="1">
        <v>16695.3</v>
      </c>
      <c r="H237" s="5" t="s">
        <v>25</v>
      </c>
      <c r="I237" s="5" t="s">
        <v>3</v>
      </c>
      <c r="J237" s="5">
        <v>64</v>
      </c>
      <c r="K237" s="5">
        <v>231</v>
      </c>
      <c r="L237" s="5">
        <v>17</v>
      </c>
      <c r="M237" s="5">
        <v>967</v>
      </c>
      <c r="N237" s="5" t="s">
        <v>35</v>
      </c>
      <c r="O237" s="5" t="s">
        <v>41</v>
      </c>
      <c r="P237" s="23" t="s">
        <v>69</v>
      </c>
    </row>
    <row r="238" spans="1:16" x14ac:dyDescent="0.25">
      <c r="A238" s="4">
        <v>43409</v>
      </c>
      <c r="B238" s="4" t="s">
        <v>15</v>
      </c>
      <c r="C238" s="5" t="s">
        <v>40</v>
      </c>
      <c r="D238" s="5">
        <v>365610</v>
      </c>
      <c r="E238" s="5">
        <v>921999775</v>
      </c>
      <c r="F238" s="5">
        <v>30110</v>
      </c>
      <c r="G238" s="1">
        <v>24427.1</v>
      </c>
      <c r="H238" s="5" t="s">
        <v>25</v>
      </c>
      <c r="I238" s="5" t="s">
        <v>3</v>
      </c>
      <c r="J238" s="5">
        <v>95</v>
      </c>
      <c r="K238" s="5">
        <v>176</v>
      </c>
      <c r="L238" s="5">
        <v>47</v>
      </c>
      <c r="M238" s="5">
        <v>816</v>
      </c>
      <c r="N238" s="5" t="s">
        <v>35</v>
      </c>
      <c r="O238" s="5" t="s">
        <v>41</v>
      </c>
      <c r="P238" s="23" t="s">
        <v>69</v>
      </c>
    </row>
    <row r="239" spans="1:16" x14ac:dyDescent="0.25">
      <c r="A239" s="4">
        <v>43444</v>
      </c>
      <c r="B239" s="4" t="s">
        <v>16</v>
      </c>
      <c r="C239" s="5" t="s">
        <v>40</v>
      </c>
      <c r="D239" s="5">
        <v>365610</v>
      </c>
      <c r="E239" s="5">
        <v>921999775</v>
      </c>
      <c r="F239" s="5">
        <v>35967</v>
      </c>
      <c r="G239" s="1">
        <v>22900.1</v>
      </c>
      <c r="H239" s="5" t="s">
        <v>25</v>
      </c>
      <c r="I239" s="5" t="s">
        <v>5</v>
      </c>
      <c r="J239" s="5">
        <v>89</v>
      </c>
      <c r="K239" s="5">
        <v>115</v>
      </c>
      <c r="L239" s="5">
        <v>11</v>
      </c>
      <c r="M239" s="5">
        <v>540</v>
      </c>
      <c r="N239" s="5" t="s">
        <v>35</v>
      </c>
      <c r="O239" s="5" t="s">
        <v>41</v>
      </c>
      <c r="P239" s="23" t="s">
        <v>69</v>
      </c>
    </row>
    <row r="240" spans="1:16" x14ac:dyDescent="0.25">
      <c r="A240" s="4">
        <v>43479</v>
      </c>
      <c r="B240" s="4" t="s">
        <v>2</v>
      </c>
      <c r="C240" s="5" t="s">
        <v>40</v>
      </c>
      <c r="D240" s="5">
        <v>365610</v>
      </c>
      <c r="E240" s="5">
        <v>921999775</v>
      </c>
      <c r="F240" s="5">
        <v>79738</v>
      </c>
      <c r="G240" s="1">
        <v>19946.400000000001</v>
      </c>
      <c r="H240" s="5" t="s">
        <v>25</v>
      </c>
      <c r="I240" s="5" t="s">
        <v>3</v>
      </c>
      <c r="J240" s="5">
        <v>77</v>
      </c>
      <c r="K240" s="5">
        <v>232</v>
      </c>
      <c r="L240" s="5">
        <v>25</v>
      </c>
      <c r="M240" s="5">
        <v>991</v>
      </c>
      <c r="N240" s="5" t="s">
        <v>35</v>
      </c>
      <c r="O240" s="5" t="s">
        <v>41</v>
      </c>
      <c r="P240" s="23" t="s">
        <v>69</v>
      </c>
    </row>
    <row r="241" spans="1:16" x14ac:dyDescent="0.25">
      <c r="A241" s="4">
        <v>43514</v>
      </c>
      <c r="B241" s="4" t="s">
        <v>4</v>
      </c>
      <c r="C241" s="5" t="s">
        <v>40</v>
      </c>
      <c r="D241" s="5">
        <v>365610</v>
      </c>
      <c r="E241" s="5">
        <v>921999775</v>
      </c>
      <c r="F241" s="5">
        <v>96046</v>
      </c>
      <c r="G241" s="1">
        <v>11627.4</v>
      </c>
      <c r="H241" s="5" t="s">
        <v>25</v>
      </c>
      <c r="I241" s="5" t="s">
        <v>5</v>
      </c>
      <c r="J241" s="5">
        <v>44</v>
      </c>
      <c r="K241" s="5">
        <v>50</v>
      </c>
      <c r="L241" s="5">
        <v>34</v>
      </c>
      <c r="M241" s="5">
        <v>268</v>
      </c>
      <c r="N241" s="5" t="s">
        <v>35</v>
      </c>
      <c r="O241" s="5" t="s">
        <v>41</v>
      </c>
      <c r="P241" s="23" t="s">
        <v>69</v>
      </c>
    </row>
    <row r="242" spans="1:16" x14ac:dyDescent="0.25">
      <c r="A242" s="4">
        <v>43129</v>
      </c>
      <c r="B242" s="4" t="s">
        <v>2</v>
      </c>
      <c r="C242" s="5" t="s">
        <v>40</v>
      </c>
      <c r="D242" s="5">
        <v>365610</v>
      </c>
      <c r="E242" s="5">
        <v>921999775</v>
      </c>
      <c r="F242" s="5">
        <v>91995</v>
      </c>
      <c r="G242" s="1">
        <v>22936.7</v>
      </c>
      <c r="H242" s="5" t="s">
        <v>25</v>
      </c>
      <c r="I242" s="5" t="s">
        <v>5</v>
      </c>
      <c r="J242" s="5">
        <v>89</v>
      </c>
      <c r="K242" s="5">
        <v>207</v>
      </c>
      <c r="L242" s="5">
        <v>22</v>
      </c>
      <c r="M242" s="5">
        <v>906</v>
      </c>
      <c r="N242" s="5" t="s">
        <v>35</v>
      </c>
      <c r="O242" s="5" t="s">
        <v>41</v>
      </c>
      <c r="P242" s="23" t="s">
        <v>69</v>
      </c>
    </row>
    <row r="243" spans="1:16" x14ac:dyDescent="0.25">
      <c r="A243" s="4">
        <v>43164</v>
      </c>
      <c r="B243" s="4" t="s">
        <v>6</v>
      </c>
      <c r="C243" s="5" t="s">
        <v>40</v>
      </c>
      <c r="D243" s="5">
        <v>365610</v>
      </c>
      <c r="E243" s="5">
        <v>921999775</v>
      </c>
      <c r="F243" s="5">
        <v>57142</v>
      </c>
      <c r="G243" s="1">
        <v>21870.9</v>
      </c>
      <c r="H243" s="5" t="s">
        <v>25</v>
      </c>
      <c r="I243" s="5" t="s">
        <v>3</v>
      </c>
      <c r="J243" s="5">
        <v>85</v>
      </c>
      <c r="K243" s="5">
        <v>36</v>
      </c>
      <c r="L243" s="5">
        <v>23</v>
      </c>
      <c r="M243" s="5">
        <v>244</v>
      </c>
      <c r="N243" s="5" t="s">
        <v>35</v>
      </c>
      <c r="O243" s="5" t="s">
        <v>41</v>
      </c>
      <c r="P243" s="23" t="s">
        <v>69</v>
      </c>
    </row>
    <row r="244" spans="1:16" x14ac:dyDescent="0.25">
      <c r="A244" s="4">
        <v>43199</v>
      </c>
      <c r="B244" s="4" t="s">
        <v>8</v>
      </c>
      <c r="C244" s="5" t="s">
        <v>40</v>
      </c>
      <c r="D244" s="5">
        <v>365610</v>
      </c>
      <c r="E244" s="5">
        <v>921999775</v>
      </c>
      <c r="F244" s="5">
        <v>65609</v>
      </c>
      <c r="G244" s="1">
        <v>21438.7</v>
      </c>
      <c r="H244" s="5" t="s">
        <v>26</v>
      </c>
      <c r="I244" s="5" t="s">
        <v>5</v>
      </c>
      <c r="J244" s="5">
        <v>83</v>
      </c>
      <c r="K244" s="5">
        <v>215</v>
      </c>
      <c r="L244" s="5">
        <v>13</v>
      </c>
      <c r="M244" s="5">
        <v>920</v>
      </c>
      <c r="N244" s="5" t="s">
        <v>35</v>
      </c>
      <c r="O244" s="5" t="s">
        <v>41</v>
      </c>
      <c r="P244" s="23" t="s">
        <v>69</v>
      </c>
    </row>
    <row r="245" spans="1:16" x14ac:dyDescent="0.25">
      <c r="A245" s="4">
        <v>43234</v>
      </c>
      <c r="B245" s="4" t="s">
        <v>9</v>
      </c>
      <c r="C245" s="5" t="s">
        <v>40</v>
      </c>
      <c r="D245" s="5">
        <v>365610</v>
      </c>
      <c r="E245" s="5">
        <v>921999775</v>
      </c>
      <c r="F245" s="5">
        <v>38291</v>
      </c>
      <c r="G245" s="1">
        <v>24429.7</v>
      </c>
      <c r="H245" s="5" t="s">
        <v>25</v>
      </c>
      <c r="I245" s="5" t="s">
        <v>3</v>
      </c>
      <c r="J245" s="5">
        <v>95</v>
      </c>
      <c r="K245" s="5">
        <v>192</v>
      </c>
      <c r="L245" s="5">
        <v>13</v>
      </c>
      <c r="M245" s="5">
        <v>842</v>
      </c>
      <c r="N245" s="5" t="s">
        <v>35</v>
      </c>
      <c r="O245" s="5" t="s">
        <v>41</v>
      </c>
      <c r="P245" s="23" t="s">
        <v>69</v>
      </c>
    </row>
    <row r="246" spans="1:16" x14ac:dyDescent="0.25">
      <c r="A246" s="4">
        <v>43269</v>
      </c>
      <c r="B246" s="4" t="s">
        <v>10</v>
      </c>
      <c r="C246" s="5" t="s">
        <v>40</v>
      </c>
      <c r="D246" s="5">
        <v>365610</v>
      </c>
      <c r="E246" s="5">
        <v>921999775</v>
      </c>
      <c r="F246" s="5">
        <v>30321</v>
      </c>
      <c r="G246" s="1">
        <v>11172.2</v>
      </c>
      <c r="H246" s="5" t="s">
        <v>25</v>
      </c>
      <c r="I246" s="5" t="s">
        <v>3</v>
      </c>
      <c r="J246" s="5">
        <v>42</v>
      </c>
      <c r="K246" s="5">
        <v>169</v>
      </c>
      <c r="L246" s="5">
        <v>23</v>
      </c>
      <c r="M246" s="5">
        <v>714</v>
      </c>
      <c r="N246" s="5" t="s">
        <v>35</v>
      </c>
      <c r="O246" s="5" t="s">
        <v>41</v>
      </c>
      <c r="P246" s="23" t="s">
        <v>69</v>
      </c>
    </row>
    <row r="247" spans="1:16" x14ac:dyDescent="0.25">
      <c r="A247" s="4">
        <v>43304</v>
      </c>
      <c r="B247" s="4" t="s">
        <v>11</v>
      </c>
      <c r="C247" s="5" t="s">
        <v>40</v>
      </c>
      <c r="D247" s="5">
        <v>365610</v>
      </c>
      <c r="E247" s="5">
        <v>921999775</v>
      </c>
      <c r="F247" s="5">
        <v>47377</v>
      </c>
      <c r="G247" s="1">
        <v>17661.900000000001</v>
      </c>
      <c r="H247" s="5" t="s">
        <v>25</v>
      </c>
      <c r="I247" s="5" t="s">
        <v>3</v>
      </c>
      <c r="J247" s="5">
        <v>68</v>
      </c>
      <c r="K247" s="5">
        <v>141</v>
      </c>
      <c r="L247" s="5">
        <v>29</v>
      </c>
      <c r="M247" s="5">
        <v>637</v>
      </c>
      <c r="N247" s="5" t="s">
        <v>35</v>
      </c>
      <c r="O247" s="5" t="s">
        <v>41</v>
      </c>
      <c r="P247" s="23" t="s">
        <v>69</v>
      </c>
    </row>
    <row r="248" spans="1:16" x14ac:dyDescent="0.25">
      <c r="A248" s="4">
        <v>43339</v>
      </c>
      <c r="B248" s="4" t="s">
        <v>12</v>
      </c>
      <c r="C248" s="5" t="s">
        <v>40</v>
      </c>
      <c r="D248" s="5">
        <v>365610</v>
      </c>
      <c r="E248" s="5">
        <v>921999775</v>
      </c>
      <c r="F248" s="5">
        <v>66914</v>
      </c>
      <c r="G248" s="1">
        <v>18201.8</v>
      </c>
      <c r="H248" s="5" t="s">
        <v>25</v>
      </c>
      <c r="I248" s="5" t="s">
        <v>3</v>
      </c>
      <c r="J248" s="5">
        <v>70</v>
      </c>
      <c r="K248" s="5">
        <v>245</v>
      </c>
      <c r="L248" s="5">
        <v>28</v>
      </c>
      <c r="M248" s="5">
        <v>1038</v>
      </c>
      <c r="N248" s="5" t="s">
        <v>35</v>
      </c>
      <c r="O248" s="5" t="s">
        <v>41</v>
      </c>
      <c r="P248" s="23" t="s">
        <v>69</v>
      </c>
    </row>
    <row r="249" spans="1:16" x14ac:dyDescent="0.25">
      <c r="A249" s="4">
        <v>43374</v>
      </c>
      <c r="B249" s="4" t="s">
        <v>14</v>
      </c>
      <c r="C249" s="5" t="s">
        <v>40</v>
      </c>
      <c r="D249" s="5">
        <v>365610</v>
      </c>
      <c r="E249" s="5">
        <v>921999775</v>
      </c>
      <c r="F249" s="5">
        <v>29788</v>
      </c>
      <c r="G249" s="1">
        <v>11674</v>
      </c>
      <c r="H249" s="5" t="s">
        <v>25</v>
      </c>
      <c r="I249" s="5" t="s">
        <v>3</v>
      </c>
      <c r="J249" s="5">
        <v>44</v>
      </c>
      <c r="K249" s="5">
        <v>172</v>
      </c>
      <c r="L249" s="5">
        <v>31</v>
      </c>
      <c r="M249" s="5">
        <v>734</v>
      </c>
      <c r="N249" s="5" t="s">
        <v>35</v>
      </c>
      <c r="O249" s="5" t="s">
        <v>41</v>
      </c>
      <c r="P249" s="23" t="s">
        <v>69</v>
      </c>
    </row>
    <row r="250" spans="1:16" x14ac:dyDescent="0.25">
      <c r="A250" s="4">
        <v>43409</v>
      </c>
      <c r="B250" s="4" t="s">
        <v>15</v>
      </c>
      <c r="C250" s="5" t="s">
        <v>40</v>
      </c>
      <c r="D250" s="5">
        <v>365610</v>
      </c>
      <c r="E250" s="5">
        <v>921999775</v>
      </c>
      <c r="F250" s="5">
        <v>51458</v>
      </c>
      <c r="G250" s="1">
        <v>23618.6</v>
      </c>
      <c r="H250" s="5" t="s">
        <v>25</v>
      </c>
      <c r="I250" s="5" t="s">
        <v>3</v>
      </c>
      <c r="J250" s="5">
        <v>92</v>
      </c>
      <c r="K250" s="5">
        <v>27</v>
      </c>
      <c r="L250" s="5">
        <v>35</v>
      </c>
      <c r="M250" s="5">
        <v>228</v>
      </c>
      <c r="N250" s="5" t="s">
        <v>35</v>
      </c>
      <c r="O250" s="5" t="s">
        <v>41</v>
      </c>
      <c r="P250" s="23" t="s">
        <v>69</v>
      </c>
    </row>
    <row r="251" spans="1:16" x14ac:dyDescent="0.25">
      <c r="A251" s="4">
        <v>43444</v>
      </c>
      <c r="B251" s="4" t="s">
        <v>16</v>
      </c>
      <c r="C251" s="5" t="s">
        <v>40</v>
      </c>
      <c r="D251" s="5">
        <v>365610</v>
      </c>
      <c r="E251" s="5">
        <v>921999775</v>
      </c>
      <c r="F251" s="5">
        <v>40777</v>
      </c>
      <c r="G251" s="1">
        <v>24917.4</v>
      </c>
      <c r="H251" s="5" t="s">
        <v>25</v>
      </c>
      <c r="I251" s="5" t="s">
        <v>5</v>
      </c>
      <c r="J251" s="5">
        <v>97</v>
      </c>
      <c r="K251" s="5">
        <v>156</v>
      </c>
      <c r="L251" s="5">
        <v>27</v>
      </c>
      <c r="M251" s="5">
        <v>721</v>
      </c>
      <c r="N251" s="5" t="s">
        <v>35</v>
      </c>
      <c r="O251" s="5" t="s">
        <v>41</v>
      </c>
      <c r="P251" s="23" t="s">
        <v>69</v>
      </c>
    </row>
    <row r="252" spans="1:16" x14ac:dyDescent="0.25">
      <c r="A252" s="4">
        <v>43479</v>
      </c>
      <c r="B252" s="4" t="s">
        <v>2</v>
      </c>
      <c r="C252" s="5" t="s">
        <v>40</v>
      </c>
      <c r="D252" s="5">
        <v>365610</v>
      </c>
      <c r="E252" s="5">
        <v>921999775</v>
      </c>
      <c r="F252" s="5">
        <v>62510</v>
      </c>
      <c r="G252" s="1">
        <v>24424.2</v>
      </c>
      <c r="H252" s="5" t="s">
        <v>25</v>
      </c>
      <c r="I252" s="5" t="s">
        <v>3</v>
      </c>
      <c r="J252" s="5">
        <v>95</v>
      </c>
      <c r="K252" s="5">
        <v>172</v>
      </c>
      <c r="L252" s="5">
        <v>34</v>
      </c>
      <c r="M252" s="5">
        <v>787</v>
      </c>
      <c r="N252" s="5" t="s">
        <v>35</v>
      </c>
      <c r="O252" s="5" t="s">
        <v>41</v>
      </c>
      <c r="P252" s="23" t="s">
        <v>69</v>
      </c>
    </row>
    <row r="253" spans="1:16" x14ac:dyDescent="0.25">
      <c r="A253" s="4">
        <v>43514</v>
      </c>
      <c r="B253" s="4" t="s">
        <v>4</v>
      </c>
      <c r="C253" s="5" t="s">
        <v>40</v>
      </c>
      <c r="D253" s="5">
        <v>365610</v>
      </c>
      <c r="E253" s="5">
        <v>921999775</v>
      </c>
      <c r="F253" s="5">
        <v>25736</v>
      </c>
      <c r="G253" s="1">
        <v>20142.3</v>
      </c>
      <c r="H253" s="5" t="s">
        <v>26</v>
      </c>
      <c r="I253" s="5" t="s">
        <v>5</v>
      </c>
      <c r="J253" s="5">
        <v>78</v>
      </c>
      <c r="K253" s="5">
        <v>87</v>
      </c>
      <c r="L253" s="5">
        <v>41</v>
      </c>
      <c r="M253" s="5">
        <v>451</v>
      </c>
      <c r="N253" s="5" t="s">
        <v>35</v>
      </c>
      <c r="O253" s="5" t="s">
        <v>41</v>
      </c>
      <c r="P253" s="23" t="s">
        <v>69</v>
      </c>
    </row>
    <row r="254" spans="1:16" x14ac:dyDescent="0.25">
      <c r="A254" s="4">
        <v>43129</v>
      </c>
      <c r="B254" s="4" t="s">
        <v>2</v>
      </c>
      <c r="C254" s="5" t="s">
        <v>40</v>
      </c>
      <c r="D254" s="5">
        <v>365610</v>
      </c>
      <c r="E254" s="5">
        <v>921999775</v>
      </c>
      <c r="F254" s="5">
        <v>83927</v>
      </c>
      <c r="G254" s="1">
        <v>11937.7</v>
      </c>
      <c r="H254" s="5" t="s">
        <v>26</v>
      </c>
      <c r="I254" s="5" t="s">
        <v>5</v>
      </c>
      <c r="J254" s="5">
        <v>45</v>
      </c>
      <c r="K254" s="5">
        <v>208</v>
      </c>
      <c r="L254" s="5">
        <v>28</v>
      </c>
      <c r="M254" s="5">
        <v>872</v>
      </c>
      <c r="N254" s="5" t="s">
        <v>35</v>
      </c>
      <c r="O254" s="5" t="s">
        <v>41</v>
      </c>
      <c r="P254" s="23" t="s">
        <v>69</v>
      </c>
    </row>
    <row r="255" spans="1:16" x14ac:dyDescent="0.25">
      <c r="A255" s="4">
        <v>43164</v>
      </c>
      <c r="B255" s="4" t="s">
        <v>6</v>
      </c>
      <c r="C255" s="5" t="s">
        <v>40</v>
      </c>
      <c r="D255" s="5">
        <v>365610</v>
      </c>
      <c r="E255" s="5">
        <v>921999775</v>
      </c>
      <c r="F255" s="5">
        <v>80410</v>
      </c>
      <c r="G255" s="1">
        <v>18867.2</v>
      </c>
      <c r="H255" s="5" t="s">
        <v>25</v>
      </c>
      <c r="I255" s="5" t="s">
        <v>3</v>
      </c>
      <c r="J255" s="5">
        <v>73</v>
      </c>
      <c r="K255" s="5">
        <v>23</v>
      </c>
      <c r="L255" s="5">
        <v>35</v>
      </c>
      <c r="M255" s="5">
        <v>195</v>
      </c>
      <c r="N255" s="5" t="s">
        <v>35</v>
      </c>
      <c r="O255" s="5" t="s">
        <v>41</v>
      </c>
      <c r="P255" s="23" t="s">
        <v>69</v>
      </c>
    </row>
    <row r="256" spans="1:16" x14ac:dyDescent="0.25">
      <c r="A256" s="4">
        <v>43199</v>
      </c>
      <c r="B256" s="4" t="s">
        <v>8</v>
      </c>
      <c r="C256" s="5" t="s">
        <v>40</v>
      </c>
      <c r="D256" s="5">
        <v>365610</v>
      </c>
      <c r="E256" s="5">
        <v>921999775</v>
      </c>
      <c r="F256" s="5">
        <v>15373</v>
      </c>
      <c r="G256" s="1">
        <v>17405.099999999999</v>
      </c>
      <c r="H256" s="5" t="s">
        <v>25</v>
      </c>
      <c r="I256" s="5" t="s">
        <v>5</v>
      </c>
      <c r="J256" s="5">
        <v>67</v>
      </c>
      <c r="K256" s="5">
        <v>121</v>
      </c>
      <c r="L256" s="5">
        <v>37</v>
      </c>
      <c r="M256" s="5">
        <v>568</v>
      </c>
      <c r="N256" s="5" t="s">
        <v>35</v>
      </c>
      <c r="O256" s="5" t="s">
        <v>41</v>
      </c>
      <c r="P256" s="23" t="s">
        <v>69</v>
      </c>
    </row>
    <row r="257" spans="1:16" x14ac:dyDescent="0.25">
      <c r="A257" s="4">
        <v>43234</v>
      </c>
      <c r="B257" s="4" t="s">
        <v>9</v>
      </c>
      <c r="C257" s="5" t="s">
        <v>40</v>
      </c>
      <c r="D257" s="5">
        <v>365610</v>
      </c>
      <c r="E257" s="5">
        <v>921999775</v>
      </c>
      <c r="F257" s="5">
        <v>79296</v>
      </c>
      <c r="G257" s="1">
        <v>12426.3</v>
      </c>
      <c r="H257" s="5" t="s">
        <v>25</v>
      </c>
      <c r="I257" s="5" t="s">
        <v>3</v>
      </c>
      <c r="J257" s="5">
        <v>47</v>
      </c>
      <c r="K257" s="5">
        <v>184</v>
      </c>
      <c r="L257" s="5">
        <v>7</v>
      </c>
      <c r="M257" s="5">
        <v>760</v>
      </c>
      <c r="N257" s="5" t="s">
        <v>35</v>
      </c>
      <c r="O257" s="5" t="s">
        <v>41</v>
      </c>
      <c r="P257" s="23" t="s">
        <v>69</v>
      </c>
    </row>
    <row r="258" spans="1:16" x14ac:dyDescent="0.25">
      <c r="A258" s="4">
        <v>43269</v>
      </c>
      <c r="B258" s="4" t="s">
        <v>10</v>
      </c>
      <c r="C258" s="5" t="s">
        <v>40</v>
      </c>
      <c r="D258" s="5">
        <v>365610</v>
      </c>
      <c r="E258" s="5">
        <v>921999775</v>
      </c>
      <c r="F258" s="5">
        <v>64969</v>
      </c>
      <c r="G258" s="1">
        <v>21129.200000000001</v>
      </c>
      <c r="H258" s="5" t="s">
        <v>25</v>
      </c>
      <c r="I258" s="5" t="s">
        <v>3</v>
      </c>
      <c r="J258" s="5">
        <v>82</v>
      </c>
      <c r="K258" s="5">
        <v>61</v>
      </c>
      <c r="L258" s="5">
        <v>10</v>
      </c>
      <c r="M258" s="5">
        <v>324</v>
      </c>
      <c r="N258" s="5" t="s">
        <v>35</v>
      </c>
      <c r="O258" s="5" t="s">
        <v>41</v>
      </c>
      <c r="P258" s="23" t="s">
        <v>69</v>
      </c>
    </row>
    <row r="259" spans="1:16" x14ac:dyDescent="0.25">
      <c r="A259" s="4">
        <v>43304</v>
      </c>
      <c r="B259" s="4" t="s">
        <v>11</v>
      </c>
      <c r="C259" s="5" t="s">
        <v>40</v>
      </c>
      <c r="D259" s="5">
        <v>365610</v>
      </c>
      <c r="E259" s="5">
        <v>921999775</v>
      </c>
      <c r="F259" s="5">
        <v>31107</v>
      </c>
      <c r="G259" s="1">
        <v>24125.200000000001</v>
      </c>
      <c r="H259" s="5" t="s">
        <v>25</v>
      </c>
      <c r="I259" s="5" t="s">
        <v>3</v>
      </c>
      <c r="J259" s="5">
        <v>94</v>
      </c>
      <c r="K259" s="5">
        <v>42</v>
      </c>
      <c r="L259" s="5">
        <v>43</v>
      </c>
      <c r="M259" s="5">
        <v>296</v>
      </c>
      <c r="N259" s="5" t="s">
        <v>35</v>
      </c>
      <c r="O259" s="5" t="s">
        <v>41</v>
      </c>
      <c r="P259" s="23" t="s">
        <v>69</v>
      </c>
    </row>
    <row r="260" spans="1:16" x14ac:dyDescent="0.25">
      <c r="A260" s="4">
        <v>43339</v>
      </c>
      <c r="B260" s="4" t="s">
        <v>12</v>
      </c>
      <c r="C260" s="5" t="s">
        <v>40</v>
      </c>
      <c r="D260" s="5">
        <v>365610</v>
      </c>
      <c r="E260" s="5">
        <v>921999775</v>
      </c>
      <c r="F260" s="5">
        <v>63190</v>
      </c>
      <c r="G260" s="1">
        <v>22134.6</v>
      </c>
      <c r="H260" s="5" t="s">
        <v>25</v>
      </c>
      <c r="I260" s="5" t="s">
        <v>3</v>
      </c>
      <c r="J260" s="5">
        <v>86</v>
      </c>
      <c r="K260" s="5">
        <v>76</v>
      </c>
      <c r="L260" s="5">
        <v>7</v>
      </c>
      <c r="M260" s="5">
        <v>382</v>
      </c>
      <c r="N260" s="5" t="s">
        <v>35</v>
      </c>
      <c r="O260" s="5" t="s">
        <v>41</v>
      </c>
      <c r="P260" s="23" t="s">
        <v>69</v>
      </c>
    </row>
    <row r="261" spans="1:16" x14ac:dyDescent="0.25">
      <c r="A261" s="4">
        <v>43374</v>
      </c>
      <c r="B261" s="4" t="s">
        <v>14</v>
      </c>
      <c r="C261" s="5" t="s">
        <v>40</v>
      </c>
      <c r="D261" s="5">
        <v>365610</v>
      </c>
      <c r="E261" s="5">
        <v>921999775</v>
      </c>
      <c r="F261" s="5">
        <v>22378</v>
      </c>
      <c r="G261" s="1">
        <v>24150.7</v>
      </c>
      <c r="H261" s="5" t="s">
        <v>25</v>
      </c>
      <c r="I261" s="5" t="s">
        <v>3</v>
      </c>
      <c r="J261" s="5">
        <v>94</v>
      </c>
      <c r="K261" s="5">
        <v>111</v>
      </c>
      <c r="L261" s="5">
        <v>34</v>
      </c>
      <c r="M261" s="5">
        <v>551</v>
      </c>
      <c r="N261" s="5" t="s">
        <v>35</v>
      </c>
      <c r="O261" s="5" t="s">
        <v>41</v>
      </c>
      <c r="P261" s="23" t="s">
        <v>69</v>
      </c>
    </row>
    <row r="262" spans="1:16" x14ac:dyDescent="0.25">
      <c r="A262" s="4">
        <v>43409</v>
      </c>
      <c r="B262" s="4" t="s">
        <v>15</v>
      </c>
      <c r="C262" s="5" t="s">
        <v>40</v>
      </c>
      <c r="D262" s="5">
        <v>365610</v>
      </c>
      <c r="E262" s="5">
        <v>921999775</v>
      </c>
      <c r="F262" s="5">
        <v>26618</v>
      </c>
      <c r="G262" s="1">
        <v>18178.900000000001</v>
      </c>
      <c r="H262" s="5" t="s">
        <v>25</v>
      </c>
      <c r="I262" s="5" t="s">
        <v>3</v>
      </c>
      <c r="J262" s="5">
        <v>70</v>
      </c>
      <c r="K262" s="5">
        <v>190</v>
      </c>
      <c r="L262" s="5">
        <v>9</v>
      </c>
      <c r="M262" s="5">
        <v>809</v>
      </c>
      <c r="N262" s="5" t="s">
        <v>35</v>
      </c>
      <c r="O262" s="5" t="s">
        <v>41</v>
      </c>
      <c r="P262" s="23" t="s">
        <v>69</v>
      </c>
    </row>
    <row r="263" spans="1:16" x14ac:dyDescent="0.25">
      <c r="A263" s="4">
        <v>43444</v>
      </c>
      <c r="B263" s="4" t="s">
        <v>16</v>
      </c>
      <c r="C263" s="5" t="s">
        <v>40</v>
      </c>
      <c r="D263" s="5">
        <v>365610</v>
      </c>
      <c r="E263" s="5">
        <v>921999775</v>
      </c>
      <c r="F263" s="5">
        <v>57509</v>
      </c>
      <c r="G263" s="1">
        <v>21884.9</v>
      </c>
      <c r="H263" s="5" t="s">
        <v>26</v>
      </c>
      <c r="I263" s="5" t="s">
        <v>5</v>
      </c>
      <c r="J263" s="5">
        <v>85</v>
      </c>
      <c r="K263" s="5">
        <v>69</v>
      </c>
      <c r="L263" s="5">
        <v>34</v>
      </c>
      <c r="M263" s="5">
        <v>384</v>
      </c>
      <c r="N263" s="5" t="s">
        <v>35</v>
      </c>
      <c r="O263" s="5" t="s">
        <v>41</v>
      </c>
      <c r="P263" s="23" t="s">
        <v>69</v>
      </c>
    </row>
    <row r="264" spans="1:16" x14ac:dyDescent="0.25">
      <c r="A264" s="4">
        <v>43479</v>
      </c>
      <c r="B264" s="4" t="s">
        <v>2</v>
      </c>
      <c r="C264" s="5" t="s">
        <v>40</v>
      </c>
      <c r="D264" s="5">
        <v>365610</v>
      </c>
      <c r="E264" s="5">
        <v>921999775</v>
      </c>
      <c r="F264" s="5">
        <v>67560</v>
      </c>
      <c r="G264" s="1">
        <v>20378.3</v>
      </c>
      <c r="H264" s="5" t="s">
        <v>25</v>
      </c>
      <c r="I264" s="5" t="s">
        <v>3</v>
      </c>
      <c r="J264" s="5">
        <v>79</v>
      </c>
      <c r="K264" s="5">
        <v>52</v>
      </c>
      <c r="L264" s="5">
        <v>34</v>
      </c>
      <c r="M264" s="5">
        <v>312</v>
      </c>
      <c r="N264" s="5" t="s">
        <v>35</v>
      </c>
      <c r="O264" s="5" t="s">
        <v>41</v>
      </c>
      <c r="P264" s="23" t="s">
        <v>69</v>
      </c>
    </row>
    <row r="265" spans="1:16" x14ac:dyDescent="0.25">
      <c r="A265" s="4">
        <v>43514</v>
      </c>
      <c r="B265" s="4" t="s">
        <v>4</v>
      </c>
      <c r="C265" s="5" t="s">
        <v>40</v>
      </c>
      <c r="D265" s="5">
        <v>365610</v>
      </c>
      <c r="E265" s="5">
        <v>921999775</v>
      </c>
      <c r="F265" s="5">
        <v>80112</v>
      </c>
      <c r="G265" s="1">
        <v>24126.9</v>
      </c>
      <c r="H265" s="5" t="s">
        <v>25</v>
      </c>
      <c r="I265" s="5" t="s">
        <v>5</v>
      </c>
      <c r="J265" s="5">
        <v>94</v>
      </c>
      <c r="K265" s="5">
        <v>45</v>
      </c>
      <c r="L265" s="5">
        <v>49</v>
      </c>
      <c r="M265" s="5">
        <v>313</v>
      </c>
      <c r="N265" s="5" t="s">
        <v>35</v>
      </c>
      <c r="O265" s="5" t="s">
        <v>41</v>
      </c>
      <c r="P265" s="23" t="s">
        <v>69</v>
      </c>
    </row>
    <row r="266" spans="1:16" x14ac:dyDescent="0.25">
      <c r="A266" s="4">
        <v>43129</v>
      </c>
      <c r="B266" s="4" t="s">
        <v>2</v>
      </c>
      <c r="C266" s="5" t="s">
        <v>40</v>
      </c>
      <c r="D266" s="5">
        <v>365610</v>
      </c>
      <c r="E266" s="5">
        <v>921999775</v>
      </c>
      <c r="F266" s="5">
        <v>86639</v>
      </c>
      <c r="G266" s="1">
        <v>17622.099999999999</v>
      </c>
      <c r="H266" s="5" t="s">
        <v>26</v>
      </c>
      <c r="I266" s="5" t="s">
        <v>5</v>
      </c>
      <c r="J266" s="5">
        <v>68</v>
      </c>
      <c r="K266" s="5">
        <v>38</v>
      </c>
      <c r="L266" s="5">
        <v>25</v>
      </c>
      <c r="M266" s="5">
        <v>239</v>
      </c>
      <c r="N266" s="5" t="s">
        <v>35</v>
      </c>
      <c r="O266" s="5" t="s">
        <v>41</v>
      </c>
      <c r="P266" s="23" t="s">
        <v>69</v>
      </c>
    </row>
    <row r="267" spans="1:16" x14ac:dyDescent="0.25">
      <c r="A267" s="4">
        <v>43164</v>
      </c>
      <c r="B267" s="4" t="s">
        <v>6</v>
      </c>
      <c r="C267" s="5" t="s">
        <v>40</v>
      </c>
      <c r="D267" s="5">
        <v>365610</v>
      </c>
      <c r="E267" s="5">
        <v>921999775</v>
      </c>
      <c r="F267" s="5">
        <v>64889</v>
      </c>
      <c r="G267" s="1">
        <v>10668.6</v>
      </c>
      <c r="H267" s="5" t="s">
        <v>25</v>
      </c>
      <c r="I267" s="5" t="s">
        <v>3</v>
      </c>
      <c r="J267" s="5">
        <v>40</v>
      </c>
      <c r="K267" s="5">
        <v>159</v>
      </c>
      <c r="L267" s="5">
        <v>25</v>
      </c>
      <c r="M267" s="5">
        <v>676</v>
      </c>
      <c r="N267" s="5" t="s">
        <v>35</v>
      </c>
      <c r="O267" s="5" t="s">
        <v>41</v>
      </c>
      <c r="P267" s="23" t="s">
        <v>69</v>
      </c>
    </row>
    <row r="268" spans="1:16" x14ac:dyDescent="0.25">
      <c r="A268" s="4">
        <v>43199</v>
      </c>
      <c r="B268" s="4" t="s">
        <v>8</v>
      </c>
      <c r="C268" s="5" t="s">
        <v>40</v>
      </c>
      <c r="D268" s="5">
        <v>365610</v>
      </c>
      <c r="E268" s="5">
        <v>921999775</v>
      </c>
      <c r="F268" s="5">
        <v>80083</v>
      </c>
      <c r="G268" s="1">
        <v>22922.2</v>
      </c>
      <c r="H268" s="5" t="s">
        <v>26</v>
      </c>
      <c r="I268" s="5" t="s">
        <v>5</v>
      </c>
      <c r="J268" s="5">
        <v>89</v>
      </c>
      <c r="K268" s="5">
        <v>172</v>
      </c>
      <c r="L268" s="5">
        <v>12</v>
      </c>
      <c r="M268" s="5">
        <v>761</v>
      </c>
      <c r="N268" s="5" t="s">
        <v>35</v>
      </c>
      <c r="O268" s="5" t="s">
        <v>41</v>
      </c>
      <c r="P268" s="23" t="s">
        <v>69</v>
      </c>
    </row>
    <row r="269" spans="1:16" x14ac:dyDescent="0.25">
      <c r="A269" s="4">
        <v>43234</v>
      </c>
      <c r="B269" s="4" t="s">
        <v>9</v>
      </c>
      <c r="C269" s="5" t="s">
        <v>40</v>
      </c>
      <c r="D269" s="5">
        <v>365610</v>
      </c>
      <c r="E269" s="5">
        <v>921999775</v>
      </c>
      <c r="F269" s="5">
        <v>60076</v>
      </c>
      <c r="G269" s="1">
        <v>17690.400000000001</v>
      </c>
      <c r="H269" s="5" t="s">
        <v>25</v>
      </c>
      <c r="I269" s="5" t="s">
        <v>3</v>
      </c>
      <c r="J269" s="5">
        <v>68</v>
      </c>
      <c r="K269" s="5">
        <v>216</v>
      </c>
      <c r="L269" s="5">
        <v>26</v>
      </c>
      <c r="M269" s="5">
        <v>922</v>
      </c>
      <c r="N269" s="5" t="s">
        <v>35</v>
      </c>
      <c r="O269" s="5" t="s">
        <v>41</v>
      </c>
      <c r="P269" s="23" t="s">
        <v>69</v>
      </c>
    </row>
    <row r="270" spans="1:16" x14ac:dyDescent="0.25">
      <c r="A270" s="4">
        <v>43269</v>
      </c>
      <c r="B270" s="4" t="s">
        <v>10</v>
      </c>
      <c r="C270" s="5" t="s">
        <v>40</v>
      </c>
      <c r="D270" s="5">
        <v>365610</v>
      </c>
      <c r="E270" s="5">
        <v>921999775</v>
      </c>
      <c r="F270" s="5">
        <v>96167</v>
      </c>
      <c r="G270" s="1">
        <v>14401.5</v>
      </c>
      <c r="H270" s="5" t="s">
        <v>25</v>
      </c>
      <c r="I270" s="5" t="s">
        <v>3</v>
      </c>
      <c r="J270" s="5">
        <v>55</v>
      </c>
      <c r="K270" s="5">
        <v>113</v>
      </c>
      <c r="L270" s="5">
        <v>31</v>
      </c>
      <c r="M270" s="5">
        <v>520</v>
      </c>
      <c r="N270" s="5" t="s">
        <v>35</v>
      </c>
      <c r="O270" s="5" t="s">
        <v>41</v>
      </c>
      <c r="P270" s="23" t="s">
        <v>69</v>
      </c>
    </row>
    <row r="271" spans="1:16" x14ac:dyDescent="0.25">
      <c r="A271" s="4">
        <v>43304</v>
      </c>
      <c r="B271" s="4" t="s">
        <v>11</v>
      </c>
      <c r="C271" s="5" t="s">
        <v>40</v>
      </c>
      <c r="D271" s="5">
        <v>365610</v>
      </c>
      <c r="E271" s="5">
        <v>921999775</v>
      </c>
      <c r="F271" s="5">
        <v>55642</v>
      </c>
      <c r="G271" s="1">
        <v>12664.3</v>
      </c>
      <c r="H271" s="5" t="s">
        <v>25</v>
      </c>
      <c r="I271" s="5" t="s">
        <v>3</v>
      </c>
      <c r="J271" s="5">
        <v>48</v>
      </c>
      <c r="K271" s="5">
        <v>152</v>
      </c>
      <c r="L271" s="5">
        <v>12</v>
      </c>
      <c r="M271" s="5">
        <v>641</v>
      </c>
      <c r="N271" s="5" t="s">
        <v>35</v>
      </c>
      <c r="O271" s="5" t="s">
        <v>41</v>
      </c>
      <c r="P271" s="23" t="s">
        <v>69</v>
      </c>
    </row>
    <row r="272" spans="1:16" x14ac:dyDescent="0.25">
      <c r="A272" s="4">
        <v>43339</v>
      </c>
      <c r="B272" s="4" t="s">
        <v>12</v>
      </c>
      <c r="C272" s="5" t="s">
        <v>40</v>
      </c>
      <c r="D272" s="5">
        <v>365610</v>
      </c>
      <c r="E272" s="5">
        <v>921999775</v>
      </c>
      <c r="F272" s="5">
        <v>43478</v>
      </c>
      <c r="G272" s="1">
        <v>25124.9</v>
      </c>
      <c r="H272" s="5" t="s">
        <v>25</v>
      </c>
      <c r="I272" s="5" t="s">
        <v>3</v>
      </c>
      <c r="J272" s="5">
        <v>98</v>
      </c>
      <c r="K272" s="5">
        <v>47</v>
      </c>
      <c r="L272" s="5">
        <v>18</v>
      </c>
      <c r="M272" s="5">
        <v>297</v>
      </c>
      <c r="N272" s="5" t="s">
        <v>35</v>
      </c>
      <c r="O272" s="5" t="s">
        <v>41</v>
      </c>
      <c r="P272" s="23" t="s">
        <v>69</v>
      </c>
    </row>
    <row r="273" spans="1:16" x14ac:dyDescent="0.25">
      <c r="A273" s="4">
        <v>43374</v>
      </c>
      <c r="B273" s="4" t="s">
        <v>14</v>
      </c>
      <c r="C273" s="5" t="s">
        <v>40</v>
      </c>
      <c r="D273" s="5">
        <v>365610</v>
      </c>
      <c r="E273" s="5">
        <v>921999775</v>
      </c>
      <c r="F273" s="5">
        <v>62791</v>
      </c>
      <c r="G273" s="1">
        <v>13933.8</v>
      </c>
      <c r="H273" s="5" t="s">
        <v>25</v>
      </c>
      <c r="I273" s="5" t="s">
        <v>3</v>
      </c>
      <c r="J273" s="5">
        <v>53</v>
      </c>
      <c r="K273" s="5">
        <v>195</v>
      </c>
      <c r="L273" s="5">
        <v>39</v>
      </c>
      <c r="M273" s="5">
        <v>841</v>
      </c>
      <c r="N273" s="5" t="s">
        <v>35</v>
      </c>
      <c r="O273" s="5" t="s">
        <v>41</v>
      </c>
      <c r="P273" s="23" t="s">
        <v>69</v>
      </c>
    </row>
    <row r="274" spans="1:16" x14ac:dyDescent="0.25">
      <c r="A274" s="4">
        <v>43409</v>
      </c>
      <c r="B274" s="4" t="s">
        <v>15</v>
      </c>
      <c r="C274" s="5" t="s">
        <v>40</v>
      </c>
      <c r="D274" s="5">
        <v>365610</v>
      </c>
      <c r="E274" s="5">
        <v>921999775</v>
      </c>
      <c r="F274" s="5">
        <v>65555</v>
      </c>
      <c r="G274" s="1">
        <v>24957.200000000001</v>
      </c>
      <c r="H274" s="5" t="s">
        <v>25</v>
      </c>
      <c r="I274" s="5" t="s">
        <v>3</v>
      </c>
      <c r="J274" s="5">
        <v>97</v>
      </c>
      <c r="K274" s="5">
        <v>257</v>
      </c>
      <c r="L274" s="5">
        <v>35</v>
      </c>
      <c r="M274" s="5">
        <v>1119</v>
      </c>
      <c r="N274" s="5" t="s">
        <v>35</v>
      </c>
      <c r="O274" s="5" t="s">
        <v>41</v>
      </c>
      <c r="P274" s="23" t="s">
        <v>69</v>
      </c>
    </row>
    <row r="275" spans="1:16" x14ac:dyDescent="0.25">
      <c r="A275" s="4">
        <v>43444</v>
      </c>
      <c r="B275" s="4" t="s">
        <v>16</v>
      </c>
      <c r="C275" s="5" t="s">
        <v>40</v>
      </c>
      <c r="D275" s="5">
        <v>365610</v>
      </c>
      <c r="E275" s="5">
        <v>921999775</v>
      </c>
      <c r="F275" s="5">
        <v>43342</v>
      </c>
      <c r="G275" s="1">
        <v>15364</v>
      </c>
      <c r="H275" s="5" t="s">
        <v>26</v>
      </c>
      <c r="I275" s="5" t="s">
        <v>5</v>
      </c>
      <c r="J275" s="5">
        <v>59</v>
      </c>
      <c r="K275" s="5">
        <v>22</v>
      </c>
      <c r="L275" s="5">
        <v>7</v>
      </c>
      <c r="M275" s="5">
        <v>149</v>
      </c>
      <c r="N275" s="5" t="s">
        <v>35</v>
      </c>
      <c r="O275" s="5" t="s">
        <v>41</v>
      </c>
      <c r="P275" s="23" t="s">
        <v>69</v>
      </c>
    </row>
    <row r="276" spans="1:16" x14ac:dyDescent="0.25">
      <c r="A276" s="4">
        <v>43479</v>
      </c>
      <c r="B276" s="4" t="s">
        <v>2</v>
      </c>
      <c r="C276" s="5" t="s">
        <v>40</v>
      </c>
      <c r="D276" s="5">
        <v>365610</v>
      </c>
      <c r="E276" s="5">
        <v>921999775</v>
      </c>
      <c r="F276" s="5">
        <v>13371</v>
      </c>
      <c r="G276" s="1">
        <v>23121.200000000001</v>
      </c>
      <c r="H276" s="5" t="s">
        <v>25</v>
      </c>
      <c r="I276" s="5" t="s">
        <v>3</v>
      </c>
      <c r="J276" s="5">
        <v>90</v>
      </c>
      <c r="K276" s="5">
        <v>40</v>
      </c>
      <c r="L276" s="5">
        <v>11</v>
      </c>
      <c r="M276" s="5">
        <v>252</v>
      </c>
      <c r="N276" s="5" t="s">
        <v>35</v>
      </c>
      <c r="O276" s="5" t="s">
        <v>41</v>
      </c>
      <c r="P276" s="23" t="s">
        <v>69</v>
      </c>
    </row>
    <row r="277" spans="1:16" x14ac:dyDescent="0.25">
      <c r="A277" s="4">
        <v>43514</v>
      </c>
      <c r="B277" s="4" t="s">
        <v>4</v>
      </c>
      <c r="C277" s="5" t="s">
        <v>40</v>
      </c>
      <c r="D277" s="5">
        <v>365610</v>
      </c>
      <c r="E277" s="5">
        <v>921999775</v>
      </c>
      <c r="F277" s="5">
        <v>90230</v>
      </c>
      <c r="G277" s="1">
        <v>14676.5</v>
      </c>
      <c r="H277" s="5" t="s">
        <v>26</v>
      </c>
      <c r="I277" s="5" t="s">
        <v>5</v>
      </c>
      <c r="J277" s="5">
        <v>56</v>
      </c>
      <c r="K277" s="5">
        <v>178</v>
      </c>
      <c r="L277" s="5">
        <v>31</v>
      </c>
      <c r="M277" s="5">
        <v>771</v>
      </c>
      <c r="N277" s="5" t="s">
        <v>35</v>
      </c>
      <c r="O277" s="5" t="s">
        <v>41</v>
      </c>
      <c r="P277" s="23" t="s">
        <v>69</v>
      </c>
    </row>
    <row r="278" spans="1:16" x14ac:dyDescent="0.25">
      <c r="A278" s="4">
        <v>43129</v>
      </c>
      <c r="B278" s="4" t="s">
        <v>2</v>
      </c>
      <c r="C278" s="5" t="s">
        <v>40</v>
      </c>
      <c r="D278" s="5">
        <v>365610</v>
      </c>
      <c r="E278" s="5">
        <v>921999775</v>
      </c>
      <c r="F278" s="5">
        <v>69351</v>
      </c>
      <c r="G278" s="1">
        <v>24415.599999999999</v>
      </c>
      <c r="H278" s="5" t="s">
        <v>26</v>
      </c>
      <c r="I278" s="5" t="s">
        <v>5</v>
      </c>
      <c r="J278" s="5">
        <v>95</v>
      </c>
      <c r="K278" s="5">
        <v>152</v>
      </c>
      <c r="L278" s="5">
        <v>23</v>
      </c>
      <c r="M278" s="5">
        <v>701</v>
      </c>
      <c r="N278" s="5" t="s">
        <v>35</v>
      </c>
      <c r="O278" s="5" t="s">
        <v>41</v>
      </c>
      <c r="P278" s="23" t="s">
        <v>69</v>
      </c>
    </row>
    <row r="279" spans="1:16" x14ac:dyDescent="0.25">
      <c r="A279" s="4">
        <v>43164</v>
      </c>
      <c r="B279" s="4" t="s">
        <v>6</v>
      </c>
      <c r="C279" s="5" t="s">
        <v>40</v>
      </c>
      <c r="D279" s="5">
        <v>365610</v>
      </c>
      <c r="E279" s="5">
        <v>921999775</v>
      </c>
      <c r="F279" s="5">
        <v>43460</v>
      </c>
      <c r="G279" s="1">
        <v>21901.599999999999</v>
      </c>
      <c r="H279" s="5" t="s">
        <v>25</v>
      </c>
      <c r="I279" s="5" t="s">
        <v>3</v>
      </c>
      <c r="J279" s="5">
        <v>85</v>
      </c>
      <c r="K279" s="5">
        <v>115</v>
      </c>
      <c r="L279" s="5">
        <v>27</v>
      </c>
      <c r="M279" s="5">
        <v>551</v>
      </c>
      <c r="N279" s="5" t="s">
        <v>35</v>
      </c>
      <c r="O279" s="5" t="s">
        <v>41</v>
      </c>
      <c r="P279" s="23" t="s">
        <v>69</v>
      </c>
    </row>
    <row r="280" spans="1:16" x14ac:dyDescent="0.25">
      <c r="A280" s="4">
        <v>43199</v>
      </c>
      <c r="B280" s="4" t="s">
        <v>8</v>
      </c>
      <c r="C280" s="5" t="s">
        <v>40</v>
      </c>
      <c r="D280" s="5">
        <v>365610</v>
      </c>
      <c r="E280" s="5">
        <v>921999775</v>
      </c>
      <c r="F280" s="5">
        <v>19404</v>
      </c>
      <c r="G280" s="1">
        <v>21705.9</v>
      </c>
      <c r="H280" s="5" t="s">
        <v>25</v>
      </c>
      <c r="I280" s="5" t="s">
        <v>5</v>
      </c>
      <c r="J280" s="5">
        <v>84</v>
      </c>
      <c r="K280" s="5">
        <v>257</v>
      </c>
      <c r="L280" s="5">
        <v>24</v>
      </c>
      <c r="M280" s="5">
        <v>1093</v>
      </c>
      <c r="N280" s="5" t="s">
        <v>35</v>
      </c>
      <c r="O280" s="5" t="s">
        <v>41</v>
      </c>
      <c r="P280" s="23" t="s">
        <v>69</v>
      </c>
    </row>
    <row r="281" spans="1:16" x14ac:dyDescent="0.25">
      <c r="A281" s="4">
        <v>43234</v>
      </c>
      <c r="B281" s="4" t="s">
        <v>9</v>
      </c>
      <c r="C281" s="5" t="s">
        <v>40</v>
      </c>
      <c r="D281" s="5">
        <v>365610</v>
      </c>
      <c r="E281" s="5">
        <v>921999775</v>
      </c>
      <c r="F281" s="5">
        <v>99984</v>
      </c>
      <c r="G281" s="1">
        <v>18662.099999999999</v>
      </c>
      <c r="H281" s="5" t="s">
        <v>25</v>
      </c>
      <c r="I281" s="5" t="s">
        <v>3</v>
      </c>
      <c r="J281" s="5">
        <v>72</v>
      </c>
      <c r="K281" s="5">
        <v>143</v>
      </c>
      <c r="L281" s="5">
        <v>23</v>
      </c>
      <c r="M281" s="5">
        <v>643</v>
      </c>
      <c r="N281" s="5" t="s">
        <v>35</v>
      </c>
      <c r="O281" s="5" t="s">
        <v>41</v>
      </c>
      <c r="P281" s="23" t="s">
        <v>69</v>
      </c>
    </row>
    <row r="282" spans="1:16" x14ac:dyDescent="0.25">
      <c r="A282" s="4">
        <v>43269</v>
      </c>
      <c r="B282" s="4" t="s">
        <v>10</v>
      </c>
      <c r="C282" s="5" t="s">
        <v>40</v>
      </c>
      <c r="D282" s="5">
        <v>365610</v>
      </c>
      <c r="E282" s="5">
        <v>921999775</v>
      </c>
      <c r="F282" s="5">
        <v>89066</v>
      </c>
      <c r="G282" s="1">
        <v>17410.5</v>
      </c>
      <c r="H282" s="5" t="s">
        <v>25</v>
      </c>
      <c r="I282" s="5" t="s">
        <v>3</v>
      </c>
      <c r="J282" s="5">
        <v>67</v>
      </c>
      <c r="K282" s="5">
        <v>137</v>
      </c>
      <c r="L282" s="5">
        <v>32</v>
      </c>
      <c r="M282" s="5">
        <v>622</v>
      </c>
      <c r="N282" s="5" t="s">
        <v>35</v>
      </c>
      <c r="O282" s="5" t="s">
        <v>41</v>
      </c>
      <c r="P282" s="23" t="s">
        <v>69</v>
      </c>
    </row>
    <row r="283" spans="1:16" x14ac:dyDescent="0.25">
      <c r="A283" s="4">
        <v>43304</v>
      </c>
      <c r="B283" s="4" t="s">
        <v>11</v>
      </c>
      <c r="C283" s="5" t="s">
        <v>40</v>
      </c>
      <c r="D283" s="5">
        <v>365610</v>
      </c>
      <c r="E283" s="5">
        <v>921999775</v>
      </c>
      <c r="F283" s="5">
        <v>77536</v>
      </c>
      <c r="G283" s="1">
        <v>20910.3</v>
      </c>
      <c r="H283" s="5" t="s">
        <v>25</v>
      </c>
      <c r="I283" s="5" t="s">
        <v>3</v>
      </c>
      <c r="J283" s="5">
        <v>81</v>
      </c>
      <c r="K283" s="5">
        <v>141</v>
      </c>
      <c r="L283" s="5">
        <v>14</v>
      </c>
      <c r="M283" s="5">
        <v>634</v>
      </c>
      <c r="N283" s="5" t="s">
        <v>35</v>
      </c>
      <c r="O283" s="5" t="s">
        <v>41</v>
      </c>
      <c r="P283" s="23" t="s">
        <v>69</v>
      </c>
    </row>
    <row r="284" spans="1:16" x14ac:dyDescent="0.25">
      <c r="A284" s="4">
        <v>43339</v>
      </c>
      <c r="B284" s="4" t="s">
        <v>12</v>
      </c>
      <c r="C284" s="5" t="s">
        <v>40</v>
      </c>
      <c r="D284" s="5">
        <v>365610</v>
      </c>
      <c r="E284" s="5">
        <v>921999775</v>
      </c>
      <c r="F284" s="5">
        <v>20961</v>
      </c>
      <c r="G284" s="1">
        <v>16921.400000000001</v>
      </c>
      <c r="H284" s="5" t="s">
        <v>25</v>
      </c>
      <c r="I284" s="5" t="s">
        <v>3</v>
      </c>
      <c r="J284" s="5">
        <v>65</v>
      </c>
      <c r="K284" s="5">
        <v>169</v>
      </c>
      <c r="L284" s="5">
        <v>16</v>
      </c>
      <c r="M284" s="5">
        <v>729</v>
      </c>
      <c r="N284" s="5" t="s">
        <v>35</v>
      </c>
      <c r="O284" s="5" t="s">
        <v>41</v>
      </c>
      <c r="P284" s="23" t="s">
        <v>69</v>
      </c>
    </row>
    <row r="285" spans="1:16" x14ac:dyDescent="0.25">
      <c r="A285" s="4">
        <v>43374</v>
      </c>
      <c r="B285" s="4" t="s">
        <v>14</v>
      </c>
      <c r="C285" s="5" t="s">
        <v>40</v>
      </c>
      <c r="D285" s="5">
        <v>365610</v>
      </c>
      <c r="E285" s="5">
        <v>921999775</v>
      </c>
      <c r="F285" s="5">
        <v>45198</v>
      </c>
      <c r="G285" s="1">
        <v>22391.3</v>
      </c>
      <c r="H285" s="5" t="s">
        <v>25</v>
      </c>
      <c r="I285" s="5" t="s">
        <v>3</v>
      </c>
      <c r="J285" s="5">
        <v>87</v>
      </c>
      <c r="K285" s="5">
        <v>87</v>
      </c>
      <c r="L285" s="5">
        <v>28</v>
      </c>
      <c r="M285" s="5">
        <v>450</v>
      </c>
      <c r="N285" s="5" t="s">
        <v>35</v>
      </c>
      <c r="O285" s="5" t="s">
        <v>41</v>
      </c>
      <c r="P285" s="23" t="s">
        <v>69</v>
      </c>
    </row>
    <row r="286" spans="1:16" x14ac:dyDescent="0.25">
      <c r="A286" s="4">
        <v>43409</v>
      </c>
      <c r="B286" s="4" t="s">
        <v>15</v>
      </c>
      <c r="C286" s="5" t="s">
        <v>40</v>
      </c>
      <c r="D286" s="5">
        <v>365610</v>
      </c>
      <c r="E286" s="5">
        <v>921999775</v>
      </c>
      <c r="F286" s="5">
        <v>36695</v>
      </c>
      <c r="G286" s="1">
        <v>24921.1</v>
      </c>
      <c r="H286" s="5" t="s">
        <v>25</v>
      </c>
      <c r="I286" s="5" t="s">
        <v>3</v>
      </c>
      <c r="J286" s="5">
        <v>97</v>
      </c>
      <c r="K286" s="5">
        <v>165</v>
      </c>
      <c r="L286" s="5">
        <v>28</v>
      </c>
      <c r="M286" s="5">
        <v>758</v>
      </c>
      <c r="N286" s="5" t="s">
        <v>35</v>
      </c>
      <c r="O286" s="5" t="s">
        <v>41</v>
      </c>
      <c r="P286" s="23" t="s">
        <v>69</v>
      </c>
    </row>
    <row r="287" spans="1:16" x14ac:dyDescent="0.25">
      <c r="A287" s="4">
        <v>43444</v>
      </c>
      <c r="B287" s="4" t="s">
        <v>16</v>
      </c>
      <c r="C287" s="5" t="s">
        <v>40</v>
      </c>
      <c r="D287" s="5">
        <v>365610</v>
      </c>
      <c r="E287" s="5">
        <v>921999775</v>
      </c>
      <c r="F287" s="5">
        <v>43270</v>
      </c>
      <c r="G287" s="1">
        <v>23956.7</v>
      </c>
      <c r="H287" s="5" t="s">
        <v>26</v>
      </c>
      <c r="I287" s="5" t="s">
        <v>5</v>
      </c>
      <c r="J287" s="5">
        <v>93</v>
      </c>
      <c r="K287" s="5">
        <v>256</v>
      </c>
      <c r="L287" s="5">
        <v>37</v>
      </c>
      <c r="M287" s="5">
        <v>1110</v>
      </c>
      <c r="N287" s="5" t="s">
        <v>35</v>
      </c>
      <c r="O287" s="5" t="s">
        <v>41</v>
      </c>
      <c r="P287" s="23" t="s">
        <v>69</v>
      </c>
    </row>
    <row r="288" spans="1:16" x14ac:dyDescent="0.25">
      <c r="A288" s="4">
        <v>43479</v>
      </c>
      <c r="B288" s="4" t="s">
        <v>2</v>
      </c>
      <c r="C288" s="5" t="s">
        <v>40</v>
      </c>
      <c r="D288" s="5">
        <v>365610</v>
      </c>
      <c r="E288" s="5">
        <v>921999775</v>
      </c>
      <c r="F288" s="5">
        <v>84413</v>
      </c>
      <c r="G288" s="1">
        <v>11864.8</v>
      </c>
      <c r="H288" s="5" t="s">
        <v>25</v>
      </c>
      <c r="I288" s="5" t="s">
        <v>3</v>
      </c>
      <c r="J288" s="5">
        <v>45</v>
      </c>
      <c r="K288" s="5">
        <v>24</v>
      </c>
      <c r="L288" s="5">
        <v>8</v>
      </c>
      <c r="M288" s="5">
        <v>143</v>
      </c>
      <c r="N288" s="5" t="s">
        <v>35</v>
      </c>
      <c r="O288" s="5" t="s">
        <v>41</v>
      </c>
      <c r="P288" s="23" t="s">
        <v>69</v>
      </c>
    </row>
    <row r="289" spans="1:16" x14ac:dyDescent="0.25">
      <c r="A289" s="4">
        <v>43514</v>
      </c>
      <c r="B289" s="4" t="s">
        <v>4</v>
      </c>
      <c r="C289" s="5" t="s">
        <v>40</v>
      </c>
      <c r="D289" s="5">
        <v>365610</v>
      </c>
      <c r="E289" s="5">
        <v>921999775</v>
      </c>
      <c r="F289" s="5">
        <v>22403</v>
      </c>
      <c r="G289" s="1">
        <v>16905.099999999999</v>
      </c>
      <c r="H289" s="5" t="s">
        <v>25</v>
      </c>
      <c r="I289" s="5" t="s">
        <v>5</v>
      </c>
      <c r="J289" s="5">
        <v>65</v>
      </c>
      <c r="K289" s="5">
        <v>128</v>
      </c>
      <c r="L289" s="5">
        <v>12</v>
      </c>
      <c r="M289" s="5">
        <v>566</v>
      </c>
      <c r="N289" s="5" t="s">
        <v>35</v>
      </c>
      <c r="O289" s="5" t="s">
        <v>41</v>
      </c>
      <c r="P289" s="23" t="s">
        <v>69</v>
      </c>
    </row>
    <row r="290" spans="1:16" x14ac:dyDescent="0.25">
      <c r="A290" s="4">
        <v>43101</v>
      </c>
      <c r="B290" s="4" t="s">
        <v>2</v>
      </c>
      <c r="C290" s="5" t="s">
        <v>37</v>
      </c>
      <c r="D290" s="5">
        <v>248441</v>
      </c>
      <c r="E290" s="5">
        <v>908480897</v>
      </c>
      <c r="F290" s="5">
        <v>61222</v>
      </c>
      <c r="G290" s="1">
        <v>24150.3</v>
      </c>
      <c r="H290" s="5" t="s">
        <v>25</v>
      </c>
      <c r="I290" s="5" t="s">
        <v>3</v>
      </c>
      <c r="J290" s="5">
        <v>94</v>
      </c>
      <c r="K290" s="5">
        <v>116</v>
      </c>
      <c r="L290" s="5">
        <v>10</v>
      </c>
      <c r="M290" s="5">
        <v>547</v>
      </c>
      <c r="N290" s="5" t="s">
        <v>62</v>
      </c>
      <c r="O290" s="5" t="s">
        <v>63</v>
      </c>
      <c r="P290" s="23" t="s">
        <v>69</v>
      </c>
    </row>
    <row r="291" spans="1:16" x14ac:dyDescent="0.25">
      <c r="A291" s="4">
        <v>43136</v>
      </c>
      <c r="B291" s="4" t="s">
        <v>4</v>
      </c>
      <c r="C291" s="5" t="s">
        <v>37</v>
      </c>
      <c r="D291" s="5">
        <v>248441</v>
      </c>
      <c r="E291" s="5">
        <v>908480897</v>
      </c>
      <c r="F291" s="5">
        <v>80503</v>
      </c>
      <c r="G291" s="1">
        <v>12428.6</v>
      </c>
      <c r="H291" s="5" t="s">
        <v>26</v>
      </c>
      <c r="I291" s="5" t="s">
        <v>5</v>
      </c>
      <c r="J291" s="5">
        <v>47</v>
      </c>
      <c r="K291" s="5">
        <v>185</v>
      </c>
      <c r="L291" s="5">
        <v>26</v>
      </c>
      <c r="M291" s="5">
        <v>783</v>
      </c>
      <c r="N291" s="5" t="s">
        <v>62</v>
      </c>
      <c r="O291" s="5" t="s">
        <v>63</v>
      </c>
      <c r="P291" s="23" t="s">
        <v>69</v>
      </c>
    </row>
    <row r="292" spans="1:16" x14ac:dyDescent="0.25">
      <c r="A292" s="4">
        <v>43171</v>
      </c>
      <c r="B292" s="4" t="s">
        <v>6</v>
      </c>
      <c r="C292" s="5" t="s">
        <v>37</v>
      </c>
      <c r="D292" s="5">
        <v>248441</v>
      </c>
      <c r="E292" s="5">
        <v>908480897</v>
      </c>
      <c r="F292" s="5">
        <v>43004</v>
      </c>
      <c r="G292" s="1">
        <v>18917.099999999999</v>
      </c>
      <c r="H292" s="5" t="s">
        <v>25</v>
      </c>
      <c r="I292" s="5" t="s">
        <v>3</v>
      </c>
      <c r="J292" s="5">
        <v>73</v>
      </c>
      <c r="K292" s="5">
        <v>156</v>
      </c>
      <c r="L292" s="5">
        <v>24</v>
      </c>
      <c r="M292" s="5">
        <v>694</v>
      </c>
      <c r="N292" s="5" t="s">
        <v>62</v>
      </c>
      <c r="O292" s="5" t="s">
        <v>63</v>
      </c>
      <c r="P292" s="23" t="s">
        <v>69</v>
      </c>
    </row>
    <row r="293" spans="1:16" x14ac:dyDescent="0.25">
      <c r="A293" s="4">
        <v>43206</v>
      </c>
      <c r="B293" s="4" t="s">
        <v>8</v>
      </c>
      <c r="C293" s="5" t="s">
        <v>37</v>
      </c>
      <c r="D293" s="5">
        <v>248441</v>
      </c>
      <c r="E293" s="5">
        <v>908480897</v>
      </c>
      <c r="F293" s="5">
        <v>18561</v>
      </c>
      <c r="G293" s="1">
        <v>20375.099999999999</v>
      </c>
      <c r="H293" s="5" t="s">
        <v>25</v>
      </c>
      <c r="I293" s="5" t="s">
        <v>3</v>
      </c>
      <c r="J293" s="5">
        <v>79</v>
      </c>
      <c r="K293" s="5">
        <v>49</v>
      </c>
      <c r="L293" s="5">
        <v>13</v>
      </c>
      <c r="M293" s="5">
        <v>280</v>
      </c>
      <c r="N293" s="5" t="s">
        <v>62</v>
      </c>
      <c r="O293" s="5" t="s">
        <v>63</v>
      </c>
      <c r="P293" s="23" t="s">
        <v>69</v>
      </c>
    </row>
    <row r="294" spans="1:16" x14ac:dyDescent="0.25">
      <c r="A294" s="4">
        <v>43241</v>
      </c>
      <c r="B294" s="4" t="s">
        <v>9</v>
      </c>
      <c r="C294" s="5" t="s">
        <v>37</v>
      </c>
      <c r="D294" s="5">
        <v>248441</v>
      </c>
      <c r="E294" s="5">
        <v>908480897</v>
      </c>
      <c r="F294" s="5">
        <v>45695</v>
      </c>
      <c r="G294" s="1">
        <v>14611.1</v>
      </c>
      <c r="H294" s="5" t="s">
        <v>25</v>
      </c>
      <c r="I294" s="5" t="s">
        <v>3</v>
      </c>
      <c r="J294" s="5">
        <v>56</v>
      </c>
      <c r="K294" s="5">
        <v>14</v>
      </c>
      <c r="L294" s="5">
        <v>8</v>
      </c>
      <c r="M294" s="5">
        <v>117</v>
      </c>
      <c r="N294" s="5" t="s">
        <v>62</v>
      </c>
      <c r="O294" s="5" t="s">
        <v>63</v>
      </c>
      <c r="P294" s="23" t="s">
        <v>69</v>
      </c>
    </row>
    <row r="295" spans="1:16" x14ac:dyDescent="0.25">
      <c r="A295" s="4">
        <v>43276</v>
      </c>
      <c r="B295" s="4" t="s">
        <v>10</v>
      </c>
      <c r="C295" s="5" t="s">
        <v>37</v>
      </c>
      <c r="D295" s="5">
        <v>248441</v>
      </c>
      <c r="E295" s="5">
        <v>908480897</v>
      </c>
      <c r="F295" s="5">
        <v>37256</v>
      </c>
      <c r="G295" s="1">
        <v>10653.4</v>
      </c>
      <c r="H295" s="5" t="s">
        <v>25</v>
      </c>
      <c r="I295" s="5" t="s">
        <v>3</v>
      </c>
      <c r="J295" s="5">
        <v>40</v>
      </c>
      <c r="K295" s="5">
        <v>115</v>
      </c>
      <c r="L295" s="5">
        <v>44</v>
      </c>
      <c r="M295" s="5">
        <v>524</v>
      </c>
      <c r="N295" s="5" t="s">
        <v>62</v>
      </c>
      <c r="O295" s="5" t="s">
        <v>63</v>
      </c>
      <c r="P295" s="23" t="s">
        <v>69</v>
      </c>
    </row>
    <row r="296" spans="1:16" x14ac:dyDescent="0.25">
      <c r="A296" s="4">
        <v>43311</v>
      </c>
      <c r="B296" s="4" t="s">
        <v>11</v>
      </c>
      <c r="C296" s="5" t="s">
        <v>37</v>
      </c>
      <c r="D296" s="5">
        <v>248441</v>
      </c>
      <c r="E296" s="5">
        <v>908480897</v>
      </c>
      <c r="F296" s="5">
        <v>65844</v>
      </c>
      <c r="G296" s="1">
        <v>19648.599999999999</v>
      </c>
      <c r="H296" s="5" t="s">
        <v>25</v>
      </c>
      <c r="I296" s="5" t="s">
        <v>3</v>
      </c>
      <c r="J296" s="5">
        <v>76</v>
      </c>
      <c r="K296" s="5">
        <v>106</v>
      </c>
      <c r="L296" s="5">
        <v>32</v>
      </c>
      <c r="M296" s="5">
        <v>512</v>
      </c>
      <c r="N296" s="5" t="s">
        <v>62</v>
      </c>
      <c r="O296" s="5" t="s">
        <v>63</v>
      </c>
      <c r="P296" s="23" t="s">
        <v>69</v>
      </c>
    </row>
    <row r="297" spans="1:16" x14ac:dyDescent="0.25">
      <c r="A297" s="4">
        <v>43346</v>
      </c>
      <c r="B297" s="4" t="s">
        <v>13</v>
      </c>
      <c r="C297" s="5" t="s">
        <v>37</v>
      </c>
      <c r="D297" s="5">
        <v>248441</v>
      </c>
      <c r="E297" s="5">
        <v>908480897</v>
      </c>
      <c r="F297" s="5">
        <v>69997</v>
      </c>
      <c r="G297" s="1">
        <v>17454.3</v>
      </c>
      <c r="H297" s="5" t="s">
        <v>25</v>
      </c>
      <c r="I297" s="5" t="s">
        <v>3</v>
      </c>
      <c r="J297" s="5">
        <v>67</v>
      </c>
      <c r="K297" s="5">
        <v>252</v>
      </c>
      <c r="L297" s="5">
        <v>28</v>
      </c>
      <c r="M297" s="5">
        <v>1060</v>
      </c>
      <c r="N297" s="5" t="s">
        <v>62</v>
      </c>
      <c r="O297" s="5" t="s">
        <v>63</v>
      </c>
      <c r="P297" s="23" t="s">
        <v>69</v>
      </c>
    </row>
    <row r="298" spans="1:16" x14ac:dyDescent="0.25">
      <c r="A298" s="4">
        <v>43381</v>
      </c>
      <c r="B298" s="4" t="s">
        <v>14</v>
      </c>
      <c r="C298" s="5" t="s">
        <v>37</v>
      </c>
      <c r="D298" s="5">
        <v>248441</v>
      </c>
      <c r="E298" s="5">
        <v>908480897</v>
      </c>
      <c r="F298" s="5">
        <v>27574</v>
      </c>
      <c r="G298" s="1">
        <v>13207.5</v>
      </c>
      <c r="H298" s="5" t="s">
        <v>25</v>
      </c>
      <c r="I298" s="5" t="s">
        <v>5</v>
      </c>
      <c r="J298" s="5">
        <v>50</v>
      </c>
      <c r="K298" s="5">
        <v>256</v>
      </c>
      <c r="L298" s="5">
        <v>43</v>
      </c>
      <c r="M298" s="5">
        <v>1075</v>
      </c>
      <c r="N298" s="5" t="s">
        <v>62</v>
      </c>
      <c r="O298" s="5" t="s">
        <v>63</v>
      </c>
      <c r="P298" s="23" t="s">
        <v>69</v>
      </c>
    </row>
    <row r="299" spans="1:16" x14ac:dyDescent="0.25">
      <c r="A299" s="4">
        <v>43416</v>
      </c>
      <c r="B299" s="4" t="s">
        <v>15</v>
      </c>
      <c r="C299" s="5" t="s">
        <v>37</v>
      </c>
      <c r="D299" s="5">
        <v>248441</v>
      </c>
      <c r="E299" s="5">
        <v>908480897</v>
      </c>
      <c r="F299" s="5">
        <v>57512</v>
      </c>
      <c r="G299" s="1">
        <v>14172.5</v>
      </c>
      <c r="H299" s="5" t="s">
        <v>25</v>
      </c>
      <c r="I299" s="5" t="s">
        <v>3</v>
      </c>
      <c r="J299" s="5">
        <v>54</v>
      </c>
      <c r="K299" s="5">
        <v>175</v>
      </c>
      <c r="L299" s="5">
        <v>6</v>
      </c>
      <c r="M299" s="5">
        <v>729</v>
      </c>
      <c r="N299" s="5" t="s">
        <v>62</v>
      </c>
      <c r="O299" s="5" t="s">
        <v>63</v>
      </c>
      <c r="P299" s="23" t="s">
        <v>69</v>
      </c>
    </row>
    <row r="300" spans="1:16" x14ac:dyDescent="0.25">
      <c r="A300" s="4">
        <v>43451</v>
      </c>
      <c r="B300" s="4" t="s">
        <v>16</v>
      </c>
      <c r="C300" s="5" t="s">
        <v>37</v>
      </c>
      <c r="D300" s="5">
        <v>248441</v>
      </c>
      <c r="E300" s="5">
        <v>908480897</v>
      </c>
      <c r="F300" s="5">
        <v>81880</v>
      </c>
      <c r="G300" s="1">
        <v>21148.3</v>
      </c>
      <c r="H300" s="5" t="s">
        <v>26</v>
      </c>
      <c r="I300" s="5" t="s">
        <v>5</v>
      </c>
      <c r="J300" s="5">
        <v>82</v>
      </c>
      <c r="K300" s="5">
        <v>111</v>
      </c>
      <c r="L300" s="5">
        <v>10</v>
      </c>
      <c r="M300" s="5">
        <v>515</v>
      </c>
      <c r="N300" s="5" t="s">
        <v>62</v>
      </c>
      <c r="O300" s="5" t="s">
        <v>63</v>
      </c>
      <c r="P300" s="23" t="s">
        <v>69</v>
      </c>
    </row>
    <row r="301" spans="1:16" x14ac:dyDescent="0.25">
      <c r="A301" s="4">
        <v>43486</v>
      </c>
      <c r="B301" s="4" t="s">
        <v>2</v>
      </c>
      <c r="C301" s="5" t="s">
        <v>37</v>
      </c>
      <c r="D301" s="5">
        <v>248441</v>
      </c>
      <c r="E301" s="5">
        <v>908480897</v>
      </c>
      <c r="F301" s="5">
        <v>48707</v>
      </c>
      <c r="G301" s="1">
        <v>20928.2</v>
      </c>
      <c r="H301" s="5" t="s">
        <v>25</v>
      </c>
      <c r="I301" s="5" t="s">
        <v>3</v>
      </c>
      <c r="J301" s="5">
        <v>81</v>
      </c>
      <c r="K301" s="5">
        <v>181</v>
      </c>
      <c r="L301" s="5">
        <v>38</v>
      </c>
      <c r="M301" s="5">
        <v>813</v>
      </c>
      <c r="N301" s="5" t="s">
        <v>62</v>
      </c>
      <c r="O301" s="5" t="s">
        <v>63</v>
      </c>
      <c r="P301" s="23" t="s">
        <v>69</v>
      </c>
    </row>
    <row r="302" spans="1:16" x14ac:dyDescent="0.25">
      <c r="A302" s="4">
        <v>43101</v>
      </c>
      <c r="B302" s="4" t="s">
        <v>2</v>
      </c>
      <c r="C302" s="5" t="s">
        <v>37</v>
      </c>
      <c r="D302" s="5">
        <v>248441</v>
      </c>
      <c r="E302" s="5">
        <v>908480897</v>
      </c>
      <c r="F302" s="5">
        <v>27861</v>
      </c>
      <c r="G302" s="1">
        <v>23451.599999999999</v>
      </c>
      <c r="H302" s="5" t="s">
        <v>25</v>
      </c>
      <c r="I302" s="5" t="s">
        <v>3</v>
      </c>
      <c r="J302" s="5">
        <v>91</v>
      </c>
      <c r="K302" s="5">
        <v>250</v>
      </c>
      <c r="L302" s="5">
        <v>6</v>
      </c>
      <c r="M302" s="5">
        <v>1057</v>
      </c>
      <c r="N302" s="5" t="s">
        <v>62</v>
      </c>
      <c r="O302" s="5" t="s">
        <v>63</v>
      </c>
      <c r="P302" s="23" t="s">
        <v>69</v>
      </c>
    </row>
    <row r="303" spans="1:16" x14ac:dyDescent="0.25">
      <c r="A303" s="4">
        <v>43136</v>
      </c>
      <c r="B303" s="4" t="s">
        <v>4</v>
      </c>
      <c r="C303" s="5" t="s">
        <v>37</v>
      </c>
      <c r="D303" s="5">
        <v>248441</v>
      </c>
      <c r="E303" s="5">
        <v>908480897</v>
      </c>
      <c r="F303" s="5">
        <v>18465</v>
      </c>
      <c r="G303" s="1">
        <v>24868.1</v>
      </c>
      <c r="H303" s="5" t="s">
        <v>25</v>
      </c>
      <c r="I303" s="5" t="s">
        <v>5</v>
      </c>
      <c r="J303" s="5">
        <v>97</v>
      </c>
      <c r="K303" s="5">
        <v>32</v>
      </c>
      <c r="L303" s="5">
        <v>7</v>
      </c>
      <c r="M303" s="5">
        <v>228</v>
      </c>
      <c r="N303" s="5" t="s">
        <v>62</v>
      </c>
      <c r="O303" s="5" t="s">
        <v>63</v>
      </c>
      <c r="P303" s="23" t="s">
        <v>69</v>
      </c>
    </row>
    <row r="304" spans="1:16" x14ac:dyDescent="0.25">
      <c r="A304" s="4">
        <v>43171</v>
      </c>
      <c r="B304" s="4" t="s">
        <v>6</v>
      </c>
      <c r="C304" s="5" t="s">
        <v>37</v>
      </c>
      <c r="D304" s="5">
        <v>248441</v>
      </c>
      <c r="E304" s="5">
        <v>908480897</v>
      </c>
      <c r="F304" s="5">
        <v>98024</v>
      </c>
      <c r="G304" s="1">
        <v>14882.9</v>
      </c>
      <c r="H304" s="5" t="s">
        <v>25</v>
      </c>
      <c r="I304" s="5" t="s">
        <v>3</v>
      </c>
      <c r="J304" s="5">
        <v>57</v>
      </c>
      <c r="K304" s="5">
        <v>61</v>
      </c>
      <c r="L304" s="5">
        <v>47</v>
      </c>
      <c r="M304" s="5">
        <v>336</v>
      </c>
      <c r="N304" s="5" t="s">
        <v>62</v>
      </c>
      <c r="O304" s="5" t="s">
        <v>63</v>
      </c>
      <c r="P304" s="23" t="s">
        <v>69</v>
      </c>
    </row>
    <row r="305" spans="1:16" x14ac:dyDescent="0.25">
      <c r="A305" s="4">
        <v>43206</v>
      </c>
      <c r="B305" s="4" t="s">
        <v>8</v>
      </c>
      <c r="C305" s="5" t="s">
        <v>37</v>
      </c>
      <c r="D305" s="5">
        <v>248441</v>
      </c>
      <c r="E305" s="5">
        <v>908480897</v>
      </c>
      <c r="F305" s="5">
        <v>13202</v>
      </c>
      <c r="G305" s="1">
        <v>18946.2</v>
      </c>
      <c r="H305" s="5" t="s">
        <v>25</v>
      </c>
      <c r="I305" s="5" t="s">
        <v>3</v>
      </c>
      <c r="J305" s="5">
        <v>73</v>
      </c>
      <c r="K305" s="5">
        <v>234</v>
      </c>
      <c r="L305" s="5">
        <v>15</v>
      </c>
      <c r="M305" s="5">
        <v>985</v>
      </c>
      <c r="N305" s="5" t="s">
        <v>62</v>
      </c>
      <c r="O305" s="5" t="s">
        <v>63</v>
      </c>
      <c r="P305" s="23" t="s">
        <v>69</v>
      </c>
    </row>
    <row r="306" spans="1:16" x14ac:dyDescent="0.25">
      <c r="A306" s="4">
        <v>43241</v>
      </c>
      <c r="B306" s="4" t="s">
        <v>9</v>
      </c>
      <c r="C306" s="5" t="s">
        <v>37</v>
      </c>
      <c r="D306" s="5">
        <v>248441</v>
      </c>
      <c r="E306" s="5">
        <v>908480897</v>
      </c>
      <c r="F306" s="5">
        <v>88218</v>
      </c>
      <c r="G306" s="1">
        <v>18186.5</v>
      </c>
      <c r="H306" s="5" t="s">
        <v>25</v>
      </c>
      <c r="I306" s="5" t="s">
        <v>3</v>
      </c>
      <c r="J306" s="5">
        <v>70</v>
      </c>
      <c r="K306" s="5">
        <v>209</v>
      </c>
      <c r="L306" s="5">
        <v>15</v>
      </c>
      <c r="M306" s="5">
        <v>885</v>
      </c>
      <c r="N306" s="5" t="s">
        <v>62</v>
      </c>
      <c r="O306" s="5" t="s">
        <v>63</v>
      </c>
      <c r="P306" s="23" t="s">
        <v>69</v>
      </c>
    </row>
    <row r="307" spans="1:16" x14ac:dyDescent="0.25">
      <c r="A307" s="4">
        <v>43276</v>
      </c>
      <c r="B307" s="4" t="s">
        <v>10</v>
      </c>
      <c r="C307" s="5" t="s">
        <v>37</v>
      </c>
      <c r="D307" s="5">
        <v>248441</v>
      </c>
      <c r="E307" s="5">
        <v>908480897</v>
      </c>
      <c r="F307" s="5">
        <v>47168</v>
      </c>
      <c r="G307" s="1">
        <v>22950.400000000001</v>
      </c>
      <c r="H307" s="5" t="s">
        <v>25</v>
      </c>
      <c r="I307" s="5" t="s">
        <v>3</v>
      </c>
      <c r="J307" s="5">
        <v>89</v>
      </c>
      <c r="K307" s="5">
        <v>239</v>
      </c>
      <c r="L307" s="5">
        <v>37</v>
      </c>
      <c r="M307" s="5">
        <v>1043</v>
      </c>
      <c r="N307" s="5" t="s">
        <v>62</v>
      </c>
      <c r="O307" s="5" t="s">
        <v>63</v>
      </c>
      <c r="P307" s="23" t="s">
        <v>69</v>
      </c>
    </row>
    <row r="308" spans="1:16" x14ac:dyDescent="0.25">
      <c r="A308" s="4">
        <v>43311</v>
      </c>
      <c r="B308" s="4" t="s">
        <v>11</v>
      </c>
      <c r="C308" s="5" t="s">
        <v>37</v>
      </c>
      <c r="D308" s="5">
        <v>248441</v>
      </c>
      <c r="E308" s="5">
        <v>908480897</v>
      </c>
      <c r="F308" s="5">
        <v>62738</v>
      </c>
      <c r="G308" s="1">
        <v>16666.900000000001</v>
      </c>
      <c r="H308" s="5" t="s">
        <v>25</v>
      </c>
      <c r="I308" s="5" t="s">
        <v>3</v>
      </c>
      <c r="J308" s="5">
        <v>64</v>
      </c>
      <c r="K308" s="5">
        <v>150</v>
      </c>
      <c r="L308" s="5">
        <v>45</v>
      </c>
      <c r="M308" s="5">
        <v>683</v>
      </c>
      <c r="N308" s="5" t="s">
        <v>62</v>
      </c>
      <c r="O308" s="5" t="s">
        <v>63</v>
      </c>
      <c r="P308" s="23" t="s">
        <v>69</v>
      </c>
    </row>
    <row r="309" spans="1:16" x14ac:dyDescent="0.25">
      <c r="A309" s="4">
        <v>43346</v>
      </c>
      <c r="B309" s="4" t="s">
        <v>13</v>
      </c>
      <c r="C309" s="5" t="s">
        <v>37</v>
      </c>
      <c r="D309" s="5">
        <v>248441</v>
      </c>
      <c r="E309" s="5">
        <v>908480897</v>
      </c>
      <c r="F309" s="5">
        <v>70135</v>
      </c>
      <c r="G309" s="1">
        <v>14642.8</v>
      </c>
      <c r="H309" s="5" t="s">
        <v>25</v>
      </c>
      <c r="I309" s="5" t="s">
        <v>3</v>
      </c>
      <c r="J309" s="5">
        <v>56</v>
      </c>
      <c r="K309" s="5">
        <v>93</v>
      </c>
      <c r="L309" s="5">
        <v>21</v>
      </c>
      <c r="M309" s="5">
        <v>434</v>
      </c>
      <c r="N309" s="5" t="s">
        <v>62</v>
      </c>
      <c r="O309" s="5" t="s">
        <v>63</v>
      </c>
      <c r="P309" s="23" t="s">
        <v>69</v>
      </c>
    </row>
    <row r="310" spans="1:16" x14ac:dyDescent="0.25">
      <c r="A310" s="4">
        <v>43381</v>
      </c>
      <c r="B310" s="4" t="s">
        <v>14</v>
      </c>
      <c r="C310" s="5" t="s">
        <v>37</v>
      </c>
      <c r="D310" s="5">
        <v>248441</v>
      </c>
      <c r="E310" s="5">
        <v>908480897</v>
      </c>
      <c r="F310" s="5">
        <v>83321</v>
      </c>
      <c r="G310" s="1">
        <v>23187.3</v>
      </c>
      <c r="H310" s="5" t="s">
        <v>25</v>
      </c>
      <c r="I310" s="5" t="s">
        <v>5</v>
      </c>
      <c r="J310" s="5">
        <v>90</v>
      </c>
      <c r="K310" s="5">
        <v>208</v>
      </c>
      <c r="L310" s="5">
        <v>25</v>
      </c>
      <c r="M310" s="5">
        <v>913</v>
      </c>
      <c r="N310" s="5" t="s">
        <v>62</v>
      </c>
      <c r="O310" s="5" t="s">
        <v>63</v>
      </c>
      <c r="P310" s="23" t="s">
        <v>69</v>
      </c>
    </row>
    <row r="311" spans="1:16" x14ac:dyDescent="0.25">
      <c r="A311" s="4">
        <v>43416</v>
      </c>
      <c r="B311" s="4" t="s">
        <v>15</v>
      </c>
      <c r="C311" s="5" t="s">
        <v>37</v>
      </c>
      <c r="D311" s="5">
        <v>248441</v>
      </c>
      <c r="E311" s="5">
        <v>908480897</v>
      </c>
      <c r="F311" s="5">
        <v>56773</v>
      </c>
      <c r="G311" s="1">
        <v>18894.900000000001</v>
      </c>
      <c r="H311" s="5" t="s">
        <v>25</v>
      </c>
      <c r="I311" s="5" t="s">
        <v>3</v>
      </c>
      <c r="J311" s="5">
        <v>73</v>
      </c>
      <c r="K311" s="5">
        <v>102</v>
      </c>
      <c r="L311" s="5">
        <v>9</v>
      </c>
      <c r="M311" s="5">
        <v>472</v>
      </c>
      <c r="N311" s="5" t="s">
        <v>62</v>
      </c>
      <c r="O311" s="5" t="s">
        <v>63</v>
      </c>
      <c r="P311" s="23" t="s">
        <v>69</v>
      </c>
    </row>
    <row r="312" spans="1:16" x14ac:dyDescent="0.25">
      <c r="A312" s="4">
        <v>43451</v>
      </c>
      <c r="B312" s="4" t="s">
        <v>16</v>
      </c>
      <c r="C312" s="5" t="s">
        <v>37</v>
      </c>
      <c r="D312" s="5">
        <v>248441</v>
      </c>
      <c r="E312" s="5">
        <v>908480897</v>
      </c>
      <c r="F312" s="5">
        <v>47444</v>
      </c>
      <c r="G312" s="1">
        <v>22872.799999999999</v>
      </c>
      <c r="H312" s="5" t="s">
        <v>25</v>
      </c>
      <c r="I312" s="5" t="s">
        <v>5</v>
      </c>
      <c r="J312" s="5">
        <v>89</v>
      </c>
      <c r="K312" s="5">
        <v>36</v>
      </c>
      <c r="L312" s="5">
        <v>43</v>
      </c>
      <c r="M312" s="5">
        <v>267</v>
      </c>
      <c r="N312" s="5" t="s">
        <v>62</v>
      </c>
      <c r="O312" s="5" t="s">
        <v>63</v>
      </c>
      <c r="P312" s="23" t="s">
        <v>69</v>
      </c>
    </row>
    <row r="313" spans="1:16" x14ac:dyDescent="0.25">
      <c r="A313" s="4">
        <v>43486</v>
      </c>
      <c r="B313" s="4" t="s">
        <v>2</v>
      </c>
      <c r="C313" s="5" t="s">
        <v>37</v>
      </c>
      <c r="D313" s="5">
        <v>248441</v>
      </c>
      <c r="E313" s="5">
        <v>908480897</v>
      </c>
      <c r="F313" s="5">
        <v>88916</v>
      </c>
      <c r="G313" s="1">
        <v>24183.599999999999</v>
      </c>
      <c r="H313" s="5" t="s">
        <v>25</v>
      </c>
      <c r="I313" s="5" t="s">
        <v>3</v>
      </c>
      <c r="J313" s="5">
        <v>94</v>
      </c>
      <c r="K313" s="5">
        <v>197</v>
      </c>
      <c r="L313" s="5">
        <v>30</v>
      </c>
      <c r="M313" s="5">
        <v>880</v>
      </c>
      <c r="N313" s="5" t="s">
        <v>62</v>
      </c>
      <c r="O313" s="5" t="s">
        <v>63</v>
      </c>
      <c r="P313" s="23" t="s">
        <v>69</v>
      </c>
    </row>
    <row r="314" spans="1:16" x14ac:dyDescent="0.25">
      <c r="A314" s="4">
        <v>43101</v>
      </c>
      <c r="B314" s="4" t="s">
        <v>2</v>
      </c>
      <c r="C314" s="5" t="s">
        <v>37</v>
      </c>
      <c r="D314" s="5">
        <v>248441</v>
      </c>
      <c r="E314" s="5">
        <v>908480897</v>
      </c>
      <c r="F314" s="5">
        <v>97687</v>
      </c>
      <c r="G314" s="1">
        <v>12423.3</v>
      </c>
      <c r="H314" s="5" t="s">
        <v>25</v>
      </c>
      <c r="I314" s="5" t="s">
        <v>3</v>
      </c>
      <c r="J314" s="5">
        <v>47</v>
      </c>
      <c r="K314" s="5">
        <v>177</v>
      </c>
      <c r="L314" s="5">
        <v>5</v>
      </c>
      <c r="M314" s="5">
        <v>730</v>
      </c>
      <c r="N314" s="5" t="s">
        <v>62</v>
      </c>
      <c r="O314" s="5" t="s">
        <v>63</v>
      </c>
      <c r="P314" s="23" t="s">
        <v>69</v>
      </c>
    </row>
    <row r="315" spans="1:16" x14ac:dyDescent="0.25">
      <c r="A315" s="4">
        <v>43136</v>
      </c>
      <c r="B315" s="4" t="s">
        <v>4</v>
      </c>
      <c r="C315" s="5" t="s">
        <v>37</v>
      </c>
      <c r="D315" s="5">
        <v>248441</v>
      </c>
      <c r="E315" s="5">
        <v>908480897</v>
      </c>
      <c r="F315" s="5">
        <v>47934</v>
      </c>
      <c r="G315" s="1">
        <v>20181.7</v>
      </c>
      <c r="H315" s="5" t="s">
        <v>26</v>
      </c>
      <c r="I315" s="5" t="s">
        <v>5</v>
      </c>
      <c r="J315" s="5">
        <v>78</v>
      </c>
      <c r="K315" s="5">
        <v>192</v>
      </c>
      <c r="L315" s="5">
        <v>32</v>
      </c>
      <c r="M315" s="5">
        <v>845</v>
      </c>
      <c r="N315" s="5" t="s">
        <v>62</v>
      </c>
      <c r="O315" s="5" t="s">
        <v>63</v>
      </c>
      <c r="P315" s="23" t="s">
        <v>69</v>
      </c>
    </row>
    <row r="316" spans="1:16" x14ac:dyDescent="0.25">
      <c r="A316" s="4">
        <v>43171</v>
      </c>
      <c r="B316" s="4" t="s">
        <v>6</v>
      </c>
      <c r="C316" s="5" t="s">
        <v>37</v>
      </c>
      <c r="D316" s="5">
        <v>248441</v>
      </c>
      <c r="E316" s="5">
        <v>908480897</v>
      </c>
      <c r="F316" s="5">
        <v>41356</v>
      </c>
      <c r="G316" s="1">
        <v>13899.1</v>
      </c>
      <c r="H316" s="5" t="s">
        <v>25</v>
      </c>
      <c r="I316" s="5" t="s">
        <v>3</v>
      </c>
      <c r="J316" s="5">
        <v>53</v>
      </c>
      <c r="K316" s="5">
        <v>112</v>
      </c>
      <c r="L316" s="5">
        <v>12</v>
      </c>
      <c r="M316" s="5">
        <v>494</v>
      </c>
      <c r="N316" s="5" t="s">
        <v>62</v>
      </c>
      <c r="O316" s="5" t="s">
        <v>63</v>
      </c>
      <c r="P316" s="23" t="s">
        <v>69</v>
      </c>
    </row>
    <row r="317" spans="1:16" x14ac:dyDescent="0.25">
      <c r="A317" s="4">
        <v>43206</v>
      </c>
      <c r="B317" s="4" t="s">
        <v>8</v>
      </c>
      <c r="C317" s="5" t="s">
        <v>37</v>
      </c>
      <c r="D317" s="5">
        <v>248441</v>
      </c>
      <c r="E317" s="5">
        <v>908480897</v>
      </c>
      <c r="F317" s="5">
        <v>82813</v>
      </c>
      <c r="G317" s="1">
        <v>10632.8</v>
      </c>
      <c r="H317" s="5" t="s">
        <v>25</v>
      </c>
      <c r="I317" s="5" t="s">
        <v>3</v>
      </c>
      <c r="J317" s="5">
        <v>40</v>
      </c>
      <c r="K317" s="5">
        <v>65</v>
      </c>
      <c r="L317" s="5">
        <v>29</v>
      </c>
      <c r="M317" s="5">
        <v>318</v>
      </c>
      <c r="N317" s="5" t="s">
        <v>62</v>
      </c>
      <c r="O317" s="5" t="s">
        <v>63</v>
      </c>
      <c r="P317" s="23" t="s">
        <v>69</v>
      </c>
    </row>
    <row r="318" spans="1:16" x14ac:dyDescent="0.25">
      <c r="A318" s="4">
        <v>43241</v>
      </c>
      <c r="B318" s="4" t="s">
        <v>9</v>
      </c>
      <c r="C318" s="5" t="s">
        <v>37</v>
      </c>
      <c r="D318" s="5">
        <v>248441</v>
      </c>
      <c r="E318" s="5">
        <v>908480897</v>
      </c>
      <c r="F318" s="5">
        <v>58816</v>
      </c>
      <c r="G318" s="1">
        <v>22448.1</v>
      </c>
      <c r="H318" s="5" t="s">
        <v>25</v>
      </c>
      <c r="I318" s="5" t="s">
        <v>3</v>
      </c>
      <c r="J318" s="5">
        <v>87</v>
      </c>
      <c r="K318" s="5">
        <v>239</v>
      </c>
      <c r="L318" s="5">
        <v>16</v>
      </c>
      <c r="M318" s="5">
        <v>1018</v>
      </c>
      <c r="N318" s="5" t="s">
        <v>62</v>
      </c>
      <c r="O318" s="5" t="s">
        <v>63</v>
      </c>
      <c r="P318" s="23" t="s">
        <v>69</v>
      </c>
    </row>
    <row r="319" spans="1:16" x14ac:dyDescent="0.25">
      <c r="A319" s="4">
        <v>43276</v>
      </c>
      <c r="B319" s="4" t="s">
        <v>10</v>
      </c>
      <c r="C319" s="5" t="s">
        <v>37</v>
      </c>
      <c r="D319" s="5">
        <v>248441</v>
      </c>
      <c r="E319" s="5">
        <v>908480897</v>
      </c>
      <c r="F319" s="5">
        <v>90427</v>
      </c>
      <c r="G319" s="1">
        <v>12387.9</v>
      </c>
      <c r="H319" s="5" t="s">
        <v>25</v>
      </c>
      <c r="I319" s="5" t="s">
        <v>3</v>
      </c>
      <c r="J319" s="5">
        <v>47</v>
      </c>
      <c r="K319" s="5">
        <v>73</v>
      </c>
      <c r="L319" s="5">
        <v>49</v>
      </c>
      <c r="M319" s="5">
        <v>376</v>
      </c>
      <c r="N319" s="5" t="s">
        <v>62</v>
      </c>
      <c r="O319" s="5" t="s">
        <v>63</v>
      </c>
      <c r="P319" s="23" t="s">
        <v>69</v>
      </c>
    </row>
    <row r="320" spans="1:16" x14ac:dyDescent="0.25">
      <c r="A320" s="4">
        <v>43311</v>
      </c>
      <c r="B320" s="4" t="s">
        <v>11</v>
      </c>
      <c r="C320" s="5" t="s">
        <v>37</v>
      </c>
      <c r="D320" s="5">
        <v>248441</v>
      </c>
      <c r="E320" s="5">
        <v>908480897</v>
      </c>
      <c r="F320" s="5">
        <v>40050</v>
      </c>
      <c r="G320" s="1">
        <v>13208</v>
      </c>
      <c r="H320" s="5" t="s">
        <v>25</v>
      </c>
      <c r="I320" s="5" t="s">
        <v>3</v>
      </c>
      <c r="J320" s="5">
        <v>50</v>
      </c>
      <c r="K320" s="5">
        <v>257</v>
      </c>
      <c r="L320" s="5">
        <v>45</v>
      </c>
      <c r="M320" s="5">
        <v>1080</v>
      </c>
      <c r="N320" s="5" t="s">
        <v>62</v>
      </c>
      <c r="O320" s="5" t="s">
        <v>63</v>
      </c>
      <c r="P320" s="23" t="s">
        <v>69</v>
      </c>
    </row>
    <row r="321" spans="1:16" x14ac:dyDescent="0.25">
      <c r="A321" s="4">
        <v>43346</v>
      </c>
      <c r="B321" s="4" t="s">
        <v>13</v>
      </c>
      <c r="C321" s="5" t="s">
        <v>37</v>
      </c>
      <c r="D321" s="5">
        <v>248441</v>
      </c>
      <c r="E321" s="5">
        <v>908480897</v>
      </c>
      <c r="F321" s="5">
        <v>53561</v>
      </c>
      <c r="G321" s="1">
        <v>20635.2</v>
      </c>
      <c r="H321" s="5" t="s">
        <v>25</v>
      </c>
      <c r="I321" s="5" t="s">
        <v>3</v>
      </c>
      <c r="J321" s="5">
        <v>80</v>
      </c>
      <c r="K321" s="5">
        <v>75</v>
      </c>
      <c r="L321" s="5">
        <v>15</v>
      </c>
      <c r="M321" s="5">
        <v>382</v>
      </c>
      <c r="N321" s="5" t="s">
        <v>62</v>
      </c>
      <c r="O321" s="5" t="s">
        <v>63</v>
      </c>
      <c r="P321" s="23" t="s">
        <v>69</v>
      </c>
    </row>
    <row r="322" spans="1:16" x14ac:dyDescent="0.25">
      <c r="A322" s="4">
        <v>43381</v>
      </c>
      <c r="B322" s="4" t="s">
        <v>14</v>
      </c>
      <c r="C322" s="5" t="s">
        <v>37</v>
      </c>
      <c r="D322" s="5">
        <v>248441</v>
      </c>
      <c r="E322" s="5">
        <v>908480897</v>
      </c>
      <c r="F322" s="5">
        <v>56888</v>
      </c>
      <c r="G322" s="1">
        <v>19668.599999999999</v>
      </c>
      <c r="H322" s="5" t="s">
        <v>25</v>
      </c>
      <c r="I322" s="5" t="s">
        <v>5</v>
      </c>
      <c r="J322" s="5">
        <v>76</v>
      </c>
      <c r="K322" s="5">
        <v>157</v>
      </c>
      <c r="L322" s="5">
        <v>35</v>
      </c>
      <c r="M322" s="5">
        <v>712</v>
      </c>
      <c r="N322" s="5" t="s">
        <v>62</v>
      </c>
      <c r="O322" s="5" t="s">
        <v>63</v>
      </c>
      <c r="P322" s="23" t="s">
        <v>69</v>
      </c>
    </row>
    <row r="323" spans="1:16" x14ac:dyDescent="0.25">
      <c r="A323" s="4">
        <v>43416</v>
      </c>
      <c r="B323" s="4" t="s">
        <v>15</v>
      </c>
      <c r="C323" s="5" t="s">
        <v>37</v>
      </c>
      <c r="D323" s="5">
        <v>248441</v>
      </c>
      <c r="E323" s="5">
        <v>908480897</v>
      </c>
      <c r="F323" s="5">
        <v>95595</v>
      </c>
      <c r="G323" s="1">
        <v>19684.599999999999</v>
      </c>
      <c r="H323" s="5" t="s">
        <v>25</v>
      </c>
      <c r="I323" s="5" t="s">
        <v>3</v>
      </c>
      <c r="J323" s="5">
        <v>76</v>
      </c>
      <c r="K323" s="5">
        <v>202</v>
      </c>
      <c r="L323" s="5">
        <v>22</v>
      </c>
      <c r="M323" s="5">
        <v>872</v>
      </c>
      <c r="N323" s="5" t="s">
        <v>62</v>
      </c>
      <c r="O323" s="5" t="s">
        <v>63</v>
      </c>
      <c r="P323" s="23" t="s">
        <v>69</v>
      </c>
    </row>
    <row r="324" spans="1:16" x14ac:dyDescent="0.25">
      <c r="A324" s="4">
        <v>43451</v>
      </c>
      <c r="B324" s="4" t="s">
        <v>16</v>
      </c>
      <c r="C324" s="5" t="s">
        <v>37</v>
      </c>
      <c r="D324" s="5">
        <v>248441</v>
      </c>
      <c r="E324" s="5">
        <v>908480897</v>
      </c>
      <c r="F324" s="5">
        <v>90021</v>
      </c>
      <c r="G324" s="1">
        <v>12875.5</v>
      </c>
      <c r="H324" s="5" t="s">
        <v>26</v>
      </c>
      <c r="I324" s="5" t="s">
        <v>5</v>
      </c>
      <c r="J324" s="5">
        <v>49</v>
      </c>
      <c r="K324" s="5">
        <v>51</v>
      </c>
      <c r="L324" s="5">
        <v>9</v>
      </c>
      <c r="M324" s="5">
        <v>254</v>
      </c>
      <c r="N324" s="5" t="s">
        <v>62</v>
      </c>
      <c r="O324" s="5" t="s">
        <v>63</v>
      </c>
      <c r="P324" s="23" t="s">
        <v>69</v>
      </c>
    </row>
    <row r="325" spans="1:16" x14ac:dyDescent="0.25">
      <c r="A325" s="4">
        <v>43486</v>
      </c>
      <c r="B325" s="4" t="s">
        <v>2</v>
      </c>
      <c r="C325" s="5" t="s">
        <v>37</v>
      </c>
      <c r="D325" s="5">
        <v>248441</v>
      </c>
      <c r="E325" s="5">
        <v>908480897</v>
      </c>
      <c r="F325" s="5">
        <v>92276</v>
      </c>
      <c r="G325" s="1">
        <v>13417.4</v>
      </c>
      <c r="H325" s="5" t="s">
        <v>25</v>
      </c>
      <c r="I325" s="5" t="s">
        <v>3</v>
      </c>
      <c r="J325" s="5">
        <v>51</v>
      </c>
      <c r="K325" s="5">
        <v>161</v>
      </c>
      <c r="L325" s="5">
        <v>8</v>
      </c>
      <c r="M325" s="5">
        <v>675</v>
      </c>
      <c r="N325" s="5" t="s">
        <v>62</v>
      </c>
      <c r="O325" s="5" t="s">
        <v>63</v>
      </c>
      <c r="P325" s="23" t="s">
        <v>69</v>
      </c>
    </row>
    <row r="326" spans="1:16" x14ac:dyDescent="0.25">
      <c r="A326" s="4">
        <v>43101</v>
      </c>
      <c r="B326" s="4" t="s">
        <v>2</v>
      </c>
      <c r="C326" s="5" t="s">
        <v>37</v>
      </c>
      <c r="D326" s="5">
        <v>248441</v>
      </c>
      <c r="E326" s="5">
        <v>908480897</v>
      </c>
      <c r="F326" s="5">
        <v>33300</v>
      </c>
      <c r="G326" s="1">
        <v>13664.7</v>
      </c>
      <c r="H326" s="5" t="s">
        <v>25</v>
      </c>
      <c r="I326" s="5" t="s">
        <v>3</v>
      </c>
      <c r="J326" s="5">
        <v>52</v>
      </c>
      <c r="K326" s="5">
        <v>153</v>
      </c>
      <c r="L326" s="5">
        <v>9</v>
      </c>
      <c r="M326" s="5">
        <v>649</v>
      </c>
      <c r="N326" s="5" t="s">
        <v>62</v>
      </c>
      <c r="O326" s="5" t="s">
        <v>63</v>
      </c>
      <c r="P326" s="23" t="s">
        <v>69</v>
      </c>
    </row>
    <row r="327" spans="1:16" x14ac:dyDescent="0.25">
      <c r="A327" s="4">
        <v>43136</v>
      </c>
      <c r="B327" s="4" t="s">
        <v>4</v>
      </c>
      <c r="C327" s="5" t="s">
        <v>37</v>
      </c>
      <c r="D327" s="5">
        <v>248441</v>
      </c>
      <c r="E327" s="5">
        <v>908480897</v>
      </c>
      <c r="F327" s="5">
        <v>21146</v>
      </c>
      <c r="G327" s="1">
        <v>23895.4</v>
      </c>
      <c r="H327" s="5" t="s">
        <v>25</v>
      </c>
      <c r="I327" s="5" t="s">
        <v>5</v>
      </c>
      <c r="J327" s="5">
        <v>93</v>
      </c>
      <c r="K327" s="5">
        <v>93</v>
      </c>
      <c r="L327" s="5">
        <v>47</v>
      </c>
      <c r="M327" s="5">
        <v>497</v>
      </c>
      <c r="N327" s="5" t="s">
        <v>62</v>
      </c>
      <c r="O327" s="5" t="s">
        <v>63</v>
      </c>
      <c r="P327" s="23" t="s">
        <v>69</v>
      </c>
    </row>
    <row r="328" spans="1:16" x14ac:dyDescent="0.25">
      <c r="A328" s="4">
        <v>43171</v>
      </c>
      <c r="B328" s="4" t="s">
        <v>6</v>
      </c>
      <c r="C328" s="5" t="s">
        <v>37</v>
      </c>
      <c r="D328" s="5">
        <v>248441</v>
      </c>
      <c r="E328" s="5">
        <v>908480897</v>
      </c>
      <c r="F328" s="5">
        <v>95512</v>
      </c>
      <c r="G328" s="1">
        <v>24669.4</v>
      </c>
      <c r="H328" s="5" t="s">
        <v>25</v>
      </c>
      <c r="I328" s="5" t="s">
        <v>3</v>
      </c>
      <c r="J328" s="5">
        <v>96</v>
      </c>
      <c r="K328" s="5">
        <v>165</v>
      </c>
      <c r="L328" s="5">
        <v>13</v>
      </c>
      <c r="M328" s="5">
        <v>740</v>
      </c>
      <c r="N328" s="5" t="s">
        <v>62</v>
      </c>
      <c r="O328" s="5" t="s">
        <v>63</v>
      </c>
      <c r="P328" s="23" t="s">
        <v>69</v>
      </c>
    </row>
    <row r="329" spans="1:16" x14ac:dyDescent="0.25">
      <c r="A329" s="4">
        <v>43206</v>
      </c>
      <c r="B329" s="4" t="s">
        <v>8</v>
      </c>
      <c r="C329" s="5" t="s">
        <v>37</v>
      </c>
      <c r="D329" s="5">
        <v>248441</v>
      </c>
      <c r="E329" s="5">
        <v>908480897</v>
      </c>
      <c r="F329" s="5">
        <v>97682</v>
      </c>
      <c r="G329" s="1">
        <v>20677.099999999999</v>
      </c>
      <c r="H329" s="5" t="s">
        <v>25</v>
      </c>
      <c r="I329" s="5" t="s">
        <v>3</v>
      </c>
      <c r="J329" s="5">
        <v>80</v>
      </c>
      <c r="K329" s="5">
        <v>181</v>
      </c>
      <c r="L329" s="5">
        <v>29</v>
      </c>
      <c r="M329" s="5">
        <v>801</v>
      </c>
      <c r="N329" s="5" t="s">
        <v>62</v>
      </c>
      <c r="O329" s="5" t="s">
        <v>63</v>
      </c>
      <c r="P329" s="23" t="s">
        <v>69</v>
      </c>
    </row>
    <row r="330" spans="1:16" x14ac:dyDescent="0.25">
      <c r="A330" s="4">
        <v>43241</v>
      </c>
      <c r="B330" s="4" t="s">
        <v>9</v>
      </c>
      <c r="C330" s="5" t="s">
        <v>37</v>
      </c>
      <c r="D330" s="5">
        <v>248441</v>
      </c>
      <c r="E330" s="5">
        <v>908480897</v>
      </c>
      <c r="F330" s="5">
        <v>56579</v>
      </c>
      <c r="G330" s="1">
        <v>21190.3</v>
      </c>
      <c r="H330" s="5" t="s">
        <v>25</v>
      </c>
      <c r="I330" s="5" t="s">
        <v>3</v>
      </c>
      <c r="J330" s="5">
        <v>82</v>
      </c>
      <c r="K330" s="5">
        <v>212</v>
      </c>
      <c r="L330" s="5">
        <v>40</v>
      </c>
      <c r="M330" s="5">
        <v>935</v>
      </c>
      <c r="N330" s="5" t="s">
        <v>62</v>
      </c>
      <c r="O330" s="5" t="s">
        <v>63</v>
      </c>
      <c r="P330" s="23" t="s">
        <v>69</v>
      </c>
    </row>
    <row r="331" spans="1:16" x14ac:dyDescent="0.25">
      <c r="A331" s="4">
        <v>43276</v>
      </c>
      <c r="B331" s="4" t="s">
        <v>10</v>
      </c>
      <c r="C331" s="5" t="s">
        <v>37</v>
      </c>
      <c r="D331" s="5">
        <v>248441</v>
      </c>
      <c r="E331" s="5">
        <v>908480897</v>
      </c>
      <c r="F331" s="5">
        <v>20514</v>
      </c>
      <c r="G331" s="1">
        <v>18370</v>
      </c>
      <c r="H331" s="5" t="s">
        <v>25</v>
      </c>
      <c r="I331" s="5" t="s">
        <v>3</v>
      </c>
      <c r="J331" s="5">
        <v>71</v>
      </c>
      <c r="K331" s="5">
        <v>38</v>
      </c>
      <c r="L331" s="5">
        <v>6</v>
      </c>
      <c r="M331" s="5">
        <v>221</v>
      </c>
      <c r="N331" s="5" t="s">
        <v>62</v>
      </c>
      <c r="O331" s="5" t="s">
        <v>63</v>
      </c>
      <c r="P331" s="23" t="s">
        <v>69</v>
      </c>
    </row>
    <row r="332" spans="1:16" x14ac:dyDescent="0.25">
      <c r="A332" s="4">
        <v>43311</v>
      </c>
      <c r="B332" s="4" t="s">
        <v>11</v>
      </c>
      <c r="C332" s="5" t="s">
        <v>37</v>
      </c>
      <c r="D332" s="5">
        <v>248441</v>
      </c>
      <c r="E332" s="5">
        <v>908480897</v>
      </c>
      <c r="F332" s="5">
        <v>11916</v>
      </c>
      <c r="G332" s="1">
        <v>14886.7</v>
      </c>
      <c r="H332" s="5" t="s">
        <v>25</v>
      </c>
      <c r="I332" s="5" t="s">
        <v>3</v>
      </c>
      <c r="J332" s="5">
        <v>57</v>
      </c>
      <c r="K332" s="5">
        <v>81</v>
      </c>
      <c r="L332" s="5">
        <v>6</v>
      </c>
      <c r="M332" s="5">
        <v>374</v>
      </c>
      <c r="N332" s="5" t="s">
        <v>62</v>
      </c>
      <c r="O332" s="5" t="s">
        <v>63</v>
      </c>
      <c r="P332" s="23" t="s">
        <v>69</v>
      </c>
    </row>
    <row r="333" spans="1:16" x14ac:dyDescent="0.25">
      <c r="A333" s="4">
        <v>43346</v>
      </c>
      <c r="B333" s="4" t="s">
        <v>13</v>
      </c>
      <c r="C333" s="5" t="s">
        <v>37</v>
      </c>
      <c r="D333" s="5">
        <v>248441</v>
      </c>
      <c r="E333" s="5">
        <v>908480897</v>
      </c>
      <c r="F333" s="5">
        <v>91460</v>
      </c>
      <c r="G333" s="1">
        <v>22872.5</v>
      </c>
      <c r="H333" s="5" t="s">
        <v>25</v>
      </c>
      <c r="I333" s="5" t="s">
        <v>3</v>
      </c>
      <c r="J333" s="5">
        <v>89</v>
      </c>
      <c r="K333" s="5">
        <v>45</v>
      </c>
      <c r="L333" s="5">
        <v>5</v>
      </c>
      <c r="M333" s="5">
        <v>264</v>
      </c>
      <c r="N333" s="5" t="s">
        <v>62</v>
      </c>
      <c r="O333" s="5" t="s">
        <v>63</v>
      </c>
      <c r="P333" s="23" t="s">
        <v>69</v>
      </c>
    </row>
    <row r="334" spans="1:16" x14ac:dyDescent="0.25">
      <c r="A334" s="4">
        <v>43381</v>
      </c>
      <c r="B334" s="4" t="s">
        <v>14</v>
      </c>
      <c r="C334" s="5" t="s">
        <v>37</v>
      </c>
      <c r="D334" s="5">
        <v>248441</v>
      </c>
      <c r="E334" s="5">
        <v>908480897</v>
      </c>
      <c r="F334" s="5">
        <v>63836</v>
      </c>
      <c r="G334" s="1">
        <v>19378.5</v>
      </c>
      <c r="H334" s="5" t="s">
        <v>26</v>
      </c>
      <c r="I334" s="5" t="s">
        <v>5</v>
      </c>
      <c r="J334" s="5">
        <v>75</v>
      </c>
      <c r="K334" s="5">
        <v>52</v>
      </c>
      <c r="L334" s="5">
        <v>38</v>
      </c>
      <c r="M334" s="5">
        <v>310</v>
      </c>
      <c r="N334" s="5" t="s">
        <v>62</v>
      </c>
      <c r="O334" s="5" t="s">
        <v>63</v>
      </c>
      <c r="P334" s="23" t="s">
        <v>69</v>
      </c>
    </row>
    <row r="335" spans="1:16" x14ac:dyDescent="0.25">
      <c r="A335" s="4">
        <v>43416</v>
      </c>
      <c r="B335" s="4" t="s">
        <v>15</v>
      </c>
      <c r="C335" s="5" t="s">
        <v>37</v>
      </c>
      <c r="D335" s="5">
        <v>248441</v>
      </c>
      <c r="E335" s="5">
        <v>908480897</v>
      </c>
      <c r="F335" s="5">
        <v>89825</v>
      </c>
      <c r="G335" s="1">
        <v>13910.9</v>
      </c>
      <c r="H335" s="5" t="s">
        <v>25</v>
      </c>
      <c r="I335" s="5" t="s">
        <v>3</v>
      </c>
      <c r="J335" s="5">
        <v>53</v>
      </c>
      <c r="K335" s="5">
        <v>143</v>
      </c>
      <c r="L335" s="5">
        <v>12</v>
      </c>
      <c r="M335" s="5">
        <v>612</v>
      </c>
      <c r="N335" s="5" t="s">
        <v>62</v>
      </c>
      <c r="O335" s="5" t="s">
        <v>63</v>
      </c>
      <c r="P335" s="23" t="s">
        <v>69</v>
      </c>
    </row>
    <row r="336" spans="1:16" x14ac:dyDescent="0.25">
      <c r="A336" s="4">
        <v>43451</v>
      </c>
      <c r="B336" s="4" t="s">
        <v>16</v>
      </c>
      <c r="C336" s="5" t="s">
        <v>37</v>
      </c>
      <c r="D336" s="5">
        <v>248441</v>
      </c>
      <c r="E336" s="5">
        <v>908480897</v>
      </c>
      <c r="F336" s="5">
        <v>73265</v>
      </c>
      <c r="G336" s="1">
        <v>21435</v>
      </c>
      <c r="H336" s="5" t="s">
        <v>25</v>
      </c>
      <c r="I336" s="5" t="s">
        <v>5</v>
      </c>
      <c r="J336" s="5">
        <v>83</v>
      </c>
      <c r="K336" s="5">
        <v>206</v>
      </c>
      <c r="L336" s="5">
        <v>11</v>
      </c>
      <c r="M336" s="5">
        <v>883</v>
      </c>
      <c r="N336" s="5" t="s">
        <v>62</v>
      </c>
      <c r="O336" s="5" t="s">
        <v>63</v>
      </c>
      <c r="P336" s="23" t="s">
        <v>69</v>
      </c>
    </row>
    <row r="337" spans="1:16" x14ac:dyDescent="0.25">
      <c r="A337" s="4">
        <v>43486</v>
      </c>
      <c r="B337" s="4" t="s">
        <v>2</v>
      </c>
      <c r="C337" s="5" t="s">
        <v>37</v>
      </c>
      <c r="D337" s="5">
        <v>248441</v>
      </c>
      <c r="E337" s="5">
        <v>908480897</v>
      </c>
      <c r="F337" s="5">
        <v>40808</v>
      </c>
      <c r="G337" s="1">
        <v>22655.599999999999</v>
      </c>
      <c r="H337" s="5" t="s">
        <v>25</v>
      </c>
      <c r="I337" s="5" t="s">
        <v>3</v>
      </c>
      <c r="J337" s="5">
        <v>88</v>
      </c>
      <c r="K337" s="5">
        <v>120</v>
      </c>
      <c r="L337" s="5">
        <v>47</v>
      </c>
      <c r="M337" s="5">
        <v>594</v>
      </c>
      <c r="N337" s="5" t="s">
        <v>62</v>
      </c>
      <c r="O337" s="5" t="s">
        <v>63</v>
      </c>
      <c r="P337" s="23" t="s">
        <v>69</v>
      </c>
    </row>
    <row r="338" spans="1:16" x14ac:dyDescent="0.25">
      <c r="A338" s="4">
        <v>43101</v>
      </c>
      <c r="B338" s="4" t="s">
        <v>2</v>
      </c>
      <c r="C338" s="5" t="s">
        <v>37</v>
      </c>
      <c r="D338" s="5">
        <v>248441</v>
      </c>
      <c r="E338" s="5">
        <v>908480897</v>
      </c>
      <c r="F338" s="5">
        <v>22797</v>
      </c>
      <c r="G338" s="1">
        <v>20414.099999999999</v>
      </c>
      <c r="H338" s="5" t="s">
        <v>25</v>
      </c>
      <c r="I338" s="5" t="s">
        <v>3</v>
      </c>
      <c r="J338" s="5">
        <v>79</v>
      </c>
      <c r="K338" s="5">
        <v>147</v>
      </c>
      <c r="L338" s="5">
        <v>30</v>
      </c>
      <c r="M338" s="5">
        <v>670</v>
      </c>
      <c r="N338" s="5" t="s">
        <v>62</v>
      </c>
      <c r="O338" s="5" t="s">
        <v>63</v>
      </c>
      <c r="P338" s="23" t="s">
        <v>69</v>
      </c>
    </row>
    <row r="339" spans="1:16" x14ac:dyDescent="0.25">
      <c r="A339" s="4">
        <v>43136</v>
      </c>
      <c r="B339" s="4" t="s">
        <v>4</v>
      </c>
      <c r="C339" s="5" t="s">
        <v>37</v>
      </c>
      <c r="D339" s="5">
        <v>248441</v>
      </c>
      <c r="E339" s="5">
        <v>908480897</v>
      </c>
      <c r="F339" s="5">
        <v>37471</v>
      </c>
      <c r="G339" s="1">
        <v>14378.3</v>
      </c>
      <c r="H339" s="5" t="s">
        <v>26</v>
      </c>
      <c r="I339" s="5" t="s">
        <v>5</v>
      </c>
      <c r="J339" s="5">
        <v>55</v>
      </c>
      <c r="K339" s="5">
        <v>51</v>
      </c>
      <c r="L339" s="5">
        <v>38</v>
      </c>
      <c r="M339" s="5">
        <v>288</v>
      </c>
      <c r="N339" s="5" t="s">
        <v>62</v>
      </c>
      <c r="O339" s="5" t="s">
        <v>63</v>
      </c>
      <c r="P339" s="23" t="s">
        <v>69</v>
      </c>
    </row>
    <row r="340" spans="1:16" x14ac:dyDescent="0.25">
      <c r="A340" s="4">
        <v>43171</v>
      </c>
      <c r="B340" s="4" t="s">
        <v>6</v>
      </c>
      <c r="C340" s="5" t="s">
        <v>37</v>
      </c>
      <c r="D340" s="5">
        <v>248441</v>
      </c>
      <c r="E340" s="5">
        <v>908480897</v>
      </c>
      <c r="F340" s="5">
        <v>75396</v>
      </c>
      <c r="G340" s="1">
        <v>21114.6</v>
      </c>
      <c r="H340" s="5" t="s">
        <v>25</v>
      </c>
      <c r="I340" s="5" t="s">
        <v>3</v>
      </c>
      <c r="J340" s="5">
        <v>82</v>
      </c>
      <c r="K340" s="5">
        <v>21</v>
      </c>
      <c r="L340" s="5">
        <v>18</v>
      </c>
      <c r="M340" s="5">
        <v>178</v>
      </c>
      <c r="N340" s="5" t="s">
        <v>62</v>
      </c>
      <c r="O340" s="5" t="s">
        <v>63</v>
      </c>
      <c r="P340" s="23" t="s">
        <v>69</v>
      </c>
    </row>
    <row r="341" spans="1:16" x14ac:dyDescent="0.25">
      <c r="A341" s="4">
        <v>43206</v>
      </c>
      <c r="B341" s="4" t="s">
        <v>8</v>
      </c>
      <c r="C341" s="5" t="s">
        <v>37</v>
      </c>
      <c r="D341" s="5">
        <v>248441</v>
      </c>
      <c r="E341" s="5">
        <v>908480897</v>
      </c>
      <c r="F341" s="5">
        <v>78792</v>
      </c>
      <c r="G341" s="1">
        <v>19637.5</v>
      </c>
      <c r="H341" s="5" t="s">
        <v>25</v>
      </c>
      <c r="I341" s="5" t="s">
        <v>3</v>
      </c>
      <c r="J341" s="5">
        <v>76</v>
      </c>
      <c r="K341" s="5">
        <v>83</v>
      </c>
      <c r="L341" s="5">
        <v>7</v>
      </c>
      <c r="M341" s="5">
        <v>401</v>
      </c>
      <c r="N341" s="5" t="s">
        <v>62</v>
      </c>
      <c r="O341" s="5" t="s">
        <v>63</v>
      </c>
      <c r="P341" s="23" t="s">
        <v>69</v>
      </c>
    </row>
    <row r="342" spans="1:16" x14ac:dyDescent="0.25">
      <c r="A342" s="4">
        <v>43241</v>
      </c>
      <c r="B342" s="4" t="s">
        <v>9</v>
      </c>
      <c r="C342" s="5" t="s">
        <v>37</v>
      </c>
      <c r="D342" s="5">
        <v>248441</v>
      </c>
      <c r="E342" s="5">
        <v>908480897</v>
      </c>
      <c r="F342" s="5">
        <v>49379</v>
      </c>
      <c r="G342" s="1">
        <v>25148.5</v>
      </c>
      <c r="H342" s="5" t="s">
        <v>25</v>
      </c>
      <c r="I342" s="5" t="s">
        <v>3</v>
      </c>
      <c r="J342" s="5">
        <v>98</v>
      </c>
      <c r="K342" s="5">
        <v>112</v>
      </c>
      <c r="L342" s="5">
        <v>8</v>
      </c>
      <c r="M342" s="5">
        <v>533</v>
      </c>
      <c r="N342" s="5" t="s">
        <v>62</v>
      </c>
      <c r="O342" s="5" t="s">
        <v>63</v>
      </c>
      <c r="P342" s="23" t="s">
        <v>69</v>
      </c>
    </row>
    <row r="343" spans="1:16" x14ac:dyDescent="0.25">
      <c r="A343" s="4">
        <v>43276</v>
      </c>
      <c r="B343" s="4" t="s">
        <v>10</v>
      </c>
      <c r="C343" s="5" t="s">
        <v>37</v>
      </c>
      <c r="D343" s="5">
        <v>248441</v>
      </c>
      <c r="E343" s="5">
        <v>908480897</v>
      </c>
      <c r="F343" s="5">
        <v>36171</v>
      </c>
      <c r="G343" s="1">
        <v>20426.400000000001</v>
      </c>
      <c r="H343" s="5" t="s">
        <v>25</v>
      </c>
      <c r="I343" s="5" t="s">
        <v>3</v>
      </c>
      <c r="J343" s="5">
        <v>79</v>
      </c>
      <c r="K343" s="5">
        <v>181</v>
      </c>
      <c r="L343" s="5">
        <v>20</v>
      </c>
      <c r="M343" s="5">
        <v>793</v>
      </c>
      <c r="N343" s="5" t="s">
        <v>62</v>
      </c>
      <c r="O343" s="5" t="s">
        <v>63</v>
      </c>
      <c r="P343" s="23" t="s">
        <v>69</v>
      </c>
    </row>
    <row r="344" spans="1:16" x14ac:dyDescent="0.25">
      <c r="A344" s="4">
        <v>43311</v>
      </c>
      <c r="B344" s="4" t="s">
        <v>11</v>
      </c>
      <c r="C344" s="5" t="s">
        <v>37</v>
      </c>
      <c r="D344" s="5">
        <v>248441</v>
      </c>
      <c r="E344" s="5">
        <v>908480897</v>
      </c>
      <c r="F344" s="5">
        <v>37502</v>
      </c>
      <c r="G344" s="1">
        <v>16138.2</v>
      </c>
      <c r="H344" s="5" t="s">
        <v>25</v>
      </c>
      <c r="I344" s="5" t="s">
        <v>3</v>
      </c>
      <c r="J344" s="5">
        <v>62</v>
      </c>
      <c r="K344" s="5">
        <v>77</v>
      </c>
      <c r="L344" s="5">
        <v>36</v>
      </c>
      <c r="M344" s="5">
        <v>394</v>
      </c>
      <c r="N344" s="5" t="s">
        <v>62</v>
      </c>
      <c r="O344" s="5" t="s">
        <v>63</v>
      </c>
      <c r="P344" s="23" t="s">
        <v>69</v>
      </c>
    </row>
    <row r="345" spans="1:16" x14ac:dyDescent="0.25">
      <c r="A345" s="4">
        <v>43346</v>
      </c>
      <c r="B345" s="4" t="s">
        <v>13</v>
      </c>
      <c r="C345" s="5" t="s">
        <v>37</v>
      </c>
      <c r="D345" s="5">
        <v>248441</v>
      </c>
      <c r="E345" s="5">
        <v>908480897</v>
      </c>
      <c r="F345" s="5">
        <v>97735</v>
      </c>
      <c r="G345" s="1">
        <v>15918.2</v>
      </c>
      <c r="H345" s="5" t="s">
        <v>25</v>
      </c>
      <c r="I345" s="5" t="s">
        <v>3</v>
      </c>
      <c r="J345" s="5">
        <v>61</v>
      </c>
      <c r="K345" s="5">
        <v>153</v>
      </c>
      <c r="L345" s="5">
        <v>47</v>
      </c>
      <c r="M345" s="5">
        <v>693</v>
      </c>
      <c r="N345" s="5" t="s">
        <v>62</v>
      </c>
      <c r="O345" s="5" t="s">
        <v>63</v>
      </c>
      <c r="P345" s="23" t="s">
        <v>69</v>
      </c>
    </row>
    <row r="346" spans="1:16" x14ac:dyDescent="0.25">
      <c r="A346" s="4">
        <v>43381</v>
      </c>
      <c r="B346" s="4" t="s">
        <v>14</v>
      </c>
      <c r="C346" s="5" t="s">
        <v>37</v>
      </c>
      <c r="D346" s="5">
        <v>248441</v>
      </c>
      <c r="E346" s="5">
        <v>908480897</v>
      </c>
      <c r="F346" s="5">
        <v>23419</v>
      </c>
      <c r="G346" s="1">
        <v>17202.5</v>
      </c>
      <c r="H346" s="5" t="s">
        <v>26</v>
      </c>
      <c r="I346" s="5" t="s">
        <v>5</v>
      </c>
      <c r="J346" s="5">
        <v>66</v>
      </c>
      <c r="K346" s="5">
        <v>242</v>
      </c>
      <c r="L346" s="5">
        <v>47</v>
      </c>
      <c r="M346" s="5">
        <v>1041</v>
      </c>
      <c r="N346" s="5" t="s">
        <v>62</v>
      </c>
      <c r="O346" s="5" t="s">
        <v>63</v>
      </c>
      <c r="P346" s="23" t="s">
        <v>69</v>
      </c>
    </row>
    <row r="347" spans="1:16" x14ac:dyDescent="0.25">
      <c r="A347" s="4">
        <v>43416</v>
      </c>
      <c r="B347" s="4" t="s">
        <v>15</v>
      </c>
      <c r="C347" s="5" t="s">
        <v>37</v>
      </c>
      <c r="D347" s="5">
        <v>248441</v>
      </c>
      <c r="E347" s="5">
        <v>908480897</v>
      </c>
      <c r="F347" s="5">
        <v>54295</v>
      </c>
      <c r="G347" s="1">
        <v>11139.4</v>
      </c>
      <c r="H347" s="5" t="s">
        <v>25</v>
      </c>
      <c r="I347" s="5" t="s">
        <v>3</v>
      </c>
      <c r="J347" s="5">
        <v>42</v>
      </c>
      <c r="K347" s="5">
        <v>88</v>
      </c>
      <c r="L347" s="5">
        <v>6</v>
      </c>
      <c r="M347" s="5">
        <v>386</v>
      </c>
      <c r="N347" s="5" t="s">
        <v>62</v>
      </c>
      <c r="O347" s="5" t="s">
        <v>63</v>
      </c>
      <c r="P347" s="23" t="s">
        <v>69</v>
      </c>
    </row>
    <row r="348" spans="1:16" x14ac:dyDescent="0.25">
      <c r="A348" s="4">
        <v>43451</v>
      </c>
      <c r="B348" s="4" t="s">
        <v>16</v>
      </c>
      <c r="C348" s="5" t="s">
        <v>37</v>
      </c>
      <c r="D348" s="5">
        <v>248441</v>
      </c>
      <c r="E348" s="5">
        <v>908480897</v>
      </c>
      <c r="F348" s="5">
        <v>46115</v>
      </c>
      <c r="G348" s="1">
        <v>13912.6</v>
      </c>
      <c r="H348" s="5" t="s">
        <v>26</v>
      </c>
      <c r="I348" s="5" t="s">
        <v>5</v>
      </c>
      <c r="J348" s="5">
        <v>53</v>
      </c>
      <c r="K348" s="5">
        <v>145</v>
      </c>
      <c r="L348" s="5">
        <v>21</v>
      </c>
      <c r="M348" s="5">
        <v>629</v>
      </c>
      <c r="N348" s="5" t="s">
        <v>62</v>
      </c>
      <c r="O348" s="5" t="s">
        <v>63</v>
      </c>
      <c r="P348" s="23" t="s">
        <v>69</v>
      </c>
    </row>
    <row r="349" spans="1:16" x14ac:dyDescent="0.25">
      <c r="A349" s="4">
        <v>43486</v>
      </c>
      <c r="B349" s="4" t="s">
        <v>2</v>
      </c>
      <c r="C349" s="5" t="s">
        <v>37</v>
      </c>
      <c r="D349" s="5">
        <v>248441</v>
      </c>
      <c r="E349" s="5">
        <v>908480897</v>
      </c>
      <c r="F349" s="5">
        <v>97069</v>
      </c>
      <c r="G349" s="1">
        <v>13378.2</v>
      </c>
      <c r="H349" s="5" t="s">
        <v>25</v>
      </c>
      <c r="I349" s="5" t="s">
        <v>3</v>
      </c>
      <c r="J349" s="5">
        <v>51</v>
      </c>
      <c r="K349" s="5">
        <v>54</v>
      </c>
      <c r="L349" s="5">
        <v>24</v>
      </c>
      <c r="M349" s="5">
        <v>283</v>
      </c>
      <c r="N349" s="5" t="s">
        <v>62</v>
      </c>
      <c r="O349" s="5" t="s">
        <v>63</v>
      </c>
      <c r="P349" s="23" t="s">
        <v>69</v>
      </c>
    </row>
    <row r="350" spans="1:16" x14ac:dyDescent="0.25">
      <c r="A350" s="4">
        <v>43101</v>
      </c>
      <c r="B350" s="4" t="s">
        <v>2</v>
      </c>
      <c r="C350" s="5" t="s">
        <v>37</v>
      </c>
      <c r="D350" s="5">
        <v>248441</v>
      </c>
      <c r="E350" s="5">
        <v>908480897</v>
      </c>
      <c r="F350" s="5">
        <v>59563</v>
      </c>
      <c r="G350" s="1">
        <v>18622.7</v>
      </c>
      <c r="H350" s="5" t="s">
        <v>25</v>
      </c>
      <c r="I350" s="5" t="s">
        <v>3</v>
      </c>
      <c r="J350" s="5">
        <v>72</v>
      </c>
      <c r="K350" s="5">
        <v>38</v>
      </c>
      <c r="L350" s="5">
        <v>32</v>
      </c>
      <c r="M350" s="5">
        <v>249</v>
      </c>
      <c r="N350" s="5" t="s">
        <v>62</v>
      </c>
      <c r="O350" s="5" t="s">
        <v>63</v>
      </c>
      <c r="P350" s="23" t="s">
        <v>69</v>
      </c>
    </row>
    <row r="351" spans="1:16" x14ac:dyDescent="0.25">
      <c r="A351" s="4">
        <v>43136</v>
      </c>
      <c r="B351" s="4" t="s">
        <v>4</v>
      </c>
      <c r="C351" s="5" t="s">
        <v>37</v>
      </c>
      <c r="D351" s="5">
        <v>248441</v>
      </c>
      <c r="E351" s="5">
        <v>908480897</v>
      </c>
      <c r="F351" s="5">
        <v>52803</v>
      </c>
      <c r="G351" s="1">
        <v>24200.400000000001</v>
      </c>
      <c r="H351" s="5" t="s">
        <v>25</v>
      </c>
      <c r="I351" s="5" t="s">
        <v>5</v>
      </c>
      <c r="J351" s="5">
        <v>94</v>
      </c>
      <c r="K351" s="5">
        <v>236</v>
      </c>
      <c r="L351" s="5">
        <v>48</v>
      </c>
      <c r="M351" s="5">
        <v>1048</v>
      </c>
      <c r="N351" s="5" t="s">
        <v>62</v>
      </c>
      <c r="O351" s="5" t="s">
        <v>63</v>
      </c>
      <c r="P351" s="23" t="s">
        <v>69</v>
      </c>
    </row>
    <row r="352" spans="1:16" x14ac:dyDescent="0.25">
      <c r="A352" s="4">
        <v>43171</v>
      </c>
      <c r="B352" s="4" t="s">
        <v>6</v>
      </c>
      <c r="C352" s="5" t="s">
        <v>37</v>
      </c>
      <c r="D352" s="5">
        <v>248441</v>
      </c>
      <c r="E352" s="5">
        <v>908480897</v>
      </c>
      <c r="F352" s="5">
        <v>84585</v>
      </c>
      <c r="G352" s="1">
        <v>12415</v>
      </c>
      <c r="H352" s="5" t="s">
        <v>25</v>
      </c>
      <c r="I352" s="5" t="s">
        <v>3</v>
      </c>
      <c r="J352" s="5">
        <v>47</v>
      </c>
      <c r="K352" s="5">
        <v>145</v>
      </c>
      <c r="L352" s="5">
        <v>45</v>
      </c>
      <c r="M352" s="5">
        <v>647</v>
      </c>
      <c r="N352" s="5" t="s">
        <v>62</v>
      </c>
      <c r="O352" s="5" t="s">
        <v>63</v>
      </c>
      <c r="P352" s="23" t="s">
        <v>69</v>
      </c>
    </row>
    <row r="353" spans="1:16" x14ac:dyDescent="0.25">
      <c r="A353" s="4">
        <v>43206</v>
      </c>
      <c r="B353" s="4" t="s">
        <v>8</v>
      </c>
      <c r="C353" s="5" t="s">
        <v>37</v>
      </c>
      <c r="D353" s="5">
        <v>248441</v>
      </c>
      <c r="E353" s="5">
        <v>908480897</v>
      </c>
      <c r="F353" s="5">
        <v>89835</v>
      </c>
      <c r="G353" s="1">
        <v>18367.900000000001</v>
      </c>
      <c r="H353" s="5" t="s">
        <v>25</v>
      </c>
      <c r="I353" s="5" t="s">
        <v>3</v>
      </c>
      <c r="J353" s="5">
        <v>71</v>
      </c>
      <c r="K353" s="5">
        <v>27</v>
      </c>
      <c r="L353" s="5">
        <v>25</v>
      </c>
      <c r="M353" s="5">
        <v>200</v>
      </c>
      <c r="N353" s="5" t="s">
        <v>62</v>
      </c>
      <c r="O353" s="5" t="s">
        <v>63</v>
      </c>
      <c r="P353" s="23" t="s">
        <v>69</v>
      </c>
    </row>
    <row r="354" spans="1:16" x14ac:dyDescent="0.25">
      <c r="A354" s="4">
        <v>43241</v>
      </c>
      <c r="B354" s="4" t="s">
        <v>9</v>
      </c>
      <c r="C354" s="5" t="s">
        <v>37</v>
      </c>
      <c r="D354" s="5">
        <v>248441</v>
      </c>
      <c r="E354" s="5">
        <v>908480897</v>
      </c>
      <c r="F354" s="5">
        <v>77839</v>
      </c>
      <c r="G354" s="1">
        <v>16409.099999999999</v>
      </c>
      <c r="H354" s="5" t="s">
        <v>25</v>
      </c>
      <c r="I354" s="5" t="s">
        <v>3</v>
      </c>
      <c r="J354" s="5">
        <v>63</v>
      </c>
      <c r="K354" s="5">
        <v>139</v>
      </c>
      <c r="L354" s="5">
        <v>8</v>
      </c>
      <c r="M354" s="5">
        <v>604</v>
      </c>
      <c r="N354" s="5" t="s">
        <v>62</v>
      </c>
      <c r="O354" s="5" t="s">
        <v>63</v>
      </c>
      <c r="P354" s="23" t="s">
        <v>69</v>
      </c>
    </row>
    <row r="355" spans="1:16" x14ac:dyDescent="0.25">
      <c r="A355" s="4">
        <v>43276</v>
      </c>
      <c r="B355" s="4" t="s">
        <v>10</v>
      </c>
      <c r="C355" s="5" t="s">
        <v>37</v>
      </c>
      <c r="D355" s="5">
        <v>248441</v>
      </c>
      <c r="E355" s="5">
        <v>908480897</v>
      </c>
      <c r="F355" s="5">
        <v>50078</v>
      </c>
      <c r="G355" s="1">
        <v>20868.5</v>
      </c>
      <c r="H355" s="5" t="s">
        <v>25</v>
      </c>
      <c r="I355" s="5" t="s">
        <v>3</v>
      </c>
      <c r="J355" s="5">
        <v>81</v>
      </c>
      <c r="K355" s="5">
        <v>30</v>
      </c>
      <c r="L355" s="5">
        <v>22</v>
      </c>
      <c r="M355" s="5">
        <v>216</v>
      </c>
      <c r="N355" s="5" t="s">
        <v>62</v>
      </c>
      <c r="O355" s="5" t="s">
        <v>63</v>
      </c>
      <c r="P355" s="23" t="s">
        <v>69</v>
      </c>
    </row>
    <row r="356" spans="1:16" x14ac:dyDescent="0.25">
      <c r="A356" s="4">
        <v>43311</v>
      </c>
      <c r="B356" s="4" t="s">
        <v>11</v>
      </c>
      <c r="C356" s="5" t="s">
        <v>37</v>
      </c>
      <c r="D356" s="5">
        <v>248441</v>
      </c>
      <c r="E356" s="5">
        <v>908480897</v>
      </c>
      <c r="F356" s="5">
        <v>27045</v>
      </c>
      <c r="G356" s="1">
        <v>23365</v>
      </c>
      <c r="H356" s="5" t="s">
        <v>25</v>
      </c>
      <c r="I356" s="5" t="s">
        <v>3</v>
      </c>
      <c r="J356" s="5">
        <v>91</v>
      </c>
      <c r="K356" s="5">
        <v>17</v>
      </c>
      <c r="L356" s="5">
        <v>34</v>
      </c>
      <c r="M356" s="5">
        <v>191</v>
      </c>
      <c r="N356" s="5" t="s">
        <v>62</v>
      </c>
      <c r="O356" s="5" t="s">
        <v>63</v>
      </c>
      <c r="P356" s="23" t="s">
        <v>69</v>
      </c>
    </row>
    <row r="357" spans="1:16" x14ac:dyDescent="0.25">
      <c r="A357" s="4">
        <v>43346</v>
      </c>
      <c r="B357" s="4" t="s">
        <v>13</v>
      </c>
      <c r="C357" s="5" t="s">
        <v>37</v>
      </c>
      <c r="D357" s="5">
        <v>248441</v>
      </c>
      <c r="E357" s="5">
        <v>908480897</v>
      </c>
      <c r="F357" s="5">
        <v>57227</v>
      </c>
      <c r="G357" s="1">
        <v>16669.900000000001</v>
      </c>
      <c r="H357" s="5" t="s">
        <v>25</v>
      </c>
      <c r="I357" s="5" t="s">
        <v>3</v>
      </c>
      <c r="J357" s="5">
        <v>64</v>
      </c>
      <c r="K357" s="5">
        <v>157</v>
      </c>
      <c r="L357" s="5">
        <v>47</v>
      </c>
      <c r="M357" s="5">
        <v>713</v>
      </c>
      <c r="N357" s="5" t="s">
        <v>62</v>
      </c>
      <c r="O357" s="5" t="s">
        <v>63</v>
      </c>
      <c r="P357" s="23" t="s">
        <v>69</v>
      </c>
    </row>
    <row r="358" spans="1:16" x14ac:dyDescent="0.25">
      <c r="A358" s="4">
        <v>43381</v>
      </c>
      <c r="B358" s="4" t="s">
        <v>14</v>
      </c>
      <c r="C358" s="5" t="s">
        <v>37</v>
      </c>
      <c r="D358" s="5">
        <v>248441</v>
      </c>
      <c r="E358" s="5">
        <v>908480897</v>
      </c>
      <c r="F358" s="5">
        <v>52252</v>
      </c>
      <c r="G358" s="1">
        <v>19923.2</v>
      </c>
      <c r="H358" s="5" t="s">
        <v>26</v>
      </c>
      <c r="I358" s="5" t="s">
        <v>5</v>
      </c>
      <c r="J358" s="5">
        <v>77</v>
      </c>
      <c r="K358" s="5">
        <v>165</v>
      </c>
      <c r="L358" s="5">
        <v>48</v>
      </c>
      <c r="M358" s="5">
        <v>759</v>
      </c>
      <c r="N358" s="5" t="s">
        <v>62</v>
      </c>
      <c r="O358" s="5" t="s">
        <v>63</v>
      </c>
      <c r="P358" s="23" t="s">
        <v>69</v>
      </c>
    </row>
    <row r="359" spans="1:16" x14ac:dyDescent="0.25">
      <c r="A359" s="4">
        <v>43416</v>
      </c>
      <c r="B359" s="4" t="s">
        <v>15</v>
      </c>
      <c r="C359" s="5" t="s">
        <v>37</v>
      </c>
      <c r="D359" s="5">
        <v>248441</v>
      </c>
      <c r="E359" s="5">
        <v>908480897</v>
      </c>
      <c r="F359" s="5">
        <v>91396</v>
      </c>
      <c r="G359" s="1">
        <v>13921.8</v>
      </c>
      <c r="H359" s="5" t="s">
        <v>25</v>
      </c>
      <c r="I359" s="5" t="s">
        <v>3</v>
      </c>
      <c r="J359" s="5">
        <v>53</v>
      </c>
      <c r="K359" s="5">
        <v>173</v>
      </c>
      <c r="L359" s="5">
        <v>5</v>
      </c>
      <c r="M359" s="5">
        <v>721</v>
      </c>
      <c r="N359" s="5" t="s">
        <v>62</v>
      </c>
      <c r="O359" s="5" t="s">
        <v>63</v>
      </c>
      <c r="P359" s="23" t="s">
        <v>69</v>
      </c>
    </row>
    <row r="360" spans="1:16" x14ac:dyDescent="0.25">
      <c r="A360" s="4">
        <v>43451</v>
      </c>
      <c r="B360" s="4" t="s">
        <v>16</v>
      </c>
      <c r="C360" s="5" t="s">
        <v>37</v>
      </c>
      <c r="D360" s="5">
        <v>248441</v>
      </c>
      <c r="E360" s="5">
        <v>908480897</v>
      </c>
      <c r="F360" s="5">
        <v>83729</v>
      </c>
      <c r="G360" s="1">
        <v>24442.5</v>
      </c>
      <c r="H360" s="5" t="s">
        <v>25</v>
      </c>
      <c r="I360" s="5" t="s">
        <v>5</v>
      </c>
      <c r="J360" s="5">
        <v>95</v>
      </c>
      <c r="K360" s="5">
        <v>221</v>
      </c>
      <c r="L360" s="5">
        <v>28</v>
      </c>
      <c r="M360" s="5">
        <v>970</v>
      </c>
      <c r="N360" s="5" t="s">
        <v>62</v>
      </c>
      <c r="O360" s="5" t="s">
        <v>63</v>
      </c>
      <c r="P360" s="23" t="s">
        <v>69</v>
      </c>
    </row>
    <row r="361" spans="1:16" x14ac:dyDescent="0.25">
      <c r="A361" s="4">
        <v>43486</v>
      </c>
      <c r="B361" s="4" t="s">
        <v>2</v>
      </c>
      <c r="C361" s="5" t="s">
        <v>37</v>
      </c>
      <c r="D361" s="5">
        <v>248441</v>
      </c>
      <c r="E361" s="5">
        <v>908480897</v>
      </c>
      <c r="F361" s="5">
        <v>33351</v>
      </c>
      <c r="G361" s="1">
        <v>14446.3</v>
      </c>
      <c r="H361" s="5" t="s">
        <v>25</v>
      </c>
      <c r="I361" s="5" t="s">
        <v>3</v>
      </c>
      <c r="J361" s="5">
        <v>55</v>
      </c>
      <c r="K361" s="5">
        <v>229</v>
      </c>
      <c r="L361" s="5">
        <v>34</v>
      </c>
      <c r="M361" s="5">
        <v>968</v>
      </c>
      <c r="N361" s="5" t="s">
        <v>62</v>
      </c>
      <c r="O361" s="5" t="s">
        <v>63</v>
      </c>
      <c r="P361" s="23" t="s">
        <v>69</v>
      </c>
    </row>
    <row r="362" spans="1:16" x14ac:dyDescent="0.25">
      <c r="A362" s="4">
        <v>43108</v>
      </c>
      <c r="B362" s="4" t="s">
        <v>2</v>
      </c>
      <c r="C362" s="5" t="s">
        <v>38</v>
      </c>
      <c r="D362" s="5">
        <v>265676</v>
      </c>
      <c r="E362" s="5">
        <v>983299608</v>
      </c>
      <c r="F362" s="5">
        <v>63921</v>
      </c>
      <c r="G362" s="1">
        <v>12675.9</v>
      </c>
      <c r="H362" s="5" t="s">
        <v>25</v>
      </c>
      <c r="I362" s="5" t="s">
        <v>3</v>
      </c>
      <c r="J362" s="5">
        <v>48</v>
      </c>
      <c r="K362" s="5">
        <v>181</v>
      </c>
      <c r="L362" s="5">
        <v>16</v>
      </c>
      <c r="M362" s="5">
        <v>757</v>
      </c>
      <c r="N362" s="5" t="s">
        <v>62</v>
      </c>
      <c r="O362" s="5" t="s">
        <v>64</v>
      </c>
      <c r="P362" s="23" t="s">
        <v>69</v>
      </c>
    </row>
    <row r="363" spans="1:16" x14ac:dyDescent="0.25">
      <c r="A363" s="4">
        <v>43143</v>
      </c>
      <c r="B363" s="4" t="s">
        <v>4</v>
      </c>
      <c r="C363" s="5" t="s">
        <v>38</v>
      </c>
      <c r="D363" s="5">
        <v>265676</v>
      </c>
      <c r="E363" s="5">
        <v>983299608</v>
      </c>
      <c r="F363" s="5">
        <v>27687</v>
      </c>
      <c r="G363" s="1">
        <v>18173.2</v>
      </c>
      <c r="H363" s="5" t="s">
        <v>25</v>
      </c>
      <c r="I363" s="5" t="s">
        <v>3</v>
      </c>
      <c r="J363" s="5">
        <v>70</v>
      </c>
      <c r="K363" s="5">
        <v>168</v>
      </c>
      <c r="L363" s="5">
        <v>38</v>
      </c>
      <c r="M363" s="5">
        <v>752</v>
      </c>
      <c r="N363" s="5" t="s">
        <v>62</v>
      </c>
      <c r="O363" s="5" t="s">
        <v>64</v>
      </c>
      <c r="P363" s="23" t="s">
        <v>69</v>
      </c>
    </row>
    <row r="364" spans="1:16" x14ac:dyDescent="0.25">
      <c r="A364" s="4">
        <v>43178</v>
      </c>
      <c r="B364" s="4" t="s">
        <v>6</v>
      </c>
      <c r="C364" s="5" t="s">
        <v>38</v>
      </c>
      <c r="D364" s="5">
        <v>265676</v>
      </c>
      <c r="E364" s="5">
        <v>983299608</v>
      </c>
      <c r="F364" s="5">
        <v>55757</v>
      </c>
      <c r="G364" s="1">
        <v>22920.400000000001</v>
      </c>
      <c r="H364" s="5" t="s">
        <v>25</v>
      </c>
      <c r="I364" s="5" t="s">
        <v>3</v>
      </c>
      <c r="J364" s="5">
        <v>89</v>
      </c>
      <c r="K364" s="5">
        <v>162</v>
      </c>
      <c r="L364" s="5">
        <v>31</v>
      </c>
      <c r="M364" s="5">
        <v>743</v>
      </c>
      <c r="N364" s="5" t="s">
        <v>62</v>
      </c>
      <c r="O364" s="5" t="s">
        <v>64</v>
      </c>
      <c r="P364" s="23" t="s">
        <v>69</v>
      </c>
    </row>
    <row r="365" spans="1:16" x14ac:dyDescent="0.25">
      <c r="A365" s="4">
        <v>43213</v>
      </c>
      <c r="B365" s="4" t="s">
        <v>8</v>
      </c>
      <c r="C365" s="5" t="s">
        <v>38</v>
      </c>
      <c r="D365" s="5">
        <v>265676</v>
      </c>
      <c r="E365" s="5">
        <v>983299608</v>
      </c>
      <c r="F365" s="5">
        <v>44583</v>
      </c>
      <c r="G365" s="1">
        <v>12163.2</v>
      </c>
      <c r="H365" s="5" t="s">
        <v>25</v>
      </c>
      <c r="I365" s="5" t="s">
        <v>3</v>
      </c>
      <c r="J365" s="5">
        <v>46</v>
      </c>
      <c r="K365" s="5">
        <v>145</v>
      </c>
      <c r="L365" s="5">
        <v>27</v>
      </c>
      <c r="M365" s="5">
        <v>628</v>
      </c>
      <c r="N365" s="5" t="s">
        <v>62</v>
      </c>
      <c r="O365" s="5" t="s">
        <v>64</v>
      </c>
      <c r="P365" s="23" t="s">
        <v>69</v>
      </c>
    </row>
    <row r="366" spans="1:16" x14ac:dyDescent="0.25">
      <c r="A366" s="4">
        <v>43248</v>
      </c>
      <c r="B366" s="4" t="s">
        <v>9</v>
      </c>
      <c r="C366" s="5" t="s">
        <v>38</v>
      </c>
      <c r="D366" s="5">
        <v>265676</v>
      </c>
      <c r="E366" s="5">
        <v>983299608</v>
      </c>
      <c r="F366" s="5">
        <v>58712</v>
      </c>
      <c r="G366" s="1">
        <v>24375</v>
      </c>
      <c r="H366" s="5" t="s">
        <v>25</v>
      </c>
      <c r="I366" s="5" t="s">
        <v>3</v>
      </c>
      <c r="J366" s="5">
        <v>95</v>
      </c>
      <c r="K366" s="5">
        <v>41</v>
      </c>
      <c r="L366" s="5">
        <v>44</v>
      </c>
      <c r="M366" s="5">
        <v>295</v>
      </c>
      <c r="N366" s="5" t="s">
        <v>62</v>
      </c>
      <c r="O366" s="5" t="s">
        <v>64</v>
      </c>
      <c r="P366" s="23" t="s">
        <v>69</v>
      </c>
    </row>
    <row r="367" spans="1:16" x14ac:dyDescent="0.25">
      <c r="A367" s="4">
        <v>43283</v>
      </c>
      <c r="B367" s="4" t="s">
        <v>11</v>
      </c>
      <c r="C367" s="5" t="s">
        <v>38</v>
      </c>
      <c r="D367" s="5">
        <v>265676</v>
      </c>
      <c r="E367" s="5">
        <v>983299608</v>
      </c>
      <c r="F367" s="5">
        <v>19778</v>
      </c>
      <c r="G367" s="1">
        <v>16122</v>
      </c>
      <c r="H367" s="5" t="s">
        <v>25</v>
      </c>
      <c r="I367" s="5" t="s">
        <v>3</v>
      </c>
      <c r="J367" s="5">
        <v>62</v>
      </c>
      <c r="K367" s="5">
        <v>40</v>
      </c>
      <c r="L367" s="5">
        <v>16</v>
      </c>
      <c r="M367" s="5">
        <v>232</v>
      </c>
      <c r="N367" s="5" t="s">
        <v>62</v>
      </c>
      <c r="O367" s="5" t="s">
        <v>64</v>
      </c>
      <c r="P367" s="23" t="s">
        <v>69</v>
      </c>
    </row>
    <row r="368" spans="1:16" x14ac:dyDescent="0.25">
      <c r="A368" s="4">
        <v>43318</v>
      </c>
      <c r="B368" s="4" t="s">
        <v>12</v>
      </c>
      <c r="C368" s="5" t="s">
        <v>38</v>
      </c>
      <c r="D368" s="5">
        <v>265676</v>
      </c>
      <c r="E368" s="5">
        <v>983299608</v>
      </c>
      <c r="F368" s="5">
        <v>97195</v>
      </c>
      <c r="G368" s="1">
        <v>14921.8</v>
      </c>
      <c r="H368" s="5" t="s">
        <v>25</v>
      </c>
      <c r="I368" s="5" t="s">
        <v>5</v>
      </c>
      <c r="J368" s="5">
        <v>57</v>
      </c>
      <c r="K368" s="5">
        <v>166</v>
      </c>
      <c r="L368" s="5">
        <v>32</v>
      </c>
      <c r="M368" s="5">
        <v>725</v>
      </c>
      <c r="N368" s="5" t="s">
        <v>62</v>
      </c>
      <c r="O368" s="5" t="s">
        <v>64</v>
      </c>
      <c r="P368" s="23" t="s">
        <v>69</v>
      </c>
    </row>
    <row r="369" spans="1:16" x14ac:dyDescent="0.25">
      <c r="A369" s="4">
        <v>43353</v>
      </c>
      <c r="B369" s="4" t="s">
        <v>13</v>
      </c>
      <c r="C369" s="5" t="s">
        <v>38</v>
      </c>
      <c r="D369" s="5">
        <v>265676</v>
      </c>
      <c r="E369" s="5">
        <v>983299608</v>
      </c>
      <c r="F369" s="5">
        <v>98293</v>
      </c>
      <c r="G369" s="1">
        <v>16637</v>
      </c>
      <c r="H369" s="5" t="s">
        <v>25</v>
      </c>
      <c r="I369" s="5" t="s">
        <v>3</v>
      </c>
      <c r="J369" s="5">
        <v>64</v>
      </c>
      <c r="K369" s="5">
        <v>82</v>
      </c>
      <c r="L369" s="5">
        <v>6</v>
      </c>
      <c r="M369" s="5">
        <v>384</v>
      </c>
      <c r="N369" s="5" t="s">
        <v>62</v>
      </c>
      <c r="O369" s="5" t="s">
        <v>64</v>
      </c>
      <c r="P369" s="23" t="s">
        <v>69</v>
      </c>
    </row>
    <row r="370" spans="1:16" x14ac:dyDescent="0.25">
      <c r="A370" s="4">
        <v>43388</v>
      </c>
      <c r="B370" s="4" t="s">
        <v>14</v>
      </c>
      <c r="C370" s="5" t="s">
        <v>38</v>
      </c>
      <c r="D370" s="5">
        <v>265676</v>
      </c>
      <c r="E370" s="5">
        <v>983299608</v>
      </c>
      <c r="F370" s="5">
        <v>21393</v>
      </c>
      <c r="G370" s="1">
        <v>23646.7</v>
      </c>
      <c r="H370" s="5" t="s">
        <v>26</v>
      </c>
      <c r="I370" s="5" t="s">
        <v>5</v>
      </c>
      <c r="J370" s="5">
        <v>92</v>
      </c>
      <c r="K370" s="5">
        <v>105</v>
      </c>
      <c r="L370" s="5">
        <v>16</v>
      </c>
      <c r="M370" s="5">
        <v>509</v>
      </c>
      <c r="N370" s="5" t="s">
        <v>62</v>
      </c>
      <c r="O370" s="5" t="s">
        <v>64</v>
      </c>
      <c r="P370" s="23" t="s">
        <v>69</v>
      </c>
    </row>
    <row r="371" spans="1:16" x14ac:dyDescent="0.25">
      <c r="A371" s="4">
        <v>43423</v>
      </c>
      <c r="B371" s="4" t="s">
        <v>15</v>
      </c>
      <c r="C371" s="5" t="s">
        <v>38</v>
      </c>
      <c r="D371" s="5">
        <v>265676</v>
      </c>
      <c r="E371" s="5">
        <v>983299608</v>
      </c>
      <c r="F371" s="5">
        <v>86208</v>
      </c>
      <c r="G371" s="1">
        <v>20192.2</v>
      </c>
      <c r="H371" s="5" t="s">
        <v>25</v>
      </c>
      <c r="I371" s="5" t="s">
        <v>3</v>
      </c>
      <c r="J371" s="5">
        <v>78</v>
      </c>
      <c r="K371" s="5">
        <v>220</v>
      </c>
      <c r="L371" s="5">
        <v>28</v>
      </c>
      <c r="M371" s="5">
        <v>950</v>
      </c>
      <c r="N371" s="5" t="s">
        <v>62</v>
      </c>
      <c r="O371" s="5" t="s">
        <v>64</v>
      </c>
      <c r="P371" s="23" t="s">
        <v>69</v>
      </c>
    </row>
    <row r="372" spans="1:16" x14ac:dyDescent="0.25">
      <c r="A372" s="4">
        <v>43458</v>
      </c>
      <c r="B372" s="4" t="s">
        <v>16</v>
      </c>
      <c r="C372" s="5" t="s">
        <v>38</v>
      </c>
      <c r="D372" s="5">
        <v>265676</v>
      </c>
      <c r="E372" s="5">
        <v>983299608</v>
      </c>
      <c r="F372" s="5">
        <v>78401</v>
      </c>
      <c r="G372" s="1">
        <v>12202.9</v>
      </c>
      <c r="H372" s="5" t="s">
        <v>25</v>
      </c>
      <c r="I372" s="5" t="s">
        <v>3</v>
      </c>
      <c r="J372" s="5">
        <v>46</v>
      </c>
      <c r="K372" s="5">
        <v>250</v>
      </c>
      <c r="L372" s="5">
        <v>21</v>
      </c>
      <c r="M372" s="5">
        <v>1025</v>
      </c>
      <c r="N372" s="5" t="s">
        <v>62</v>
      </c>
      <c r="O372" s="5" t="s">
        <v>64</v>
      </c>
      <c r="P372" s="23" t="s">
        <v>69</v>
      </c>
    </row>
    <row r="373" spans="1:16" x14ac:dyDescent="0.25">
      <c r="A373" s="4">
        <v>43493</v>
      </c>
      <c r="B373" s="4" t="s">
        <v>2</v>
      </c>
      <c r="C373" s="5" t="s">
        <v>38</v>
      </c>
      <c r="D373" s="5">
        <v>265676</v>
      </c>
      <c r="E373" s="5">
        <v>983299608</v>
      </c>
      <c r="F373" s="5">
        <v>46291</v>
      </c>
      <c r="G373" s="1">
        <v>14397</v>
      </c>
      <c r="H373" s="5" t="s">
        <v>25</v>
      </c>
      <c r="I373" s="5" t="s">
        <v>3</v>
      </c>
      <c r="J373" s="5">
        <v>55</v>
      </c>
      <c r="K373" s="5">
        <v>97</v>
      </c>
      <c r="L373" s="5">
        <v>49</v>
      </c>
      <c r="M373" s="5">
        <v>475</v>
      </c>
      <c r="N373" s="5" t="s">
        <v>62</v>
      </c>
      <c r="O373" s="5" t="s">
        <v>64</v>
      </c>
      <c r="P373" s="23" t="s">
        <v>69</v>
      </c>
    </row>
    <row r="374" spans="1:16" x14ac:dyDescent="0.25">
      <c r="A374" s="4">
        <v>43108</v>
      </c>
      <c r="B374" s="4" t="s">
        <v>2</v>
      </c>
      <c r="C374" s="5" t="s">
        <v>38</v>
      </c>
      <c r="D374" s="5">
        <v>265676</v>
      </c>
      <c r="E374" s="5">
        <v>983299608</v>
      </c>
      <c r="F374" s="5">
        <v>77414</v>
      </c>
      <c r="G374" s="1">
        <v>16873.400000000001</v>
      </c>
      <c r="H374" s="5" t="s">
        <v>25</v>
      </c>
      <c r="I374" s="5" t="s">
        <v>3</v>
      </c>
      <c r="J374" s="5">
        <v>65</v>
      </c>
      <c r="K374" s="5">
        <v>40</v>
      </c>
      <c r="L374" s="5">
        <v>33</v>
      </c>
      <c r="M374" s="5">
        <v>249</v>
      </c>
      <c r="N374" s="5" t="s">
        <v>62</v>
      </c>
      <c r="O374" s="5" t="s">
        <v>64</v>
      </c>
      <c r="P374" s="23" t="s">
        <v>69</v>
      </c>
    </row>
    <row r="375" spans="1:16" x14ac:dyDescent="0.25">
      <c r="A375" s="4">
        <v>43143</v>
      </c>
      <c r="B375" s="4" t="s">
        <v>4</v>
      </c>
      <c r="C375" s="5" t="s">
        <v>38</v>
      </c>
      <c r="D375" s="5">
        <v>265676</v>
      </c>
      <c r="E375" s="5">
        <v>983299608</v>
      </c>
      <c r="F375" s="5">
        <v>57451</v>
      </c>
      <c r="G375" s="1">
        <v>15412.7</v>
      </c>
      <c r="H375" s="5" t="s">
        <v>25</v>
      </c>
      <c r="I375" s="5" t="s">
        <v>3</v>
      </c>
      <c r="J375" s="5">
        <v>59</v>
      </c>
      <c r="K375" s="5">
        <v>141</v>
      </c>
      <c r="L375" s="5">
        <v>36</v>
      </c>
      <c r="M375" s="5">
        <v>636</v>
      </c>
      <c r="N375" s="5" t="s">
        <v>62</v>
      </c>
      <c r="O375" s="5" t="s">
        <v>64</v>
      </c>
      <c r="P375" s="23" t="s">
        <v>69</v>
      </c>
    </row>
    <row r="376" spans="1:16" x14ac:dyDescent="0.25">
      <c r="A376" s="4">
        <v>43178</v>
      </c>
      <c r="B376" s="4" t="s">
        <v>6</v>
      </c>
      <c r="C376" s="5" t="s">
        <v>38</v>
      </c>
      <c r="D376" s="5">
        <v>265676</v>
      </c>
      <c r="E376" s="5">
        <v>983299608</v>
      </c>
      <c r="F376" s="5">
        <v>64633</v>
      </c>
      <c r="G376" s="1">
        <v>21429.4</v>
      </c>
      <c r="H376" s="5" t="s">
        <v>25</v>
      </c>
      <c r="I376" s="5" t="s">
        <v>3</v>
      </c>
      <c r="J376" s="5">
        <v>83</v>
      </c>
      <c r="K376" s="5">
        <v>184</v>
      </c>
      <c r="L376" s="5">
        <v>37</v>
      </c>
      <c r="M376" s="5">
        <v>827</v>
      </c>
      <c r="N376" s="5" t="s">
        <v>62</v>
      </c>
      <c r="O376" s="5" t="s">
        <v>64</v>
      </c>
      <c r="P376" s="23" t="s">
        <v>69</v>
      </c>
    </row>
    <row r="377" spans="1:16" x14ac:dyDescent="0.25">
      <c r="A377" s="4">
        <v>43213</v>
      </c>
      <c r="B377" s="4" t="s">
        <v>8</v>
      </c>
      <c r="C377" s="5" t="s">
        <v>38</v>
      </c>
      <c r="D377" s="5">
        <v>265676</v>
      </c>
      <c r="E377" s="5">
        <v>983299608</v>
      </c>
      <c r="F377" s="5">
        <v>28954</v>
      </c>
      <c r="G377" s="1">
        <v>19187.099999999999</v>
      </c>
      <c r="H377" s="5" t="s">
        <v>25</v>
      </c>
      <c r="I377" s="5" t="s">
        <v>3</v>
      </c>
      <c r="J377" s="5">
        <v>74</v>
      </c>
      <c r="K377" s="5">
        <v>209</v>
      </c>
      <c r="L377" s="5">
        <v>19</v>
      </c>
      <c r="M377" s="5">
        <v>895</v>
      </c>
      <c r="N377" s="5" t="s">
        <v>62</v>
      </c>
      <c r="O377" s="5" t="s">
        <v>64</v>
      </c>
      <c r="P377" s="23" t="s">
        <v>69</v>
      </c>
    </row>
    <row r="378" spans="1:16" x14ac:dyDescent="0.25">
      <c r="A378" s="4">
        <v>43248</v>
      </c>
      <c r="B378" s="4" t="s">
        <v>9</v>
      </c>
      <c r="C378" s="5" t="s">
        <v>38</v>
      </c>
      <c r="D378" s="5">
        <v>265676</v>
      </c>
      <c r="E378" s="5">
        <v>983299608</v>
      </c>
      <c r="F378" s="5">
        <v>16337</v>
      </c>
      <c r="G378" s="1">
        <v>16170.3</v>
      </c>
      <c r="H378" s="5" t="s">
        <v>25</v>
      </c>
      <c r="I378" s="5" t="s">
        <v>3</v>
      </c>
      <c r="J378" s="5">
        <v>62</v>
      </c>
      <c r="K378" s="5">
        <v>163</v>
      </c>
      <c r="L378" s="5">
        <v>29</v>
      </c>
      <c r="M378" s="5">
        <v>715</v>
      </c>
      <c r="N378" s="5" t="s">
        <v>62</v>
      </c>
      <c r="O378" s="5" t="s">
        <v>64</v>
      </c>
      <c r="P378" s="23" t="s">
        <v>69</v>
      </c>
    </row>
    <row r="379" spans="1:16" x14ac:dyDescent="0.25">
      <c r="A379" s="4">
        <v>43283</v>
      </c>
      <c r="B379" s="4" t="s">
        <v>11</v>
      </c>
      <c r="C379" s="5" t="s">
        <v>38</v>
      </c>
      <c r="D379" s="5">
        <v>265676</v>
      </c>
      <c r="E379" s="5">
        <v>983299608</v>
      </c>
      <c r="F379" s="5">
        <v>54083</v>
      </c>
      <c r="G379" s="1">
        <v>24441</v>
      </c>
      <c r="H379" s="5" t="s">
        <v>25</v>
      </c>
      <c r="I379" s="5" t="s">
        <v>3</v>
      </c>
      <c r="J379" s="5">
        <v>95</v>
      </c>
      <c r="K379" s="5">
        <v>217</v>
      </c>
      <c r="L379" s="5">
        <v>27</v>
      </c>
      <c r="M379" s="5">
        <v>955</v>
      </c>
      <c r="N379" s="5" t="s">
        <v>62</v>
      </c>
      <c r="O379" s="5" t="s">
        <v>64</v>
      </c>
      <c r="P379" s="23" t="s">
        <v>69</v>
      </c>
    </row>
    <row r="380" spans="1:16" x14ac:dyDescent="0.25">
      <c r="A380" s="4">
        <v>43318</v>
      </c>
      <c r="B380" s="4" t="s">
        <v>12</v>
      </c>
      <c r="C380" s="5" t="s">
        <v>38</v>
      </c>
      <c r="D380" s="5">
        <v>265676</v>
      </c>
      <c r="E380" s="5">
        <v>983299608</v>
      </c>
      <c r="F380" s="5">
        <v>44415</v>
      </c>
      <c r="G380" s="1">
        <v>10618.3</v>
      </c>
      <c r="H380" s="5" t="s">
        <v>25</v>
      </c>
      <c r="I380" s="5" t="s">
        <v>5</v>
      </c>
      <c r="J380" s="5">
        <v>40</v>
      </c>
      <c r="K380" s="5">
        <v>28</v>
      </c>
      <c r="L380" s="5">
        <v>28</v>
      </c>
      <c r="M380" s="5">
        <v>173</v>
      </c>
      <c r="N380" s="5" t="s">
        <v>62</v>
      </c>
      <c r="O380" s="5" t="s">
        <v>64</v>
      </c>
      <c r="P380" s="23" t="s">
        <v>69</v>
      </c>
    </row>
    <row r="381" spans="1:16" x14ac:dyDescent="0.25">
      <c r="A381" s="4">
        <v>43353</v>
      </c>
      <c r="B381" s="4" t="s">
        <v>13</v>
      </c>
      <c r="C381" s="5" t="s">
        <v>38</v>
      </c>
      <c r="D381" s="5">
        <v>265676</v>
      </c>
      <c r="E381" s="5">
        <v>983299608</v>
      </c>
      <c r="F381" s="5">
        <v>64163</v>
      </c>
      <c r="G381" s="1">
        <v>19706.2</v>
      </c>
      <c r="H381" s="5" t="s">
        <v>25</v>
      </c>
      <c r="I381" s="5" t="s">
        <v>3</v>
      </c>
      <c r="J381" s="5">
        <v>76</v>
      </c>
      <c r="K381" s="5">
        <v>256</v>
      </c>
      <c r="L381" s="5">
        <v>32</v>
      </c>
      <c r="M381" s="5">
        <v>1088</v>
      </c>
      <c r="N381" s="5" t="s">
        <v>62</v>
      </c>
      <c r="O381" s="5" t="s">
        <v>64</v>
      </c>
      <c r="P381" s="23" t="s">
        <v>69</v>
      </c>
    </row>
    <row r="382" spans="1:16" x14ac:dyDescent="0.25">
      <c r="A382" s="4">
        <v>43388</v>
      </c>
      <c r="B382" s="4" t="s">
        <v>14</v>
      </c>
      <c r="C382" s="5" t="s">
        <v>38</v>
      </c>
      <c r="D382" s="5">
        <v>265676</v>
      </c>
      <c r="E382" s="5">
        <v>983299608</v>
      </c>
      <c r="F382" s="5">
        <v>54192</v>
      </c>
      <c r="G382" s="1">
        <v>16867.7</v>
      </c>
      <c r="H382" s="5" t="s">
        <v>25</v>
      </c>
      <c r="I382" s="5" t="s">
        <v>5</v>
      </c>
      <c r="J382" s="5">
        <v>65</v>
      </c>
      <c r="K382" s="5">
        <v>25</v>
      </c>
      <c r="L382" s="5">
        <v>33</v>
      </c>
      <c r="M382" s="5">
        <v>192</v>
      </c>
      <c r="N382" s="5" t="s">
        <v>62</v>
      </c>
      <c r="O382" s="5" t="s">
        <v>64</v>
      </c>
      <c r="P382" s="23" t="s">
        <v>69</v>
      </c>
    </row>
    <row r="383" spans="1:16" x14ac:dyDescent="0.25">
      <c r="A383" s="4">
        <v>43423</v>
      </c>
      <c r="B383" s="4" t="s">
        <v>15</v>
      </c>
      <c r="C383" s="5" t="s">
        <v>38</v>
      </c>
      <c r="D383" s="5">
        <v>265676</v>
      </c>
      <c r="E383" s="5">
        <v>983299608</v>
      </c>
      <c r="F383" s="5">
        <v>53409</v>
      </c>
      <c r="G383" s="1">
        <v>19448.8</v>
      </c>
      <c r="H383" s="5" t="s">
        <v>25</v>
      </c>
      <c r="I383" s="5" t="s">
        <v>3</v>
      </c>
      <c r="J383" s="5">
        <v>75</v>
      </c>
      <c r="K383" s="5">
        <v>242</v>
      </c>
      <c r="L383" s="5">
        <v>12</v>
      </c>
      <c r="M383" s="5">
        <v>1013</v>
      </c>
      <c r="N383" s="5" t="s">
        <v>62</v>
      </c>
      <c r="O383" s="5" t="s">
        <v>64</v>
      </c>
      <c r="P383" s="23" t="s">
        <v>69</v>
      </c>
    </row>
    <row r="384" spans="1:16" x14ac:dyDescent="0.25">
      <c r="A384" s="4">
        <v>43458</v>
      </c>
      <c r="B384" s="4" t="s">
        <v>16</v>
      </c>
      <c r="C384" s="5" t="s">
        <v>38</v>
      </c>
      <c r="D384" s="5">
        <v>265676</v>
      </c>
      <c r="E384" s="5">
        <v>983299608</v>
      </c>
      <c r="F384" s="5">
        <v>23229</v>
      </c>
      <c r="G384" s="1">
        <v>24116.6</v>
      </c>
      <c r="H384" s="5" t="s">
        <v>25</v>
      </c>
      <c r="I384" s="5" t="s">
        <v>3</v>
      </c>
      <c r="J384" s="5">
        <v>94</v>
      </c>
      <c r="K384" s="5">
        <v>28</v>
      </c>
      <c r="L384" s="5">
        <v>8</v>
      </c>
      <c r="M384" s="5">
        <v>210</v>
      </c>
      <c r="N384" s="5" t="s">
        <v>62</v>
      </c>
      <c r="O384" s="5" t="s">
        <v>64</v>
      </c>
      <c r="P384" s="23" t="s">
        <v>69</v>
      </c>
    </row>
    <row r="385" spans="1:16" x14ac:dyDescent="0.25">
      <c r="A385" s="4">
        <v>43493</v>
      </c>
      <c r="B385" s="4" t="s">
        <v>2</v>
      </c>
      <c r="C385" s="5" t="s">
        <v>38</v>
      </c>
      <c r="D385" s="5">
        <v>265676</v>
      </c>
      <c r="E385" s="5">
        <v>983299608</v>
      </c>
      <c r="F385" s="5">
        <v>91102</v>
      </c>
      <c r="G385" s="1">
        <v>15450.7</v>
      </c>
      <c r="H385" s="5" t="s">
        <v>25</v>
      </c>
      <c r="I385" s="5" t="s">
        <v>3</v>
      </c>
      <c r="J385" s="5">
        <v>59</v>
      </c>
      <c r="K385" s="5">
        <v>242</v>
      </c>
      <c r="L385" s="5">
        <v>31</v>
      </c>
      <c r="M385" s="5">
        <v>1016</v>
      </c>
      <c r="N385" s="5" t="s">
        <v>62</v>
      </c>
      <c r="O385" s="5" t="s">
        <v>64</v>
      </c>
      <c r="P385" s="23" t="s">
        <v>69</v>
      </c>
    </row>
    <row r="386" spans="1:16" x14ac:dyDescent="0.25">
      <c r="A386" s="4">
        <v>43108</v>
      </c>
      <c r="B386" s="4" t="s">
        <v>2</v>
      </c>
      <c r="C386" s="5" t="s">
        <v>38</v>
      </c>
      <c r="D386" s="5">
        <v>265676</v>
      </c>
      <c r="E386" s="5">
        <v>983299608</v>
      </c>
      <c r="F386" s="5">
        <v>73161</v>
      </c>
      <c r="G386" s="1">
        <v>10911.7</v>
      </c>
      <c r="H386" s="5" t="s">
        <v>25</v>
      </c>
      <c r="I386" s="5" t="s">
        <v>3</v>
      </c>
      <c r="J386" s="5">
        <v>41</v>
      </c>
      <c r="K386" s="5">
        <v>138</v>
      </c>
      <c r="L386" s="5">
        <v>37</v>
      </c>
      <c r="M386" s="5">
        <v>608</v>
      </c>
      <c r="N386" s="5" t="s">
        <v>62</v>
      </c>
      <c r="O386" s="5" t="s">
        <v>64</v>
      </c>
      <c r="P386" s="23" t="s">
        <v>69</v>
      </c>
    </row>
    <row r="387" spans="1:16" x14ac:dyDescent="0.25">
      <c r="A387" s="4">
        <v>43143</v>
      </c>
      <c r="B387" s="4" t="s">
        <v>4</v>
      </c>
      <c r="C387" s="5" t="s">
        <v>38</v>
      </c>
      <c r="D387" s="5">
        <v>265676</v>
      </c>
      <c r="E387" s="5">
        <v>983299608</v>
      </c>
      <c r="F387" s="5">
        <v>74414</v>
      </c>
      <c r="G387" s="1">
        <v>23407.4</v>
      </c>
      <c r="H387" s="5" t="s">
        <v>25</v>
      </c>
      <c r="I387" s="5" t="s">
        <v>3</v>
      </c>
      <c r="J387" s="5">
        <v>91</v>
      </c>
      <c r="K387" s="5">
        <v>135</v>
      </c>
      <c r="L387" s="5">
        <v>6</v>
      </c>
      <c r="M387" s="5">
        <v>615</v>
      </c>
      <c r="N387" s="5" t="s">
        <v>62</v>
      </c>
      <c r="O387" s="5" t="s">
        <v>64</v>
      </c>
      <c r="P387" s="23" t="s">
        <v>69</v>
      </c>
    </row>
    <row r="388" spans="1:16" x14ac:dyDescent="0.25">
      <c r="A388" s="4">
        <v>43178</v>
      </c>
      <c r="B388" s="4" t="s">
        <v>6</v>
      </c>
      <c r="C388" s="5" t="s">
        <v>38</v>
      </c>
      <c r="D388" s="5">
        <v>265676</v>
      </c>
      <c r="E388" s="5">
        <v>983299608</v>
      </c>
      <c r="F388" s="5">
        <v>32720</v>
      </c>
      <c r="G388" s="1">
        <v>18639.599999999999</v>
      </c>
      <c r="H388" s="5" t="s">
        <v>25</v>
      </c>
      <c r="I388" s="5" t="s">
        <v>3</v>
      </c>
      <c r="J388" s="5">
        <v>72</v>
      </c>
      <c r="K388" s="5">
        <v>83</v>
      </c>
      <c r="L388" s="5">
        <v>27</v>
      </c>
      <c r="M388" s="5">
        <v>418</v>
      </c>
      <c r="N388" s="5" t="s">
        <v>62</v>
      </c>
      <c r="O388" s="5" t="s">
        <v>64</v>
      </c>
      <c r="P388" s="23" t="s">
        <v>69</v>
      </c>
    </row>
    <row r="389" spans="1:16" x14ac:dyDescent="0.25">
      <c r="A389" s="4">
        <v>43213</v>
      </c>
      <c r="B389" s="4" t="s">
        <v>8</v>
      </c>
      <c r="C389" s="5" t="s">
        <v>38</v>
      </c>
      <c r="D389" s="5">
        <v>265676</v>
      </c>
      <c r="E389" s="5">
        <v>983299608</v>
      </c>
      <c r="F389" s="5">
        <v>98486</v>
      </c>
      <c r="G389" s="1">
        <v>21375.4</v>
      </c>
      <c r="H389" s="5" t="s">
        <v>25</v>
      </c>
      <c r="I389" s="5" t="s">
        <v>3</v>
      </c>
      <c r="J389" s="5">
        <v>83</v>
      </c>
      <c r="K389" s="5">
        <v>44</v>
      </c>
      <c r="L389" s="5">
        <v>35</v>
      </c>
      <c r="M389" s="5">
        <v>287</v>
      </c>
      <c r="N389" s="5" t="s">
        <v>62</v>
      </c>
      <c r="O389" s="5" t="s">
        <v>64</v>
      </c>
      <c r="P389" s="23" t="s">
        <v>69</v>
      </c>
    </row>
    <row r="390" spans="1:16" x14ac:dyDescent="0.25">
      <c r="A390" s="4">
        <v>43248</v>
      </c>
      <c r="B390" s="4" t="s">
        <v>9</v>
      </c>
      <c r="C390" s="5" t="s">
        <v>38</v>
      </c>
      <c r="D390" s="5">
        <v>265676</v>
      </c>
      <c r="E390" s="5">
        <v>983299608</v>
      </c>
      <c r="F390" s="5">
        <v>38411</v>
      </c>
      <c r="G390" s="1">
        <v>10913.5</v>
      </c>
      <c r="H390" s="5" t="s">
        <v>25</v>
      </c>
      <c r="I390" s="5" t="s">
        <v>3</v>
      </c>
      <c r="J390" s="5">
        <v>41</v>
      </c>
      <c r="K390" s="5">
        <v>147</v>
      </c>
      <c r="L390" s="5">
        <v>21</v>
      </c>
      <c r="M390" s="5">
        <v>626</v>
      </c>
      <c r="N390" s="5" t="s">
        <v>62</v>
      </c>
      <c r="O390" s="5" t="s">
        <v>64</v>
      </c>
      <c r="P390" s="23" t="s">
        <v>69</v>
      </c>
    </row>
    <row r="391" spans="1:16" x14ac:dyDescent="0.25">
      <c r="A391" s="4">
        <v>43283</v>
      </c>
      <c r="B391" s="4" t="s">
        <v>11</v>
      </c>
      <c r="C391" s="5" t="s">
        <v>38</v>
      </c>
      <c r="D391" s="5">
        <v>265676</v>
      </c>
      <c r="E391" s="5">
        <v>983299608</v>
      </c>
      <c r="F391" s="5">
        <v>69800</v>
      </c>
      <c r="G391" s="1">
        <v>24131.8</v>
      </c>
      <c r="H391" s="5" t="s">
        <v>25</v>
      </c>
      <c r="I391" s="5" t="s">
        <v>3</v>
      </c>
      <c r="J391" s="5">
        <v>94</v>
      </c>
      <c r="K391" s="5">
        <v>68</v>
      </c>
      <c r="L391" s="5">
        <v>6</v>
      </c>
      <c r="M391" s="5">
        <v>362</v>
      </c>
      <c r="N391" s="5" t="s">
        <v>62</v>
      </c>
      <c r="O391" s="5" t="s">
        <v>64</v>
      </c>
      <c r="P391" s="23" t="s">
        <v>69</v>
      </c>
    </row>
    <row r="392" spans="1:16" x14ac:dyDescent="0.25">
      <c r="A392" s="4">
        <v>43318</v>
      </c>
      <c r="B392" s="4" t="s">
        <v>12</v>
      </c>
      <c r="C392" s="5" t="s">
        <v>38</v>
      </c>
      <c r="D392" s="5">
        <v>265676</v>
      </c>
      <c r="E392" s="5">
        <v>983299608</v>
      </c>
      <c r="F392" s="5">
        <v>41202</v>
      </c>
      <c r="G392" s="1">
        <v>13387.4</v>
      </c>
      <c r="H392" s="5" t="s">
        <v>25</v>
      </c>
      <c r="I392" s="5" t="s">
        <v>5</v>
      </c>
      <c r="J392" s="5">
        <v>51</v>
      </c>
      <c r="K392" s="5">
        <v>76</v>
      </c>
      <c r="L392" s="5">
        <v>35</v>
      </c>
      <c r="M392" s="5">
        <v>375</v>
      </c>
      <c r="N392" s="5" t="s">
        <v>62</v>
      </c>
      <c r="O392" s="5" t="s">
        <v>64</v>
      </c>
      <c r="P392" s="23" t="s">
        <v>69</v>
      </c>
    </row>
    <row r="393" spans="1:16" x14ac:dyDescent="0.25">
      <c r="A393" s="4">
        <v>43353</v>
      </c>
      <c r="B393" s="4" t="s">
        <v>13</v>
      </c>
      <c r="C393" s="5" t="s">
        <v>38</v>
      </c>
      <c r="D393" s="5">
        <v>265676</v>
      </c>
      <c r="E393" s="5">
        <v>983299608</v>
      </c>
      <c r="F393" s="5">
        <v>58131</v>
      </c>
      <c r="G393" s="1">
        <v>19441.099999999999</v>
      </c>
      <c r="H393" s="5" t="s">
        <v>25</v>
      </c>
      <c r="I393" s="5" t="s">
        <v>3</v>
      </c>
      <c r="J393" s="5">
        <v>75</v>
      </c>
      <c r="K393" s="5">
        <v>220</v>
      </c>
      <c r="L393" s="5">
        <v>19</v>
      </c>
      <c r="M393" s="5">
        <v>936</v>
      </c>
      <c r="N393" s="5" t="s">
        <v>62</v>
      </c>
      <c r="O393" s="5" t="s">
        <v>64</v>
      </c>
      <c r="P393" s="23" t="s">
        <v>69</v>
      </c>
    </row>
    <row r="394" spans="1:16" x14ac:dyDescent="0.25">
      <c r="A394" s="4">
        <v>43388</v>
      </c>
      <c r="B394" s="4" t="s">
        <v>14</v>
      </c>
      <c r="C394" s="5" t="s">
        <v>38</v>
      </c>
      <c r="D394" s="5">
        <v>265676</v>
      </c>
      <c r="E394" s="5">
        <v>983299608</v>
      </c>
      <c r="F394" s="5">
        <v>29651</v>
      </c>
      <c r="G394" s="1">
        <v>12376</v>
      </c>
      <c r="H394" s="5" t="s">
        <v>26</v>
      </c>
      <c r="I394" s="5" t="s">
        <v>5</v>
      </c>
      <c r="J394" s="5">
        <v>47</v>
      </c>
      <c r="K394" s="5">
        <v>47</v>
      </c>
      <c r="L394" s="5">
        <v>29</v>
      </c>
      <c r="M394" s="5">
        <v>257</v>
      </c>
      <c r="N394" s="5" t="s">
        <v>62</v>
      </c>
      <c r="O394" s="5" t="s">
        <v>64</v>
      </c>
      <c r="P394" s="23" t="s">
        <v>69</v>
      </c>
    </row>
    <row r="395" spans="1:16" x14ac:dyDescent="0.25">
      <c r="A395" s="4">
        <v>43423</v>
      </c>
      <c r="B395" s="4" t="s">
        <v>15</v>
      </c>
      <c r="C395" s="5" t="s">
        <v>38</v>
      </c>
      <c r="D395" s="5">
        <v>265676</v>
      </c>
      <c r="E395" s="5">
        <v>983299608</v>
      </c>
      <c r="F395" s="5">
        <v>44052</v>
      </c>
      <c r="G395" s="1">
        <v>19647.400000000001</v>
      </c>
      <c r="H395" s="5" t="s">
        <v>25</v>
      </c>
      <c r="I395" s="5" t="s">
        <v>3</v>
      </c>
      <c r="J395" s="5">
        <v>76</v>
      </c>
      <c r="K395" s="5">
        <v>102</v>
      </c>
      <c r="L395" s="5">
        <v>34</v>
      </c>
      <c r="M395" s="5">
        <v>500</v>
      </c>
      <c r="N395" s="5" t="s">
        <v>62</v>
      </c>
      <c r="O395" s="5" t="s">
        <v>64</v>
      </c>
      <c r="P395" s="23" t="s">
        <v>69</v>
      </c>
    </row>
    <row r="396" spans="1:16" x14ac:dyDescent="0.25">
      <c r="A396" s="4">
        <v>43458</v>
      </c>
      <c r="B396" s="4" t="s">
        <v>16</v>
      </c>
      <c r="C396" s="5" t="s">
        <v>38</v>
      </c>
      <c r="D396" s="5">
        <v>265676</v>
      </c>
      <c r="E396" s="5">
        <v>983299608</v>
      </c>
      <c r="F396" s="5">
        <v>84452</v>
      </c>
      <c r="G396" s="1">
        <v>12641.4</v>
      </c>
      <c r="H396" s="5" t="s">
        <v>25</v>
      </c>
      <c r="I396" s="5" t="s">
        <v>3</v>
      </c>
      <c r="J396" s="5">
        <v>48</v>
      </c>
      <c r="K396" s="5">
        <v>94</v>
      </c>
      <c r="L396" s="5">
        <v>5</v>
      </c>
      <c r="M396" s="5">
        <v>412</v>
      </c>
      <c r="N396" s="5" t="s">
        <v>62</v>
      </c>
      <c r="O396" s="5" t="s">
        <v>64</v>
      </c>
      <c r="P396" s="23" t="s">
        <v>69</v>
      </c>
    </row>
    <row r="397" spans="1:16" x14ac:dyDescent="0.25">
      <c r="A397" s="4">
        <v>43493</v>
      </c>
      <c r="B397" s="4" t="s">
        <v>2</v>
      </c>
      <c r="C397" s="5" t="s">
        <v>38</v>
      </c>
      <c r="D397" s="5">
        <v>265676</v>
      </c>
      <c r="E397" s="5">
        <v>983299608</v>
      </c>
      <c r="F397" s="5">
        <v>49240</v>
      </c>
      <c r="G397" s="1">
        <v>23677.9</v>
      </c>
      <c r="H397" s="5" t="s">
        <v>25</v>
      </c>
      <c r="I397" s="5" t="s">
        <v>3</v>
      </c>
      <c r="J397" s="5">
        <v>92</v>
      </c>
      <c r="K397" s="5">
        <v>181</v>
      </c>
      <c r="L397" s="5">
        <v>37</v>
      </c>
      <c r="M397" s="5">
        <v>821</v>
      </c>
      <c r="N397" s="5" t="s">
        <v>62</v>
      </c>
      <c r="O397" s="5" t="s">
        <v>64</v>
      </c>
      <c r="P397" s="23" t="s">
        <v>69</v>
      </c>
    </row>
    <row r="398" spans="1:16" x14ac:dyDescent="0.25">
      <c r="A398" s="4">
        <v>43108</v>
      </c>
      <c r="B398" s="4" t="s">
        <v>2</v>
      </c>
      <c r="C398" s="5" t="s">
        <v>38</v>
      </c>
      <c r="D398" s="5">
        <v>265676</v>
      </c>
      <c r="E398" s="5">
        <v>983299608</v>
      </c>
      <c r="F398" s="5">
        <v>43359</v>
      </c>
      <c r="G398" s="1">
        <v>17926.8</v>
      </c>
      <c r="H398" s="5" t="s">
        <v>25</v>
      </c>
      <c r="I398" s="5" t="s">
        <v>3</v>
      </c>
      <c r="J398" s="5">
        <v>69</v>
      </c>
      <c r="K398" s="5">
        <v>180</v>
      </c>
      <c r="L398" s="5">
        <v>27</v>
      </c>
      <c r="M398" s="5">
        <v>787</v>
      </c>
      <c r="N398" s="5" t="s">
        <v>62</v>
      </c>
      <c r="O398" s="5" t="s">
        <v>64</v>
      </c>
      <c r="P398" s="23" t="s">
        <v>69</v>
      </c>
    </row>
    <row r="399" spans="1:16" x14ac:dyDescent="0.25">
      <c r="A399" s="4">
        <v>43143</v>
      </c>
      <c r="B399" s="4" t="s">
        <v>4</v>
      </c>
      <c r="C399" s="5" t="s">
        <v>38</v>
      </c>
      <c r="D399" s="5">
        <v>265676</v>
      </c>
      <c r="E399" s="5">
        <v>983299608</v>
      </c>
      <c r="F399" s="5">
        <v>90498</v>
      </c>
      <c r="G399" s="1">
        <v>12393.3</v>
      </c>
      <c r="H399" s="5" t="s">
        <v>25</v>
      </c>
      <c r="I399" s="5" t="s">
        <v>3</v>
      </c>
      <c r="J399" s="5">
        <v>47</v>
      </c>
      <c r="K399" s="5">
        <v>91</v>
      </c>
      <c r="L399" s="5">
        <v>35</v>
      </c>
      <c r="M399" s="5">
        <v>430</v>
      </c>
      <c r="N399" s="5" t="s">
        <v>62</v>
      </c>
      <c r="O399" s="5" t="s">
        <v>64</v>
      </c>
      <c r="P399" s="23" t="s">
        <v>69</v>
      </c>
    </row>
    <row r="400" spans="1:16" x14ac:dyDescent="0.25">
      <c r="A400" s="4">
        <v>43178</v>
      </c>
      <c r="B400" s="4" t="s">
        <v>6</v>
      </c>
      <c r="C400" s="5" t="s">
        <v>38</v>
      </c>
      <c r="D400" s="5">
        <v>265676</v>
      </c>
      <c r="E400" s="5">
        <v>983299608</v>
      </c>
      <c r="F400" s="5">
        <v>48610</v>
      </c>
      <c r="G400" s="1">
        <v>18178.2</v>
      </c>
      <c r="H400" s="5" t="s">
        <v>25</v>
      </c>
      <c r="I400" s="5" t="s">
        <v>3</v>
      </c>
      <c r="J400" s="5">
        <v>70</v>
      </c>
      <c r="K400" s="5">
        <v>187</v>
      </c>
      <c r="L400" s="5">
        <v>17</v>
      </c>
      <c r="M400" s="5">
        <v>802</v>
      </c>
      <c r="N400" s="5" t="s">
        <v>62</v>
      </c>
      <c r="O400" s="5" t="s">
        <v>64</v>
      </c>
      <c r="P400" s="23" t="s">
        <v>69</v>
      </c>
    </row>
    <row r="401" spans="1:16" x14ac:dyDescent="0.25">
      <c r="A401" s="4">
        <v>43213</v>
      </c>
      <c r="B401" s="4" t="s">
        <v>8</v>
      </c>
      <c r="C401" s="5" t="s">
        <v>38</v>
      </c>
      <c r="D401" s="5">
        <v>265676</v>
      </c>
      <c r="E401" s="5">
        <v>983299608</v>
      </c>
      <c r="F401" s="5">
        <v>59053</v>
      </c>
      <c r="G401" s="1">
        <v>15936.3</v>
      </c>
      <c r="H401" s="5" t="s">
        <v>25</v>
      </c>
      <c r="I401" s="5" t="s">
        <v>3</v>
      </c>
      <c r="J401" s="5">
        <v>61</v>
      </c>
      <c r="K401" s="5">
        <v>207</v>
      </c>
      <c r="L401" s="5">
        <v>18</v>
      </c>
      <c r="M401" s="5">
        <v>874</v>
      </c>
      <c r="N401" s="5" t="s">
        <v>62</v>
      </c>
      <c r="O401" s="5" t="s">
        <v>64</v>
      </c>
      <c r="P401" s="23" t="s">
        <v>69</v>
      </c>
    </row>
    <row r="402" spans="1:16" x14ac:dyDescent="0.25">
      <c r="A402" s="4">
        <v>43248</v>
      </c>
      <c r="B402" s="4" t="s">
        <v>9</v>
      </c>
      <c r="C402" s="5" t="s">
        <v>38</v>
      </c>
      <c r="D402" s="5">
        <v>265676</v>
      </c>
      <c r="E402" s="5">
        <v>983299608</v>
      </c>
      <c r="F402" s="5">
        <v>56402</v>
      </c>
      <c r="G402" s="1">
        <v>20701.7</v>
      </c>
      <c r="H402" s="5" t="s">
        <v>25</v>
      </c>
      <c r="I402" s="5" t="s">
        <v>3</v>
      </c>
      <c r="J402" s="5">
        <v>80</v>
      </c>
      <c r="K402" s="5">
        <v>248</v>
      </c>
      <c r="L402" s="5">
        <v>16</v>
      </c>
      <c r="M402" s="5">
        <v>1047</v>
      </c>
      <c r="N402" s="5" t="s">
        <v>62</v>
      </c>
      <c r="O402" s="5" t="s">
        <v>64</v>
      </c>
      <c r="P402" s="23" t="s">
        <v>69</v>
      </c>
    </row>
    <row r="403" spans="1:16" x14ac:dyDescent="0.25">
      <c r="A403" s="4">
        <v>43283</v>
      </c>
      <c r="B403" s="4" t="s">
        <v>11</v>
      </c>
      <c r="C403" s="5" t="s">
        <v>38</v>
      </c>
      <c r="D403" s="5">
        <v>265676</v>
      </c>
      <c r="E403" s="5">
        <v>983299608</v>
      </c>
      <c r="F403" s="5">
        <v>11449</v>
      </c>
      <c r="G403" s="1">
        <v>15435.1</v>
      </c>
      <c r="H403" s="5" t="s">
        <v>25</v>
      </c>
      <c r="I403" s="5" t="s">
        <v>3</v>
      </c>
      <c r="J403" s="5">
        <v>59</v>
      </c>
      <c r="K403" s="5">
        <v>205</v>
      </c>
      <c r="L403" s="5">
        <v>15</v>
      </c>
      <c r="M403" s="5">
        <v>860</v>
      </c>
      <c r="N403" s="5" t="s">
        <v>62</v>
      </c>
      <c r="O403" s="5" t="s">
        <v>64</v>
      </c>
      <c r="P403" s="23" t="s">
        <v>69</v>
      </c>
    </row>
    <row r="404" spans="1:16" x14ac:dyDescent="0.25">
      <c r="A404" s="4">
        <v>43318</v>
      </c>
      <c r="B404" s="4" t="s">
        <v>12</v>
      </c>
      <c r="C404" s="5" t="s">
        <v>38</v>
      </c>
      <c r="D404" s="5">
        <v>265676</v>
      </c>
      <c r="E404" s="5">
        <v>983299608</v>
      </c>
      <c r="F404" s="5">
        <v>41038</v>
      </c>
      <c r="G404" s="1">
        <v>22158.799999999999</v>
      </c>
      <c r="H404" s="5" t="s">
        <v>26</v>
      </c>
      <c r="I404" s="5" t="s">
        <v>5</v>
      </c>
      <c r="J404" s="5">
        <v>86</v>
      </c>
      <c r="K404" s="5">
        <v>139</v>
      </c>
      <c r="L404" s="5">
        <v>7</v>
      </c>
      <c r="M404" s="5">
        <v>624</v>
      </c>
      <c r="N404" s="5" t="s">
        <v>62</v>
      </c>
      <c r="O404" s="5" t="s">
        <v>64</v>
      </c>
      <c r="P404" s="23" t="s">
        <v>69</v>
      </c>
    </row>
    <row r="405" spans="1:16" x14ac:dyDescent="0.25">
      <c r="A405" s="4">
        <v>43353</v>
      </c>
      <c r="B405" s="4" t="s">
        <v>13</v>
      </c>
      <c r="C405" s="5" t="s">
        <v>38</v>
      </c>
      <c r="D405" s="5">
        <v>265676</v>
      </c>
      <c r="E405" s="5">
        <v>983299608</v>
      </c>
      <c r="F405" s="5">
        <v>48574</v>
      </c>
      <c r="G405" s="1">
        <v>12386.8</v>
      </c>
      <c r="H405" s="5" t="s">
        <v>25</v>
      </c>
      <c r="I405" s="5" t="s">
        <v>3</v>
      </c>
      <c r="J405" s="5">
        <v>47</v>
      </c>
      <c r="K405" s="5">
        <v>77</v>
      </c>
      <c r="L405" s="5">
        <v>22</v>
      </c>
      <c r="M405" s="5">
        <v>365</v>
      </c>
      <c r="N405" s="5" t="s">
        <v>62</v>
      </c>
      <c r="O405" s="5" t="s">
        <v>64</v>
      </c>
      <c r="P405" s="23" t="s">
        <v>69</v>
      </c>
    </row>
    <row r="406" spans="1:16" x14ac:dyDescent="0.25">
      <c r="A406" s="4">
        <v>43388</v>
      </c>
      <c r="B406" s="4" t="s">
        <v>14</v>
      </c>
      <c r="C406" s="5" t="s">
        <v>38</v>
      </c>
      <c r="D406" s="5">
        <v>265676</v>
      </c>
      <c r="E406" s="5">
        <v>983299608</v>
      </c>
      <c r="F406" s="5">
        <v>67934</v>
      </c>
      <c r="G406" s="1">
        <v>11192.4</v>
      </c>
      <c r="H406" s="5" t="s">
        <v>25</v>
      </c>
      <c r="I406" s="5" t="s">
        <v>5</v>
      </c>
      <c r="J406" s="5">
        <v>42</v>
      </c>
      <c r="K406" s="5">
        <v>220</v>
      </c>
      <c r="L406" s="5">
        <v>30</v>
      </c>
      <c r="M406" s="5">
        <v>916</v>
      </c>
      <c r="N406" s="5" t="s">
        <v>62</v>
      </c>
      <c r="O406" s="5" t="s">
        <v>64</v>
      </c>
      <c r="P406" s="23" t="s">
        <v>69</v>
      </c>
    </row>
    <row r="407" spans="1:16" x14ac:dyDescent="0.25">
      <c r="A407" s="4">
        <v>43423</v>
      </c>
      <c r="B407" s="4" t="s">
        <v>15</v>
      </c>
      <c r="C407" s="5" t="s">
        <v>38</v>
      </c>
      <c r="D407" s="5">
        <v>265676</v>
      </c>
      <c r="E407" s="5">
        <v>983299608</v>
      </c>
      <c r="F407" s="5">
        <v>58105</v>
      </c>
      <c r="G407" s="1">
        <v>11914.4</v>
      </c>
      <c r="H407" s="5" t="s">
        <v>25</v>
      </c>
      <c r="I407" s="5" t="s">
        <v>3</v>
      </c>
      <c r="J407" s="5">
        <v>45</v>
      </c>
      <c r="K407" s="5">
        <v>149</v>
      </c>
      <c r="L407" s="5">
        <v>22</v>
      </c>
      <c r="M407" s="5">
        <v>639</v>
      </c>
      <c r="N407" s="5" t="s">
        <v>62</v>
      </c>
      <c r="O407" s="5" t="s">
        <v>64</v>
      </c>
      <c r="P407" s="23" t="s">
        <v>69</v>
      </c>
    </row>
    <row r="408" spans="1:16" x14ac:dyDescent="0.25">
      <c r="A408" s="4">
        <v>43458</v>
      </c>
      <c r="B408" s="4" t="s">
        <v>16</v>
      </c>
      <c r="C408" s="5" t="s">
        <v>38</v>
      </c>
      <c r="D408" s="5">
        <v>265676</v>
      </c>
      <c r="E408" s="5">
        <v>983299608</v>
      </c>
      <c r="F408" s="5">
        <v>61102</v>
      </c>
      <c r="G408" s="1">
        <v>14911.8</v>
      </c>
      <c r="H408" s="5" t="s">
        <v>25</v>
      </c>
      <c r="I408" s="5" t="s">
        <v>3</v>
      </c>
      <c r="J408" s="5">
        <v>57</v>
      </c>
      <c r="K408" s="5">
        <v>138</v>
      </c>
      <c r="L408" s="5">
        <v>38</v>
      </c>
      <c r="M408" s="5">
        <v>625</v>
      </c>
      <c r="N408" s="5" t="s">
        <v>62</v>
      </c>
      <c r="O408" s="5" t="s">
        <v>64</v>
      </c>
      <c r="P408" s="23" t="s">
        <v>69</v>
      </c>
    </row>
    <row r="409" spans="1:16" x14ac:dyDescent="0.25">
      <c r="A409" s="4">
        <v>43493</v>
      </c>
      <c r="B409" s="4" t="s">
        <v>2</v>
      </c>
      <c r="C409" s="5" t="s">
        <v>38</v>
      </c>
      <c r="D409" s="5">
        <v>265676</v>
      </c>
      <c r="E409" s="5">
        <v>983299608</v>
      </c>
      <c r="F409" s="5">
        <v>92078</v>
      </c>
      <c r="G409" s="1">
        <v>24438.5</v>
      </c>
      <c r="H409" s="5" t="s">
        <v>25</v>
      </c>
      <c r="I409" s="5" t="s">
        <v>3</v>
      </c>
      <c r="J409" s="5">
        <v>95</v>
      </c>
      <c r="K409" s="5">
        <v>210</v>
      </c>
      <c r="L409" s="5">
        <v>29</v>
      </c>
      <c r="M409" s="5">
        <v>930</v>
      </c>
      <c r="N409" s="5" t="s">
        <v>62</v>
      </c>
      <c r="O409" s="5" t="s">
        <v>64</v>
      </c>
      <c r="P409" s="23" t="s">
        <v>69</v>
      </c>
    </row>
    <row r="410" spans="1:16" x14ac:dyDescent="0.25">
      <c r="A410" s="4">
        <v>43108</v>
      </c>
      <c r="B410" s="4" t="s">
        <v>2</v>
      </c>
      <c r="C410" s="5" t="s">
        <v>38</v>
      </c>
      <c r="D410" s="5">
        <v>265676</v>
      </c>
      <c r="E410" s="5">
        <v>983299608</v>
      </c>
      <c r="F410" s="5">
        <v>11874</v>
      </c>
      <c r="G410" s="1">
        <v>15188.2</v>
      </c>
      <c r="H410" s="5" t="s">
        <v>25</v>
      </c>
      <c r="I410" s="5" t="s">
        <v>3</v>
      </c>
      <c r="J410" s="5">
        <v>58</v>
      </c>
      <c r="K410" s="5">
        <v>208</v>
      </c>
      <c r="L410" s="5">
        <v>33</v>
      </c>
      <c r="M410" s="5">
        <v>890</v>
      </c>
      <c r="N410" s="5" t="s">
        <v>62</v>
      </c>
      <c r="O410" s="5" t="s">
        <v>64</v>
      </c>
      <c r="P410" s="23" t="s">
        <v>69</v>
      </c>
    </row>
    <row r="411" spans="1:16" x14ac:dyDescent="0.25">
      <c r="A411" s="4">
        <v>43143</v>
      </c>
      <c r="B411" s="4" t="s">
        <v>4</v>
      </c>
      <c r="C411" s="5" t="s">
        <v>38</v>
      </c>
      <c r="D411" s="5">
        <v>265676</v>
      </c>
      <c r="E411" s="5">
        <v>983299608</v>
      </c>
      <c r="F411" s="5">
        <v>72048</v>
      </c>
      <c r="G411" s="1">
        <v>22417.200000000001</v>
      </c>
      <c r="H411" s="5" t="s">
        <v>25</v>
      </c>
      <c r="I411" s="5" t="s">
        <v>3</v>
      </c>
      <c r="J411" s="5">
        <v>87</v>
      </c>
      <c r="K411" s="5">
        <v>160</v>
      </c>
      <c r="L411" s="5">
        <v>10</v>
      </c>
      <c r="M411" s="5">
        <v>709</v>
      </c>
      <c r="N411" s="5" t="s">
        <v>62</v>
      </c>
      <c r="O411" s="5" t="s">
        <v>64</v>
      </c>
      <c r="P411" s="23" t="s">
        <v>69</v>
      </c>
    </row>
    <row r="412" spans="1:16" x14ac:dyDescent="0.25">
      <c r="A412" s="4">
        <v>43178</v>
      </c>
      <c r="B412" s="4" t="s">
        <v>6</v>
      </c>
      <c r="C412" s="5" t="s">
        <v>38</v>
      </c>
      <c r="D412" s="5">
        <v>265676</v>
      </c>
      <c r="E412" s="5">
        <v>983299608</v>
      </c>
      <c r="F412" s="5">
        <v>87623</v>
      </c>
      <c r="G412" s="1">
        <v>18623.400000000001</v>
      </c>
      <c r="H412" s="5" t="s">
        <v>25</v>
      </c>
      <c r="I412" s="5" t="s">
        <v>3</v>
      </c>
      <c r="J412" s="5">
        <v>72</v>
      </c>
      <c r="K412" s="5">
        <v>37</v>
      </c>
      <c r="L412" s="5">
        <v>41</v>
      </c>
      <c r="M412" s="5">
        <v>256</v>
      </c>
      <c r="N412" s="5" t="s">
        <v>62</v>
      </c>
      <c r="O412" s="5" t="s">
        <v>64</v>
      </c>
      <c r="P412" s="23" t="s">
        <v>69</v>
      </c>
    </row>
    <row r="413" spans="1:16" x14ac:dyDescent="0.25">
      <c r="A413" s="4">
        <v>43213</v>
      </c>
      <c r="B413" s="4" t="s">
        <v>8</v>
      </c>
      <c r="C413" s="5" t="s">
        <v>38</v>
      </c>
      <c r="D413" s="5">
        <v>265676</v>
      </c>
      <c r="E413" s="5">
        <v>983299608</v>
      </c>
      <c r="F413" s="5">
        <v>75230</v>
      </c>
      <c r="G413" s="1">
        <v>12192.4</v>
      </c>
      <c r="H413" s="5" t="s">
        <v>25</v>
      </c>
      <c r="I413" s="5" t="s">
        <v>3</v>
      </c>
      <c r="J413" s="5">
        <v>46</v>
      </c>
      <c r="K413" s="5">
        <v>217</v>
      </c>
      <c r="L413" s="5">
        <v>43</v>
      </c>
      <c r="M413" s="5">
        <v>920</v>
      </c>
      <c r="N413" s="5" t="s">
        <v>62</v>
      </c>
      <c r="O413" s="5" t="s">
        <v>64</v>
      </c>
      <c r="P413" s="23" t="s">
        <v>69</v>
      </c>
    </row>
    <row r="414" spans="1:16" x14ac:dyDescent="0.25">
      <c r="A414" s="4">
        <v>43248</v>
      </c>
      <c r="B414" s="4" t="s">
        <v>9</v>
      </c>
      <c r="C414" s="5" t="s">
        <v>38</v>
      </c>
      <c r="D414" s="5">
        <v>265676</v>
      </c>
      <c r="E414" s="5">
        <v>983299608</v>
      </c>
      <c r="F414" s="5">
        <v>83319</v>
      </c>
      <c r="G414" s="1">
        <v>22686.799999999999</v>
      </c>
      <c r="H414" s="5" t="s">
        <v>25</v>
      </c>
      <c r="I414" s="5" t="s">
        <v>3</v>
      </c>
      <c r="J414" s="5">
        <v>88</v>
      </c>
      <c r="K414" s="5">
        <v>209</v>
      </c>
      <c r="L414" s="5">
        <v>17</v>
      </c>
      <c r="M414" s="5">
        <v>906</v>
      </c>
      <c r="N414" s="5" t="s">
        <v>62</v>
      </c>
      <c r="O414" s="5" t="s">
        <v>64</v>
      </c>
      <c r="P414" s="23" t="s">
        <v>69</v>
      </c>
    </row>
    <row r="415" spans="1:16" x14ac:dyDescent="0.25">
      <c r="A415" s="4">
        <v>43283</v>
      </c>
      <c r="B415" s="4" t="s">
        <v>11</v>
      </c>
      <c r="C415" s="5" t="s">
        <v>38</v>
      </c>
      <c r="D415" s="5">
        <v>265676</v>
      </c>
      <c r="E415" s="5">
        <v>983299608</v>
      </c>
      <c r="F415" s="5">
        <v>78961</v>
      </c>
      <c r="G415" s="1">
        <v>21681</v>
      </c>
      <c r="H415" s="5" t="s">
        <v>25</v>
      </c>
      <c r="I415" s="5" t="s">
        <v>3</v>
      </c>
      <c r="J415" s="5">
        <v>84</v>
      </c>
      <c r="K415" s="5">
        <v>194</v>
      </c>
      <c r="L415" s="5">
        <v>16</v>
      </c>
      <c r="M415" s="5">
        <v>844</v>
      </c>
      <c r="N415" s="5" t="s">
        <v>62</v>
      </c>
      <c r="O415" s="5" t="s">
        <v>64</v>
      </c>
      <c r="P415" s="23" t="s">
        <v>69</v>
      </c>
    </row>
    <row r="416" spans="1:16" x14ac:dyDescent="0.25">
      <c r="A416" s="4">
        <v>43318</v>
      </c>
      <c r="B416" s="4" t="s">
        <v>12</v>
      </c>
      <c r="C416" s="5" t="s">
        <v>38</v>
      </c>
      <c r="D416" s="5">
        <v>265676</v>
      </c>
      <c r="E416" s="5">
        <v>983299608</v>
      </c>
      <c r="F416" s="5">
        <v>77403</v>
      </c>
      <c r="G416" s="1">
        <v>13148.5</v>
      </c>
      <c r="H416" s="5" t="s">
        <v>26</v>
      </c>
      <c r="I416" s="5" t="s">
        <v>5</v>
      </c>
      <c r="J416" s="5">
        <v>50</v>
      </c>
      <c r="K416" s="5">
        <v>108</v>
      </c>
      <c r="L416" s="5">
        <v>20</v>
      </c>
      <c r="M416" s="5">
        <v>485</v>
      </c>
      <c r="N416" s="5" t="s">
        <v>62</v>
      </c>
      <c r="O416" s="5" t="s">
        <v>64</v>
      </c>
      <c r="P416" s="23" t="s">
        <v>69</v>
      </c>
    </row>
    <row r="417" spans="1:16" x14ac:dyDescent="0.25">
      <c r="A417" s="4">
        <v>43353</v>
      </c>
      <c r="B417" s="4" t="s">
        <v>13</v>
      </c>
      <c r="C417" s="5" t="s">
        <v>38</v>
      </c>
      <c r="D417" s="5">
        <v>265676</v>
      </c>
      <c r="E417" s="5">
        <v>983299608</v>
      </c>
      <c r="F417" s="5">
        <v>77623</v>
      </c>
      <c r="G417" s="1">
        <v>20637.7</v>
      </c>
      <c r="H417" s="5" t="s">
        <v>25</v>
      </c>
      <c r="I417" s="5" t="s">
        <v>3</v>
      </c>
      <c r="J417" s="5">
        <v>80</v>
      </c>
      <c r="K417" s="5">
        <v>77</v>
      </c>
      <c r="L417" s="5">
        <v>31</v>
      </c>
      <c r="M417" s="5">
        <v>407</v>
      </c>
      <c r="N417" s="5" t="s">
        <v>62</v>
      </c>
      <c r="O417" s="5" t="s">
        <v>64</v>
      </c>
      <c r="P417" s="23" t="s">
        <v>69</v>
      </c>
    </row>
    <row r="418" spans="1:16" x14ac:dyDescent="0.25">
      <c r="A418" s="4">
        <v>43388</v>
      </c>
      <c r="B418" s="4" t="s">
        <v>14</v>
      </c>
      <c r="C418" s="5" t="s">
        <v>38</v>
      </c>
      <c r="D418" s="5">
        <v>265676</v>
      </c>
      <c r="E418" s="5">
        <v>983299608</v>
      </c>
      <c r="F418" s="5">
        <v>17543</v>
      </c>
      <c r="G418" s="1">
        <v>13925.1</v>
      </c>
      <c r="H418" s="5" t="s">
        <v>26</v>
      </c>
      <c r="I418" s="5" t="s">
        <v>5</v>
      </c>
      <c r="J418" s="5">
        <v>53</v>
      </c>
      <c r="K418" s="5">
        <v>174</v>
      </c>
      <c r="L418" s="5">
        <v>34</v>
      </c>
      <c r="M418" s="5">
        <v>754</v>
      </c>
      <c r="N418" s="5" t="s">
        <v>62</v>
      </c>
      <c r="O418" s="5" t="s">
        <v>64</v>
      </c>
      <c r="P418" s="23" t="s">
        <v>69</v>
      </c>
    </row>
    <row r="419" spans="1:16" x14ac:dyDescent="0.25">
      <c r="A419" s="4">
        <v>43423</v>
      </c>
      <c r="B419" s="4" t="s">
        <v>15</v>
      </c>
      <c r="C419" s="5" t="s">
        <v>38</v>
      </c>
      <c r="D419" s="5">
        <v>265676</v>
      </c>
      <c r="E419" s="5">
        <v>983299608</v>
      </c>
      <c r="F419" s="5">
        <v>77094</v>
      </c>
      <c r="G419" s="1">
        <v>19670.900000000001</v>
      </c>
      <c r="H419" s="5" t="s">
        <v>25</v>
      </c>
      <c r="I419" s="5" t="s">
        <v>3</v>
      </c>
      <c r="J419" s="5">
        <v>76</v>
      </c>
      <c r="K419" s="5">
        <v>167</v>
      </c>
      <c r="L419" s="5">
        <v>21</v>
      </c>
      <c r="M419" s="5">
        <v>735</v>
      </c>
      <c r="N419" s="5" t="s">
        <v>62</v>
      </c>
      <c r="O419" s="5" t="s">
        <v>64</v>
      </c>
      <c r="P419" s="23" t="s">
        <v>69</v>
      </c>
    </row>
    <row r="420" spans="1:16" x14ac:dyDescent="0.25">
      <c r="A420" s="4">
        <v>43458</v>
      </c>
      <c r="B420" s="4" t="s">
        <v>16</v>
      </c>
      <c r="C420" s="5" t="s">
        <v>38</v>
      </c>
      <c r="D420" s="5">
        <v>265676</v>
      </c>
      <c r="E420" s="5">
        <v>983299608</v>
      </c>
      <c r="F420" s="5">
        <v>43691</v>
      </c>
      <c r="G420" s="1">
        <v>14165.4</v>
      </c>
      <c r="H420" s="5" t="s">
        <v>25</v>
      </c>
      <c r="I420" s="5" t="s">
        <v>3</v>
      </c>
      <c r="J420" s="5">
        <v>54</v>
      </c>
      <c r="K420" s="5">
        <v>156</v>
      </c>
      <c r="L420" s="5">
        <v>8</v>
      </c>
      <c r="M420" s="5">
        <v>658</v>
      </c>
      <c r="N420" s="5" t="s">
        <v>62</v>
      </c>
      <c r="O420" s="5" t="s">
        <v>64</v>
      </c>
      <c r="P420" s="23" t="s">
        <v>69</v>
      </c>
    </row>
    <row r="421" spans="1:16" x14ac:dyDescent="0.25">
      <c r="A421" s="4">
        <v>43493</v>
      </c>
      <c r="B421" s="4" t="s">
        <v>2</v>
      </c>
      <c r="C421" s="5" t="s">
        <v>38</v>
      </c>
      <c r="D421" s="5">
        <v>265676</v>
      </c>
      <c r="E421" s="5">
        <v>983299608</v>
      </c>
      <c r="F421" s="5">
        <v>51833</v>
      </c>
      <c r="G421" s="1">
        <v>10702.4</v>
      </c>
      <c r="H421" s="5" t="s">
        <v>25</v>
      </c>
      <c r="I421" s="5" t="s">
        <v>3</v>
      </c>
      <c r="J421" s="5">
        <v>40</v>
      </c>
      <c r="K421" s="5">
        <v>245</v>
      </c>
      <c r="L421" s="5">
        <v>36</v>
      </c>
      <c r="M421" s="5">
        <v>1014</v>
      </c>
      <c r="N421" s="5" t="s">
        <v>62</v>
      </c>
      <c r="O421" s="5" t="s">
        <v>64</v>
      </c>
      <c r="P421" s="23" t="s">
        <v>69</v>
      </c>
    </row>
    <row r="422" spans="1:16" x14ac:dyDescent="0.25">
      <c r="A422" s="4">
        <v>43108</v>
      </c>
      <c r="B422" s="4" t="s">
        <v>2</v>
      </c>
      <c r="C422" s="5" t="s">
        <v>38</v>
      </c>
      <c r="D422" s="5">
        <v>265676</v>
      </c>
      <c r="E422" s="5">
        <v>983299608</v>
      </c>
      <c r="F422" s="5">
        <v>23885</v>
      </c>
      <c r="G422" s="1">
        <v>12429.3</v>
      </c>
      <c r="H422" s="5" t="s">
        <v>25</v>
      </c>
      <c r="I422" s="5" t="s">
        <v>3</v>
      </c>
      <c r="J422" s="5">
        <v>47</v>
      </c>
      <c r="K422" s="5">
        <v>181</v>
      </c>
      <c r="L422" s="5">
        <v>48</v>
      </c>
      <c r="M422" s="5">
        <v>790</v>
      </c>
      <c r="N422" s="5" t="s">
        <v>62</v>
      </c>
      <c r="O422" s="5" t="s">
        <v>64</v>
      </c>
      <c r="P422" s="23" t="s">
        <v>69</v>
      </c>
    </row>
    <row r="423" spans="1:16" x14ac:dyDescent="0.25">
      <c r="A423" s="4">
        <v>43143</v>
      </c>
      <c r="B423" s="4" t="s">
        <v>4</v>
      </c>
      <c r="C423" s="5" t="s">
        <v>38</v>
      </c>
      <c r="D423" s="5">
        <v>265676</v>
      </c>
      <c r="E423" s="5">
        <v>983299608</v>
      </c>
      <c r="F423" s="5">
        <v>44384</v>
      </c>
      <c r="G423" s="1">
        <v>11381.6</v>
      </c>
      <c r="H423" s="5" t="s">
        <v>25</v>
      </c>
      <c r="I423" s="5" t="s">
        <v>3</v>
      </c>
      <c r="J423" s="5">
        <v>43</v>
      </c>
      <c r="K423" s="5">
        <v>64</v>
      </c>
      <c r="L423" s="5">
        <v>22</v>
      </c>
      <c r="M423" s="5">
        <v>309</v>
      </c>
      <c r="N423" s="5" t="s">
        <v>62</v>
      </c>
      <c r="O423" s="5" t="s">
        <v>64</v>
      </c>
      <c r="P423" s="23" t="s">
        <v>69</v>
      </c>
    </row>
    <row r="424" spans="1:16" x14ac:dyDescent="0.25">
      <c r="A424" s="4">
        <v>43178</v>
      </c>
      <c r="B424" s="4" t="s">
        <v>6</v>
      </c>
      <c r="C424" s="5" t="s">
        <v>38</v>
      </c>
      <c r="D424" s="5">
        <v>265676</v>
      </c>
      <c r="E424" s="5">
        <v>983299608</v>
      </c>
      <c r="F424" s="5">
        <v>21596</v>
      </c>
      <c r="G424" s="1">
        <v>21433.4</v>
      </c>
      <c r="H424" s="5" t="s">
        <v>25</v>
      </c>
      <c r="I424" s="5" t="s">
        <v>3</v>
      </c>
      <c r="J424" s="5">
        <v>83</v>
      </c>
      <c r="K424" s="5">
        <v>199</v>
      </c>
      <c r="L424" s="5">
        <v>21</v>
      </c>
      <c r="M424" s="5">
        <v>867</v>
      </c>
      <c r="N424" s="5" t="s">
        <v>62</v>
      </c>
      <c r="O424" s="5" t="s">
        <v>64</v>
      </c>
      <c r="P424" s="23" t="s">
        <v>69</v>
      </c>
    </row>
    <row r="425" spans="1:16" x14ac:dyDescent="0.25">
      <c r="A425" s="4">
        <v>43213</v>
      </c>
      <c r="B425" s="4" t="s">
        <v>8</v>
      </c>
      <c r="C425" s="5" t="s">
        <v>38</v>
      </c>
      <c r="D425" s="5">
        <v>265676</v>
      </c>
      <c r="E425" s="5">
        <v>983299608</v>
      </c>
      <c r="F425" s="5">
        <v>88244</v>
      </c>
      <c r="G425" s="1">
        <v>17361.7</v>
      </c>
      <c r="H425" s="5" t="s">
        <v>25</v>
      </c>
      <c r="I425" s="5" t="s">
        <v>3</v>
      </c>
      <c r="J425" s="5">
        <v>67</v>
      </c>
      <c r="K425" s="5">
        <v>16</v>
      </c>
      <c r="L425" s="5">
        <v>8</v>
      </c>
      <c r="M425" s="5">
        <v>134</v>
      </c>
      <c r="N425" s="5" t="s">
        <v>62</v>
      </c>
      <c r="O425" s="5" t="s">
        <v>64</v>
      </c>
      <c r="P425" s="23" t="s">
        <v>69</v>
      </c>
    </row>
    <row r="426" spans="1:16" x14ac:dyDescent="0.25">
      <c r="A426" s="4">
        <v>43248</v>
      </c>
      <c r="B426" s="4" t="s">
        <v>9</v>
      </c>
      <c r="C426" s="5" t="s">
        <v>38</v>
      </c>
      <c r="D426" s="5">
        <v>265676</v>
      </c>
      <c r="E426" s="5">
        <v>983299608</v>
      </c>
      <c r="F426" s="5">
        <v>78435</v>
      </c>
      <c r="G426" s="1">
        <v>20673.3</v>
      </c>
      <c r="H426" s="5" t="s">
        <v>25</v>
      </c>
      <c r="I426" s="5" t="s">
        <v>3</v>
      </c>
      <c r="J426" s="5">
        <v>80</v>
      </c>
      <c r="K426" s="5">
        <v>174</v>
      </c>
      <c r="L426" s="5">
        <v>15</v>
      </c>
      <c r="M426" s="5">
        <v>763</v>
      </c>
      <c r="N426" s="5" t="s">
        <v>62</v>
      </c>
      <c r="O426" s="5" t="s">
        <v>64</v>
      </c>
      <c r="P426" s="23" t="s">
        <v>69</v>
      </c>
    </row>
    <row r="427" spans="1:16" x14ac:dyDescent="0.25">
      <c r="A427" s="4">
        <v>43283</v>
      </c>
      <c r="B427" s="4" t="s">
        <v>11</v>
      </c>
      <c r="C427" s="5" t="s">
        <v>38</v>
      </c>
      <c r="D427" s="5">
        <v>265676</v>
      </c>
      <c r="E427" s="5">
        <v>983299608</v>
      </c>
      <c r="F427" s="5">
        <v>67771</v>
      </c>
      <c r="G427" s="1">
        <v>11447.5</v>
      </c>
      <c r="H427" s="5" t="s">
        <v>25</v>
      </c>
      <c r="I427" s="5" t="s">
        <v>3</v>
      </c>
      <c r="J427" s="5">
        <v>43</v>
      </c>
      <c r="K427" s="5">
        <v>230</v>
      </c>
      <c r="L427" s="5">
        <v>42</v>
      </c>
      <c r="M427" s="5">
        <v>968</v>
      </c>
      <c r="N427" s="5" t="s">
        <v>62</v>
      </c>
      <c r="O427" s="5" t="s">
        <v>64</v>
      </c>
      <c r="P427" s="23" t="s">
        <v>69</v>
      </c>
    </row>
    <row r="428" spans="1:16" x14ac:dyDescent="0.25">
      <c r="A428" s="4">
        <v>43318</v>
      </c>
      <c r="B428" s="4" t="s">
        <v>12</v>
      </c>
      <c r="C428" s="5" t="s">
        <v>38</v>
      </c>
      <c r="D428" s="5">
        <v>265676</v>
      </c>
      <c r="E428" s="5">
        <v>983299608</v>
      </c>
      <c r="F428" s="5">
        <v>49008</v>
      </c>
      <c r="G428" s="1">
        <v>16918.900000000001</v>
      </c>
      <c r="H428" s="5" t="s">
        <v>26</v>
      </c>
      <c r="I428" s="5" t="s">
        <v>5</v>
      </c>
      <c r="J428" s="5">
        <v>65</v>
      </c>
      <c r="K428" s="5">
        <v>156</v>
      </c>
      <c r="L428" s="5">
        <v>42</v>
      </c>
      <c r="M428" s="5">
        <v>704</v>
      </c>
      <c r="N428" s="5" t="s">
        <v>62</v>
      </c>
      <c r="O428" s="5" t="s">
        <v>64</v>
      </c>
      <c r="P428" s="23" t="s">
        <v>69</v>
      </c>
    </row>
    <row r="429" spans="1:16" x14ac:dyDescent="0.25">
      <c r="A429" s="4">
        <v>43353</v>
      </c>
      <c r="B429" s="4" t="s">
        <v>13</v>
      </c>
      <c r="C429" s="5" t="s">
        <v>38</v>
      </c>
      <c r="D429" s="5">
        <v>265676</v>
      </c>
      <c r="E429" s="5">
        <v>983299608</v>
      </c>
      <c r="F429" s="5">
        <v>59115</v>
      </c>
      <c r="G429" s="1">
        <v>22385.7</v>
      </c>
      <c r="H429" s="5" t="s">
        <v>25</v>
      </c>
      <c r="I429" s="5" t="s">
        <v>3</v>
      </c>
      <c r="J429" s="5">
        <v>87</v>
      </c>
      <c r="K429" s="5">
        <v>72</v>
      </c>
      <c r="L429" s="5">
        <v>34</v>
      </c>
      <c r="M429" s="5">
        <v>394</v>
      </c>
      <c r="N429" s="5" t="s">
        <v>62</v>
      </c>
      <c r="O429" s="5" t="s">
        <v>64</v>
      </c>
      <c r="P429" s="23" t="s">
        <v>69</v>
      </c>
    </row>
    <row r="430" spans="1:16" x14ac:dyDescent="0.25">
      <c r="A430" s="4">
        <v>43388</v>
      </c>
      <c r="B430" s="4" t="s">
        <v>14</v>
      </c>
      <c r="C430" s="5" t="s">
        <v>38</v>
      </c>
      <c r="D430" s="5">
        <v>265676</v>
      </c>
      <c r="E430" s="5">
        <v>983299608</v>
      </c>
      <c r="F430" s="5">
        <v>54977</v>
      </c>
      <c r="G430" s="1">
        <v>19124.099999999999</v>
      </c>
      <c r="H430" s="5" t="s">
        <v>25</v>
      </c>
      <c r="I430" s="5" t="s">
        <v>5</v>
      </c>
      <c r="J430" s="5">
        <v>74</v>
      </c>
      <c r="K430" s="5">
        <v>40</v>
      </c>
      <c r="L430" s="5">
        <v>38</v>
      </c>
      <c r="M430" s="5">
        <v>265</v>
      </c>
      <c r="N430" s="5" t="s">
        <v>62</v>
      </c>
      <c r="O430" s="5" t="s">
        <v>64</v>
      </c>
      <c r="P430" s="23" t="s">
        <v>69</v>
      </c>
    </row>
    <row r="431" spans="1:16" x14ac:dyDescent="0.25">
      <c r="A431" s="4">
        <v>43423</v>
      </c>
      <c r="B431" s="4" t="s">
        <v>15</v>
      </c>
      <c r="C431" s="5" t="s">
        <v>38</v>
      </c>
      <c r="D431" s="5">
        <v>265676</v>
      </c>
      <c r="E431" s="5">
        <v>983299608</v>
      </c>
      <c r="F431" s="5">
        <v>78288</v>
      </c>
      <c r="G431" s="1">
        <v>16704.7</v>
      </c>
      <c r="H431" s="5" t="s">
        <v>25</v>
      </c>
      <c r="I431" s="5" t="s">
        <v>3</v>
      </c>
      <c r="J431" s="5">
        <v>64</v>
      </c>
      <c r="K431" s="5">
        <v>250</v>
      </c>
      <c r="L431" s="5">
        <v>39</v>
      </c>
      <c r="M431" s="5">
        <v>1061</v>
      </c>
      <c r="N431" s="5" t="s">
        <v>62</v>
      </c>
      <c r="O431" s="5" t="s">
        <v>64</v>
      </c>
      <c r="P431" s="23" t="s">
        <v>69</v>
      </c>
    </row>
    <row r="432" spans="1:16" x14ac:dyDescent="0.25">
      <c r="A432" s="4">
        <v>43458</v>
      </c>
      <c r="B432" s="4" t="s">
        <v>16</v>
      </c>
      <c r="C432" s="5" t="s">
        <v>38</v>
      </c>
      <c r="D432" s="5">
        <v>265676</v>
      </c>
      <c r="E432" s="5">
        <v>983299608</v>
      </c>
      <c r="F432" s="5">
        <v>29040</v>
      </c>
      <c r="G432" s="1">
        <v>22865.599999999999</v>
      </c>
      <c r="H432" s="5" t="s">
        <v>25</v>
      </c>
      <c r="I432" s="5" t="s">
        <v>3</v>
      </c>
      <c r="J432" s="5">
        <v>89</v>
      </c>
      <c r="K432" s="5">
        <v>17</v>
      </c>
      <c r="L432" s="5">
        <v>40</v>
      </c>
      <c r="M432" s="5">
        <v>195</v>
      </c>
      <c r="N432" s="5" t="s">
        <v>62</v>
      </c>
      <c r="O432" s="5" t="s">
        <v>64</v>
      </c>
      <c r="P432" s="23" t="s">
        <v>69</v>
      </c>
    </row>
    <row r="433" spans="1:16" x14ac:dyDescent="0.25">
      <c r="A433" s="4">
        <v>43493</v>
      </c>
      <c r="B433" s="4" t="s">
        <v>2</v>
      </c>
      <c r="C433" s="5" t="s">
        <v>38</v>
      </c>
      <c r="D433" s="5">
        <v>265676</v>
      </c>
      <c r="E433" s="5">
        <v>983299608</v>
      </c>
      <c r="F433" s="5">
        <v>74203</v>
      </c>
      <c r="G433" s="1">
        <v>17161</v>
      </c>
      <c r="H433" s="5" t="s">
        <v>25</v>
      </c>
      <c r="I433" s="5" t="s">
        <v>3</v>
      </c>
      <c r="J433" s="5">
        <v>66</v>
      </c>
      <c r="K433" s="5">
        <v>140</v>
      </c>
      <c r="L433" s="5">
        <v>24</v>
      </c>
      <c r="M433" s="5">
        <v>626</v>
      </c>
      <c r="N433" s="5" t="s">
        <v>62</v>
      </c>
      <c r="O433" s="5" t="s">
        <v>64</v>
      </c>
      <c r="P433" s="23" t="s">
        <v>69</v>
      </c>
    </row>
  </sheetData>
  <autoFilter ref="A1:P433" xr:uid="{F1754BCE-C6DC-44EC-9766-C43DB609C41D}">
    <sortState xmlns:xlrd2="http://schemas.microsoft.com/office/spreadsheetml/2017/richdata2" ref="A2:P433">
      <sortCondition ref="C1:C433"/>
    </sortState>
  </autoFilter>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D478D8-600A-43C2-AA08-8CE53390A46A}">
  <dimension ref="A1:E72"/>
  <sheetViews>
    <sheetView workbookViewId="0">
      <selection activeCell="M14" sqref="M14"/>
    </sheetView>
  </sheetViews>
  <sheetFormatPr defaultRowHeight="15" x14ac:dyDescent="0.25"/>
  <cols>
    <col min="1" max="1" width="10.140625" bestFit="1" customWidth="1"/>
    <col min="2" max="2" width="10.28515625" customWidth="1"/>
    <col min="3" max="3" width="19.140625" customWidth="1"/>
    <col min="4" max="4" width="33.85546875" customWidth="1"/>
    <col min="5" max="5" width="34" customWidth="1"/>
  </cols>
  <sheetData>
    <row r="1" spans="1:5" x14ac:dyDescent="0.25">
      <c r="A1" t="s">
        <v>17</v>
      </c>
      <c r="B1" t="s">
        <v>23</v>
      </c>
      <c r="C1" t="s">
        <v>51</v>
      </c>
      <c r="D1" t="s">
        <v>60</v>
      </c>
      <c r="E1" t="s">
        <v>59</v>
      </c>
    </row>
    <row r="2" spans="1:5" x14ac:dyDescent="0.25">
      <c r="A2" s="4">
        <v>43101</v>
      </c>
      <c r="B2" s="5">
        <v>321233.97385620925</v>
      </c>
    </row>
    <row r="3" spans="1:5" x14ac:dyDescent="0.25">
      <c r="A3" s="4">
        <v>43108</v>
      </c>
      <c r="B3" s="5">
        <v>114673.73333333332</v>
      </c>
    </row>
    <row r="4" spans="1:5" x14ac:dyDescent="0.25">
      <c r="A4" s="4">
        <v>43115</v>
      </c>
      <c r="B4" s="5">
        <v>259970.51764705876</v>
      </c>
    </row>
    <row r="5" spans="1:5" x14ac:dyDescent="0.25">
      <c r="A5" s="4">
        <v>43122</v>
      </c>
      <c r="B5" s="5">
        <v>147614</v>
      </c>
    </row>
    <row r="6" spans="1:5" x14ac:dyDescent="0.25">
      <c r="A6" s="4">
        <v>43129</v>
      </c>
      <c r="B6" s="5">
        <v>159315.06666666665</v>
      </c>
    </row>
    <row r="7" spans="1:5" x14ac:dyDescent="0.25">
      <c r="A7" s="4">
        <v>43136</v>
      </c>
      <c r="B7" s="5">
        <v>341824.64052287588</v>
      </c>
    </row>
    <row r="8" spans="1:5" x14ac:dyDescent="0.25">
      <c r="A8" s="4">
        <v>43143</v>
      </c>
      <c r="B8" s="5">
        <v>137580.53333333333</v>
      </c>
    </row>
    <row r="9" spans="1:5" x14ac:dyDescent="0.25">
      <c r="A9" s="4">
        <v>43150</v>
      </c>
      <c r="B9" s="5">
        <v>235964.78431372551</v>
      </c>
    </row>
    <row r="10" spans="1:5" x14ac:dyDescent="0.25">
      <c r="A10" s="4">
        <v>43157</v>
      </c>
      <c r="B10" s="5">
        <v>144871.20000000001</v>
      </c>
    </row>
    <row r="11" spans="1:5" x14ac:dyDescent="0.25">
      <c r="A11" s="4">
        <v>43164</v>
      </c>
      <c r="B11" s="5">
        <v>152471.20000000001</v>
      </c>
    </row>
    <row r="12" spans="1:5" x14ac:dyDescent="0.25">
      <c r="A12" s="4">
        <v>43171</v>
      </c>
      <c r="B12" s="5">
        <v>301775.38562091492</v>
      </c>
    </row>
    <row r="13" spans="1:5" x14ac:dyDescent="0.25">
      <c r="A13" s="4">
        <v>43178</v>
      </c>
      <c r="B13" s="5">
        <v>161632.53333333333</v>
      </c>
    </row>
    <row r="14" spans="1:5" x14ac:dyDescent="0.25">
      <c r="A14" s="4">
        <v>43185</v>
      </c>
      <c r="B14" s="5">
        <v>238485.92156862738</v>
      </c>
    </row>
    <row r="15" spans="1:5" x14ac:dyDescent="0.25">
      <c r="A15" s="4">
        <v>43192</v>
      </c>
      <c r="B15" s="5">
        <v>138863.33333333334</v>
      </c>
    </row>
    <row r="16" spans="1:5" x14ac:dyDescent="0.25">
      <c r="A16" s="4">
        <v>43199</v>
      </c>
      <c r="B16" s="5">
        <v>164648.53333333335</v>
      </c>
    </row>
    <row r="17" spans="1:2" x14ac:dyDescent="0.25">
      <c r="A17" s="4">
        <v>43206</v>
      </c>
      <c r="B17" s="5">
        <v>309578.58823529404</v>
      </c>
    </row>
    <row r="18" spans="1:2" x14ac:dyDescent="0.25">
      <c r="A18" s="4">
        <v>43213</v>
      </c>
      <c r="B18" s="5">
        <v>130954.79999999999</v>
      </c>
    </row>
    <row r="19" spans="1:2" x14ac:dyDescent="0.25">
      <c r="A19" s="4">
        <v>43220</v>
      </c>
      <c r="B19" s="5">
        <v>247446.29019607845</v>
      </c>
    </row>
    <row r="20" spans="1:2" x14ac:dyDescent="0.25">
      <c r="A20" s="4">
        <v>43227</v>
      </c>
      <c r="B20" s="5">
        <v>135960.93333333332</v>
      </c>
    </row>
    <row r="21" spans="1:2" x14ac:dyDescent="0.25">
      <c r="A21" s="4">
        <v>43234</v>
      </c>
      <c r="B21" s="5">
        <v>130420.66666666667</v>
      </c>
    </row>
    <row r="22" spans="1:2" x14ac:dyDescent="0.25">
      <c r="A22" s="4">
        <v>43241</v>
      </c>
      <c r="B22" s="5">
        <v>336242.50980392157</v>
      </c>
    </row>
    <row r="23" spans="1:2" x14ac:dyDescent="0.25">
      <c r="A23" s="4">
        <v>43248</v>
      </c>
      <c r="B23" s="5">
        <v>154027.46666666667</v>
      </c>
    </row>
    <row r="24" spans="1:2" x14ac:dyDescent="0.25">
      <c r="A24" s="4">
        <v>43255</v>
      </c>
      <c r="B24" s="5">
        <v>251962.90980392156</v>
      </c>
    </row>
    <row r="25" spans="1:2" x14ac:dyDescent="0.25">
      <c r="A25" s="4">
        <v>43262</v>
      </c>
      <c r="B25" s="5">
        <v>144028.93333333332</v>
      </c>
    </row>
    <row r="26" spans="1:2" x14ac:dyDescent="0.25">
      <c r="A26" s="4">
        <v>43269</v>
      </c>
      <c r="B26" s="5">
        <v>136794.4</v>
      </c>
    </row>
    <row r="27" spans="1:2" x14ac:dyDescent="0.25">
      <c r="A27" s="4">
        <v>43276</v>
      </c>
      <c r="B27" s="5">
        <v>301086.56209150323</v>
      </c>
    </row>
    <row r="28" spans="1:2" x14ac:dyDescent="0.25">
      <c r="A28" s="4">
        <v>43283</v>
      </c>
      <c r="B28" s="5">
        <v>151011.19999999998</v>
      </c>
    </row>
    <row r="29" spans="1:2" x14ac:dyDescent="0.25">
      <c r="A29" s="4">
        <v>43290</v>
      </c>
      <c r="B29" s="5">
        <v>228642.18039215688</v>
      </c>
    </row>
    <row r="30" spans="1:2" x14ac:dyDescent="0.25">
      <c r="A30" s="4">
        <v>43297</v>
      </c>
      <c r="B30" s="5">
        <v>143240.40000000002</v>
      </c>
    </row>
    <row r="31" spans="1:2" x14ac:dyDescent="0.25">
      <c r="A31" s="4">
        <v>43304</v>
      </c>
      <c r="B31" s="5">
        <v>149910.40000000002</v>
      </c>
    </row>
    <row r="32" spans="1:2" x14ac:dyDescent="0.25">
      <c r="A32" s="4">
        <v>43311</v>
      </c>
      <c r="B32" s="5">
        <v>296119.45098039217</v>
      </c>
    </row>
    <row r="33" spans="1:2" x14ac:dyDescent="0.25">
      <c r="A33" s="4">
        <v>43318</v>
      </c>
      <c r="B33" s="5">
        <v>121538.26666666668</v>
      </c>
    </row>
    <row r="34" spans="1:2" x14ac:dyDescent="0.25">
      <c r="A34" s="4">
        <v>43325</v>
      </c>
      <c r="B34" s="5">
        <v>254737.16078431378</v>
      </c>
    </row>
    <row r="35" spans="1:2" x14ac:dyDescent="0.25">
      <c r="A35" s="4">
        <v>43332</v>
      </c>
      <c r="B35" s="5">
        <v>130960.53333333335</v>
      </c>
    </row>
    <row r="36" spans="1:2" x14ac:dyDescent="0.25">
      <c r="A36" s="4">
        <v>43339</v>
      </c>
      <c r="B36" s="5">
        <v>153896.40000000002</v>
      </c>
    </row>
    <row r="37" spans="1:2" x14ac:dyDescent="0.25">
      <c r="A37" s="4">
        <v>43346</v>
      </c>
      <c r="B37" s="5">
        <v>308314.15686274518</v>
      </c>
    </row>
    <row r="38" spans="1:2" x14ac:dyDescent="0.25">
      <c r="A38" s="4">
        <v>43353</v>
      </c>
      <c r="B38" s="5">
        <v>148259.33333333334</v>
      </c>
    </row>
    <row r="39" spans="1:2" x14ac:dyDescent="0.25">
      <c r="A39" s="4">
        <v>43360</v>
      </c>
      <c r="B39" s="5">
        <v>265386.36862745101</v>
      </c>
    </row>
    <row r="40" spans="1:2" x14ac:dyDescent="0.25">
      <c r="A40" s="4">
        <v>43367</v>
      </c>
      <c r="B40" s="5">
        <v>126657.60000000001</v>
      </c>
    </row>
    <row r="41" spans="1:2" x14ac:dyDescent="0.25">
      <c r="A41" s="4">
        <v>43374</v>
      </c>
      <c r="B41" s="5">
        <v>149276.53333333333</v>
      </c>
    </row>
    <row r="42" spans="1:2" x14ac:dyDescent="0.25">
      <c r="A42" s="4">
        <v>43381</v>
      </c>
      <c r="B42" s="5">
        <v>320781.59477124189</v>
      </c>
    </row>
    <row r="43" spans="1:2" x14ac:dyDescent="0.25">
      <c r="A43" s="4">
        <v>43388</v>
      </c>
      <c r="B43" s="5">
        <v>129509.33333333333</v>
      </c>
    </row>
    <row r="44" spans="1:2" x14ac:dyDescent="0.25">
      <c r="A44" s="4">
        <v>43395</v>
      </c>
      <c r="B44" s="5">
        <v>226613.24705882353</v>
      </c>
    </row>
    <row r="45" spans="1:2" x14ac:dyDescent="0.25">
      <c r="A45" s="4">
        <v>43402</v>
      </c>
      <c r="B45" s="5">
        <v>159677.19999999998</v>
      </c>
    </row>
    <row r="46" spans="1:2" x14ac:dyDescent="0.25">
      <c r="A46" s="4">
        <v>43409</v>
      </c>
      <c r="B46" s="5">
        <v>168979.73333333334</v>
      </c>
    </row>
    <row r="47" spans="1:2" x14ac:dyDescent="0.25">
      <c r="A47" s="4">
        <v>43416</v>
      </c>
      <c r="B47" s="5">
        <v>261384.27450980383</v>
      </c>
    </row>
    <row r="48" spans="1:2" x14ac:dyDescent="0.25">
      <c r="A48" s="4">
        <v>43423</v>
      </c>
      <c r="B48" s="5">
        <v>143437.8666666667</v>
      </c>
    </row>
    <row r="49" spans="1:5" x14ac:dyDescent="0.25">
      <c r="A49" s="4">
        <v>43430</v>
      </c>
      <c r="B49" s="5">
        <v>241497.27843137251</v>
      </c>
    </row>
    <row r="50" spans="1:5" x14ac:dyDescent="0.25">
      <c r="A50" s="4">
        <v>43437</v>
      </c>
      <c r="B50" s="5">
        <v>139142</v>
      </c>
    </row>
    <row r="51" spans="1:5" x14ac:dyDescent="0.25">
      <c r="A51" s="4">
        <v>43444</v>
      </c>
      <c r="B51" s="5">
        <v>162298.13333333333</v>
      </c>
    </row>
    <row r="52" spans="1:5" x14ac:dyDescent="0.25">
      <c r="A52" s="4">
        <v>43451</v>
      </c>
      <c r="B52" s="5">
        <v>332518.67973856209</v>
      </c>
    </row>
    <row r="53" spans="1:5" x14ac:dyDescent="0.25">
      <c r="A53" s="4">
        <v>43458</v>
      </c>
      <c r="B53" s="5">
        <v>134538.26666666666</v>
      </c>
    </row>
    <row r="54" spans="1:5" x14ac:dyDescent="0.25">
      <c r="A54" s="4">
        <v>43465</v>
      </c>
      <c r="B54" s="5">
        <v>259873.45098039211</v>
      </c>
    </row>
    <row r="55" spans="1:5" x14ac:dyDescent="0.25">
      <c r="A55" s="4">
        <v>43472</v>
      </c>
      <c r="B55" s="5">
        <v>159382.40000000002</v>
      </c>
    </row>
    <row r="56" spans="1:5" x14ac:dyDescent="0.25">
      <c r="A56" s="4">
        <v>43479</v>
      </c>
      <c r="B56" s="5">
        <v>158256.80000000002</v>
      </c>
    </row>
    <row r="57" spans="1:5" x14ac:dyDescent="0.25">
      <c r="A57" s="4">
        <v>43486</v>
      </c>
      <c r="B57" s="5">
        <v>310641.32026143785</v>
      </c>
    </row>
    <row r="58" spans="1:5" x14ac:dyDescent="0.25">
      <c r="A58" s="4">
        <v>43493</v>
      </c>
      <c r="B58" s="5">
        <v>141103.33333333331</v>
      </c>
    </row>
    <row r="59" spans="1:5" x14ac:dyDescent="0.25">
      <c r="A59" s="4">
        <v>43500</v>
      </c>
      <c r="B59" s="5">
        <v>267715.09019607841</v>
      </c>
    </row>
    <row r="60" spans="1:5" x14ac:dyDescent="0.25">
      <c r="A60" s="4">
        <v>43507</v>
      </c>
      <c r="B60" s="5">
        <v>142595.86666666667</v>
      </c>
    </row>
    <row r="61" spans="1:5" x14ac:dyDescent="0.25">
      <c r="A61" s="4">
        <v>43514</v>
      </c>
      <c r="B61" s="5">
        <v>132887.33333333331</v>
      </c>
      <c r="C61" s="5">
        <v>132887.33333333331</v>
      </c>
      <c r="D61" s="22">
        <v>132887.33333333331</v>
      </c>
      <c r="E61" s="22">
        <v>132887.33333333331</v>
      </c>
    </row>
    <row r="62" spans="1:5" x14ac:dyDescent="0.25">
      <c r="A62" s="4">
        <v>43521</v>
      </c>
      <c r="C62" s="5">
        <f t="shared" ref="C62:C72" si="0">_xlfn.FORECAST.ETS(A62,$B$2:$B$61,$A$2:$A$61,5,1)</f>
        <v>308502.24974894803</v>
      </c>
      <c r="D62" s="22">
        <f t="shared" ref="D62:D72" si="1">C62-_xlfn.FORECAST.ETS.CONFINT(A62,$B$2:$B$61,$A$2:$A$61,0.99,5,1)</f>
        <v>268737.67691496998</v>
      </c>
      <c r="E62" s="22">
        <f t="shared" ref="E62:E72" si="2">C62+_xlfn.FORECAST.ETS.CONFINT(A62,$B$2:$B$61,$A$2:$A$61,0.99,5,1)</f>
        <v>348266.82258292608</v>
      </c>
    </row>
    <row r="63" spans="1:5" x14ac:dyDescent="0.25">
      <c r="A63" s="4">
        <v>43528</v>
      </c>
      <c r="C63" s="5">
        <f t="shared" si="0"/>
        <v>136319.94292279278</v>
      </c>
      <c r="D63" s="22">
        <f t="shared" si="1"/>
        <v>96555.191148639569</v>
      </c>
      <c r="E63" s="22">
        <f t="shared" si="2"/>
        <v>176084.69469694598</v>
      </c>
    </row>
    <row r="64" spans="1:5" x14ac:dyDescent="0.25">
      <c r="A64" s="4">
        <v>43535</v>
      </c>
      <c r="C64" s="5">
        <f t="shared" si="0"/>
        <v>246605.99445098848</v>
      </c>
      <c r="D64" s="22">
        <f t="shared" si="1"/>
        <v>206840.92456295656</v>
      </c>
      <c r="E64" s="22">
        <f t="shared" si="2"/>
        <v>286371.06433902041</v>
      </c>
    </row>
    <row r="65" spans="1:5" x14ac:dyDescent="0.25">
      <c r="A65" s="4">
        <v>43542</v>
      </c>
      <c r="C65" s="5">
        <f t="shared" si="0"/>
        <v>141051.07013375452</v>
      </c>
      <c r="D65" s="22">
        <f t="shared" si="1"/>
        <v>101285.50319788171</v>
      </c>
      <c r="E65" s="22">
        <f t="shared" si="2"/>
        <v>180816.63706962732</v>
      </c>
    </row>
    <row r="66" spans="1:5" x14ac:dyDescent="0.25">
      <c r="A66" s="4">
        <v>43549</v>
      </c>
      <c r="C66" s="5">
        <f t="shared" si="0"/>
        <v>150176.71901353099</v>
      </c>
      <c r="D66" s="22">
        <f t="shared" si="1"/>
        <v>110410.43633968182</v>
      </c>
      <c r="E66" s="22">
        <f t="shared" si="2"/>
        <v>189943.00168738017</v>
      </c>
    </row>
    <row r="67" spans="1:5" x14ac:dyDescent="0.25">
      <c r="A67" s="4">
        <v>43556</v>
      </c>
      <c r="C67" s="5">
        <f t="shared" si="0"/>
        <v>308106.86636595661</v>
      </c>
      <c r="D67" s="22">
        <f t="shared" si="1"/>
        <v>267995.66547639237</v>
      </c>
      <c r="E67" s="22">
        <f t="shared" si="2"/>
        <v>348218.06725552084</v>
      </c>
    </row>
    <row r="68" spans="1:5" x14ac:dyDescent="0.25">
      <c r="A68" s="4">
        <v>43563</v>
      </c>
      <c r="C68" s="5">
        <f t="shared" si="0"/>
        <v>135924.55953980135</v>
      </c>
      <c r="D68" s="22">
        <f t="shared" si="1"/>
        <v>95812.097199985466</v>
      </c>
      <c r="E68" s="22">
        <f t="shared" si="2"/>
        <v>176037.02187961724</v>
      </c>
    </row>
    <row r="69" spans="1:5" x14ac:dyDescent="0.25">
      <c r="A69" s="4">
        <v>43570</v>
      </c>
      <c r="C69" s="5">
        <f t="shared" si="0"/>
        <v>246210.61106799706</v>
      </c>
      <c r="D69" s="22">
        <f t="shared" si="1"/>
        <v>206096.55226207949</v>
      </c>
      <c r="E69" s="22">
        <f t="shared" si="2"/>
        <v>286324.66987391462</v>
      </c>
    </row>
    <row r="70" spans="1:5" x14ac:dyDescent="0.25">
      <c r="A70" s="4">
        <v>43577</v>
      </c>
      <c r="C70" s="5">
        <f t="shared" si="0"/>
        <v>140655.6867507631</v>
      </c>
      <c r="D70" s="22">
        <f t="shared" si="1"/>
        <v>100539.65708667645</v>
      </c>
      <c r="E70" s="22">
        <f t="shared" si="2"/>
        <v>180771.71641484974</v>
      </c>
    </row>
    <row r="71" spans="1:5" x14ac:dyDescent="0.25">
      <c r="A71" s="4">
        <v>43584</v>
      </c>
      <c r="C71" s="5">
        <f t="shared" si="0"/>
        <v>149781.33563053957</v>
      </c>
      <c r="D71" s="22">
        <f t="shared" si="1"/>
        <v>109662.92135752208</v>
      </c>
      <c r="E71" s="22">
        <f t="shared" si="2"/>
        <v>189899.74990355707</v>
      </c>
    </row>
    <row r="72" spans="1:5" x14ac:dyDescent="0.25">
      <c r="A72" s="4">
        <v>43585</v>
      </c>
      <c r="C72" s="5">
        <f t="shared" si="0"/>
        <v>172342.78525231458</v>
      </c>
      <c r="D72" s="22">
        <f t="shared" si="1"/>
        <v>132171.56583172246</v>
      </c>
      <c r="E72" s="22">
        <f t="shared" si="2"/>
        <v>212514.00467290671</v>
      </c>
    </row>
  </sheetData>
  <pageMargins left="0.7" right="0.7" top="0.75" bottom="0.75" header="0.3" footer="0.3"/>
  <drawing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2F402F-FDEF-4516-B05C-A97B26120890}">
  <dimension ref="A1:E72"/>
  <sheetViews>
    <sheetView workbookViewId="0">
      <selection activeCell="G28" sqref="G28"/>
    </sheetView>
  </sheetViews>
  <sheetFormatPr defaultRowHeight="15" x14ac:dyDescent="0.25"/>
  <cols>
    <col min="1" max="1" width="10.140625" bestFit="1" customWidth="1"/>
    <col min="2" max="2" width="10.42578125" customWidth="1"/>
    <col min="3" max="3" width="19.28515625" customWidth="1"/>
    <col min="4" max="4" width="34" customWidth="1"/>
    <col min="5" max="5" width="34.140625" customWidth="1"/>
  </cols>
  <sheetData>
    <row r="1" spans="1:5" x14ac:dyDescent="0.25">
      <c r="A1" t="s">
        <v>17</v>
      </c>
      <c r="B1" t="s">
        <v>44</v>
      </c>
      <c r="C1" t="s">
        <v>52</v>
      </c>
      <c r="D1" t="s">
        <v>53</v>
      </c>
      <c r="E1" t="s">
        <v>54</v>
      </c>
    </row>
    <row r="2" spans="1:5" x14ac:dyDescent="0.25">
      <c r="A2" s="4">
        <v>43101</v>
      </c>
      <c r="B2" s="5">
        <v>1176</v>
      </c>
    </row>
    <row r="3" spans="1:5" x14ac:dyDescent="0.25">
      <c r="A3" s="4">
        <v>43108</v>
      </c>
      <c r="B3" s="5">
        <v>776</v>
      </c>
    </row>
    <row r="4" spans="1:5" x14ac:dyDescent="0.25">
      <c r="A4" s="4">
        <v>43115</v>
      </c>
      <c r="B4" s="5">
        <v>1468</v>
      </c>
    </row>
    <row r="5" spans="1:5" x14ac:dyDescent="0.25">
      <c r="A5" s="4">
        <v>43122</v>
      </c>
      <c r="B5" s="5">
        <v>468</v>
      </c>
    </row>
    <row r="6" spans="1:5" x14ac:dyDescent="0.25">
      <c r="A6" s="4">
        <v>43129</v>
      </c>
      <c r="B6" s="5">
        <v>580</v>
      </c>
    </row>
    <row r="7" spans="1:5" x14ac:dyDescent="0.25">
      <c r="A7" s="4">
        <v>43136</v>
      </c>
      <c r="B7" s="5">
        <v>2532</v>
      </c>
    </row>
    <row r="8" spans="1:5" x14ac:dyDescent="0.25">
      <c r="A8" s="4">
        <v>43143</v>
      </c>
      <c r="B8" s="5">
        <v>588</v>
      </c>
    </row>
    <row r="9" spans="1:5" x14ac:dyDescent="0.25">
      <c r="A9" s="4">
        <v>43150</v>
      </c>
      <c r="B9" s="5">
        <v>1504</v>
      </c>
    </row>
    <row r="10" spans="1:5" x14ac:dyDescent="0.25">
      <c r="A10" s="4">
        <v>43157</v>
      </c>
      <c r="B10" s="5">
        <v>712</v>
      </c>
    </row>
    <row r="11" spans="1:5" x14ac:dyDescent="0.25">
      <c r="A11" s="4">
        <v>43164</v>
      </c>
      <c r="B11" s="5">
        <v>636</v>
      </c>
    </row>
    <row r="12" spans="1:5" x14ac:dyDescent="0.25">
      <c r="A12" s="4">
        <v>43171</v>
      </c>
      <c r="B12" s="5">
        <v>2036</v>
      </c>
    </row>
    <row r="13" spans="1:5" x14ac:dyDescent="0.25">
      <c r="A13" s="4">
        <v>43178</v>
      </c>
      <c r="B13" s="5">
        <v>696</v>
      </c>
    </row>
    <row r="14" spans="1:5" x14ac:dyDescent="0.25">
      <c r="A14" s="4">
        <v>43185</v>
      </c>
      <c r="B14" s="5">
        <v>1444</v>
      </c>
    </row>
    <row r="15" spans="1:5" x14ac:dyDescent="0.25">
      <c r="A15" s="4">
        <v>43192</v>
      </c>
      <c r="B15" s="5">
        <v>424</v>
      </c>
    </row>
    <row r="16" spans="1:5" x14ac:dyDescent="0.25">
      <c r="A16" s="4">
        <v>43199</v>
      </c>
      <c r="B16" s="5">
        <v>428</v>
      </c>
    </row>
    <row r="17" spans="1:2" x14ac:dyDescent="0.25">
      <c r="A17" s="4">
        <v>43206</v>
      </c>
      <c r="B17" s="5">
        <v>1512</v>
      </c>
    </row>
    <row r="18" spans="1:2" x14ac:dyDescent="0.25">
      <c r="A18" s="4">
        <v>43213</v>
      </c>
      <c r="B18" s="5">
        <v>600</v>
      </c>
    </row>
    <row r="19" spans="1:2" x14ac:dyDescent="0.25">
      <c r="A19" s="4">
        <v>43220</v>
      </c>
      <c r="B19" s="5">
        <v>1524</v>
      </c>
    </row>
    <row r="20" spans="1:2" x14ac:dyDescent="0.25">
      <c r="A20" s="4">
        <v>43227</v>
      </c>
      <c r="B20" s="5">
        <v>644</v>
      </c>
    </row>
    <row r="21" spans="1:2" x14ac:dyDescent="0.25">
      <c r="A21" s="4">
        <v>43234</v>
      </c>
      <c r="B21" s="5">
        <v>464</v>
      </c>
    </row>
    <row r="22" spans="1:2" x14ac:dyDescent="0.25">
      <c r="A22" s="4">
        <v>43241</v>
      </c>
      <c r="B22" s="5">
        <v>1220</v>
      </c>
    </row>
    <row r="23" spans="1:2" x14ac:dyDescent="0.25">
      <c r="A23" s="4">
        <v>43248</v>
      </c>
      <c r="B23" s="5">
        <v>568</v>
      </c>
    </row>
    <row r="24" spans="1:2" x14ac:dyDescent="0.25">
      <c r="A24" s="4">
        <v>43255</v>
      </c>
      <c r="B24" s="5">
        <v>1500</v>
      </c>
    </row>
    <row r="25" spans="1:2" x14ac:dyDescent="0.25">
      <c r="A25" s="4">
        <v>43262</v>
      </c>
      <c r="B25" s="5">
        <v>716</v>
      </c>
    </row>
    <row r="26" spans="1:2" x14ac:dyDescent="0.25">
      <c r="A26" s="4">
        <v>43269</v>
      </c>
      <c r="B26" s="5">
        <v>496</v>
      </c>
    </row>
    <row r="27" spans="1:2" x14ac:dyDescent="0.25">
      <c r="A27" s="4">
        <v>43276</v>
      </c>
      <c r="B27" s="5">
        <v>2276</v>
      </c>
    </row>
    <row r="28" spans="1:2" x14ac:dyDescent="0.25">
      <c r="A28" s="4">
        <v>43283</v>
      </c>
      <c r="B28" s="5">
        <v>488</v>
      </c>
    </row>
    <row r="29" spans="1:2" x14ac:dyDescent="0.25">
      <c r="A29" s="4">
        <v>43290</v>
      </c>
      <c r="B29" s="5">
        <v>1428</v>
      </c>
    </row>
    <row r="30" spans="1:2" x14ac:dyDescent="0.25">
      <c r="A30" s="4">
        <v>43297</v>
      </c>
      <c r="B30" s="5">
        <v>492</v>
      </c>
    </row>
    <row r="31" spans="1:2" x14ac:dyDescent="0.25">
      <c r="A31" s="4">
        <v>43304</v>
      </c>
      <c r="B31" s="5">
        <v>684</v>
      </c>
    </row>
    <row r="32" spans="1:2" x14ac:dyDescent="0.25">
      <c r="A32" s="4">
        <v>43311</v>
      </c>
      <c r="B32" s="5">
        <v>2532</v>
      </c>
    </row>
    <row r="33" spans="1:2" x14ac:dyDescent="0.25">
      <c r="A33" s="4">
        <v>43318</v>
      </c>
      <c r="B33" s="5">
        <v>656</v>
      </c>
    </row>
    <row r="34" spans="1:2" x14ac:dyDescent="0.25">
      <c r="A34" s="4">
        <v>43325</v>
      </c>
      <c r="B34" s="5">
        <v>1396</v>
      </c>
    </row>
    <row r="35" spans="1:2" x14ac:dyDescent="0.25">
      <c r="A35" s="4">
        <v>43332</v>
      </c>
      <c r="B35" s="5">
        <v>736</v>
      </c>
    </row>
    <row r="36" spans="1:2" x14ac:dyDescent="0.25">
      <c r="A36" s="4">
        <v>43339</v>
      </c>
      <c r="B36" s="5">
        <v>512</v>
      </c>
    </row>
    <row r="37" spans="1:2" x14ac:dyDescent="0.25">
      <c r="A37" s="4">
        <v>43346</v>
      </c>
      <c r="B37" s="5">
        <v>2084</v>
      </c>
    </row>
    <row r="38" spans="1:2" x14ac:dyDescent="0.25">
      <c r="A38" s="4">
        <v>43353</v>
      </c>
      <c r="B38" s="5">
        <v>576</v>
      </c>
    </row>
    <row r="39" spans="1:2" x14ac:dyDescent="0.25">
      <c r="A39" s="4">
        <v>43360</v>
      </c>
      <c r="B39" s="5">
        <v>1140</v>
      </c>
    </row>
    <row r="40" spans="1:2" x14ac:dyDescent="0.25">
      <c r="A40" s="4">
        <v>43367</v>
      </c>
      <c r="B40" s="5">
        <v>500</v>
      </c>
    </row>
    <row r="41" spans="1:2" x14ac:dyDescent="0.25">
      <c r="A41" s="4">
        <v>43374</v>
      </c>
      <c r="B41" s="5">
        <v>628</v>
      </c>
    </row>
    <row r="42" spans="1:2" x14ac:dyDescent="0.25">
      <c r="A42" s="4">
        <v>43381</v>
      </c>
      <c r="B42" s="5">
        <v>3024</v>
      </c>
    </row>
    <row r="43" spans="1:2" x14ac:dyDescent="0.25">
      <c r="A43" s="4">
        <v>43388</v>
      </c>
      <c r="B43" s="5">
        <v>720</v>
      </c>
    </row>
    <row r="44" spans="1:2" x14ac:dyDescent="0.25">
      <c r="A44" s="4">
        <v>43395</v>
      </c>
      <c r="B44" s="5">
        <v>1488</v>
      </c>
    </row>
    <row r="45" spans="1:2" x14ac:dyDescent="0.25">
      <c r="A45" s="4">
        <v>43402</v>
      </c>
      <c r="B45" s="5">
        <v>696</v>
      </c>
    </row>
    <row r="46" spans="1:2" x14ac:dyDescent="0.25">
      <c r="A46" s="4">
        <v>43409</v>
      </c>
      <c r="B46" s="5">
        <v>704</v>
      </c>
    </row>
    <row r="47" spans="1:2" x14ac:dyDescent="0.25">
      <c r="A47" s="4">
        <v>43416</v>
      </c>
      <c r="B47" s="5">
        <v>764</v>
      </c>
    </row>
    <row r="48" spans="1:2" x14ac:dyDescent="0.25">
      <c r="A48" s="4">
        <v>43423</v>
      </c>
      <c r="B48" s="5">
        <v>624</v>
      </c>
    </row>
    <row r="49" spans="1:5" x14ac:dyDescent="0.25">
      <c r="A49" s="4">
        <v>43430</v>
      </c>
      <c r="B49" s="5">
        <v>1516</v>
      </c>
    </row>
    <row r="50" spans="1:5" x14ac:dyDescent="0.25">
      <c r="A50" s="4">
        <v>43437</v>
      </c>
      <c r="B50" s="5">
        <v>624</v>
      </c>
    </row>
    <row r="51" spans="1:5" x14ac:dyDescent="0.25">
      <c r="A51" s="4">
        <v>43444</v>
      </c>
      <c r="B51" s="5">
        <v>596</v>
      </c>
    </row>
    <row r="52" spans="1:5" x14ac:dyDescent="0.25">
      <c r="A52" s="4">
        <v>43451</v>
      </c>
      <c r="B52" s="5">
        <v>1564</v>
      </c>
    </row>
    <row r="53" spans="1:5" x14ac:dyDescent="0.25">
      <c r="A53" s="4">
        <v>43458</v>
      </c>
      <c r="B53" s="5">
        <v>480</v>
      </c>
    </row>
    <row r="54" spans="1:5" x14ac:dyDescent="0.25">
      <c r="A54" s="4">
        <v>43465</v>
      </c>
      <c r="B54" s="5">
        <v>1212</v>
      </c>
    </row>
    <row r="55" spans="1:5" x14ac:dyDescent="0.25">
      <c r="A55" s="4">
        <v>43472</v>
      </c>
      <c r="B55" s="5">
        <v>504</v>
      </c>
    </row>
    <row r="56" spans="1:5" x14ac:dyDescent="0.25">
      <c r="A56" s="4">
        <v>43479</v>
      </c>
      <c r="B56" s="5">
        <v>596</v>
      </c>
    </row>
    <row r="57" spans="1:5" x14ac:dyDescent="0.25">
      <c r="A57" s="4">
        <v>43486</v>
      </c>
      <c r="B57" s="5">
        <v>2320</v>
      </c>
    </row>
    <row r="58" spans="1:5" x14ac:dyDescent="0.25">
      <c r="A58" s="4">
        <v>43493</v>
      </c>
      <c r="B58" s="5">
        <v>824</v>
      </c>
    </row>
    <row r="59" spans="1:5" x14ac:dyDescent="0.25">
      <c r="A59" s="4">
        <v>43500</v>
      </c>
      <c r="B59" s="5">
        <v>1804</v>
      </c>
    </row>
    <row r="60" spans="1:5" x14ac:dyDescent="0.25">
      <c r="A60" s="4">
        <v>43507</v>
      </c>
      <c r="B60" s="5">
        <v>480</v>
      </c>
    </row>
    <row r="61" spans="1:5" x14ac:dyDescent="0.25">
      <c r="A61" s="4">
        <v>43514</v>
      </c>
      <c r="B61" s="5">
        <v>696</v>
      </c>
      <c r="C61" s="5">
        <v>696</v>
      </c>
      <c r="D61" s="22">
        <v>696</v>
      </c>
      <c r="E61" s="22">
        <v>696</v>
      </c>
    </row>
    <row r="62" spans="1:5" x14ac:dyDescent="0.25">
      <c r="A62" s="4">
        <v>43521</v>
      </c>
      <c r="C62" s="5">
        <f t="shared" ref="C62:C72" si="0">_xlfn.FORECAST.ETS(A62,$B$2:$B$61,$A$2:$A$61,1,1)</f>
        <v>2130.5106922033247</v>
      </c>
      <c r="D62" s="22">
        <f t="shared" ref="D62:D72" si="1">C62-_xlfn.FORECAST.ETS.CONFINT(A62,$B$2:$B$61,$A$2:$A$61,0.95,1,1)</f>
        <v>1426.3316706962064</v>
      </c>
      <c r="E62" s="22">
        <f t="shared" ref="E62:E72" si="2">C62+_xlfn.FORECAST.ETS.CONFINT(A62,$B$2:$B$61,$A$2:$A$61,0.95,1,1)</f>
        <v>2834.6897137104429</v>
      </c>
    </row>
    <row r="63" spans="1:5" x14ac:dyDescent="0.25">
      <c r="A63" s="4">
        <v>43528</v>
      </c>
      <c r="C63" s="5">
        <f t="shared" si="0"/>
        <v>764.42834687071581</v>
      </c>
      <c r="D63" s="22">
        <f t="shared" si="1"/>
        <v>38.234363287058954</v>
      </c>
      <c r="E63" s="22">
        <f t="shared" si="2"/>
        <v>1490.6223304543728</v>
      </c>
    </row>
    <row r="64" spans="1:5" x14ac:dyDescent="0.25">
      <c r="A64" s="4">
        <v>43535</v>
      </c>
      <c r="C64" s="5">
        <f t="shared" si="0"/>
        <v>1586.3012749323725</v>
      </c>
      <c r="D64" s="22">
        <f t="shared" si="1"/>
        <v>838.57290002399998</v>
      </c>
      <c r="E64" s="22">
        <f t="shared" si="2"/>
        <v>2334.0296498407452</v>
      </c>
    </row>
    <row r="65" spans="1:5" x14ac:dyDescent="0.25">
      <c r="A65" s="4">
        <v>43542</v>
      </c>
      <c r="C65" s="5">
        <f t="shared" si="0"/>
        <v>660.28625124511143</v>
      </c>
      <c r="D65" s="22">
        <f t="shared" si="1"/>
        <v>-108.53697201037573</v>
      </c>
      <c r="E65" s="22">
        <f t="shared" si="2"/>
        <v>1429.1094745005985</v>
      </c>
    </row>
    <row r="66" spans="1:5" x14ac:dyDescent="0.25">
      <c r="A66" s="4">
        <v>43549</v>
      </c>
      <c r="C66" s="5">
        <f t="shared" si="0"/>
        <v>675.68212907233033</v>
      </c>
      <c r="D66" s="22">
        <f t="shared" si="1"/>
        <v>-113.83226056905676</v>
      </c>
      <c r="E66" s="22">
        <f t="shared" si="2"/>
        <v>1465.1965187137175</v>
      </c>
    </row>
    <row r="67" spans="1:5" x14ac:dyDescent="0.25">
      <c r="A67" s="4">
        <v>43556</v>
      </c>
      <c r="C67" s="5">
        <f t="shared" si="0"/>
        <v>2151.6682337282559</v>
      </c>
      <c r="D67" s="22">
        <f t="shared" si="1"/>
        <v>1341.6777626650085</v>
      </c>
      <c r="E67" s="22">
        <f t="shared" si="2"/>
        <v>2961.6587047915036</v>
      </c>
    </row>
    <row r="68" spans="1:5" x14ac:dyDescent="0.25">
      <c r="A68" s="4">
        <v>43563</v>
      </c>
      <c r="C68" s="5">
        <f t="shared" si="0"/>
        <v>785.58588839564686</v>
      </c>
      <c r="D68" s="22">
        <f t="shared" si="1"/>
        <v>-44.375649855199867</v>
      </c>
      <c r="E68" s="22">
        <f t="shared" si="2"/>
        <v>1615.5474266464935</v>
      </c>
    </row>
    <row r="69" spans="1:5" x14ac:dyDescent="0.25">
      <c r="A69" s="4">
        <v>43570</v>
      </c>
      <c r="C69" s="5">
        <f t="shared" si="0"/>
        <v>1607.4588164573038</v>
      </c>
      <c r="D69" s="22">
        <f t="shared" si="1"/>
        <v>757.84530502593418</v>
      </c>
      <c r="E69" s="22">
        <f t="shared" si="2"/>
        <v>2457.0723278886735</v>
      </c>
    </row>
    <row r="70" spans="1:5" x14ac:dyDescent="0.25">
      <c r="A70" s="4">
        <v>43577</v>
      </c>
      <c r="C70" s="5">
        <f t="shared" si="0"/>
        <v>681.44379277004271</v>
      </c>
      <c r="D70" s="22">
        <f t="shared" si="1"/>
        <v>-187.52481796485665</v>
      </c>
      <c r="E70" s="22">
        <f t="shared" si="2"/>
        <v>1550.4124035049422</v>
      </c>
    </row>
    <row r="71" spans="1:5" x14ac:dyDescent="0.25">
      <c r="A71" s="4">
        <v>43584</v>
      </c>
      <c r="C71" s="5">
        <f t="shared" si="0"/>
        <v>696.83967059726137</v>
      </c>
      <c r="D71" s="22">
        <f t="shared" si="1"/>
        <v>-191.20713538725306</v>
      </c>
      <c r="E71" s="22">
        <f t="shared" si="2"/>
        <v>1584.8864765817757</v>
      </c>
    </row>
    <row r="72" spans="1:5" x14ac:dyDescent="0.25">
      <c r="A72" s="4">
        <v>43585</v>
      </c>
      <c r="C72" s="5">
        <f t="shared" si="0"/>
        <v>907.69482840525006</v>
      </c>
      <c r="D72" s="22">
        <f t="shared" si="1"/>
        <v>16.914409991765069</v>
      </c>
      <c r="E72" s="22">
        <f t="shared" si="2"/>
        <v>1798.4752468187351</v>
      </c>
    </row>
  </sheetData>
  <pageMargins left="0.7" right="0.7" top="0.75" bottom="0.75" header="0.3" footer="0.3"/>
  <drawing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17CAF1-878F-4D12-BE5D-3531C0FF26D3}">
  <dimension ref="A1:D72"/>
  <sheetViews>
    <sheetView workbookViewId="0">
      <selection activeCell="O22" sqref="O22"/>
    </sheetView>
  </sheetViews>
  <sheetFormatPr defaultRowHeight="15" x14ac:dyDescent="0.25"/>
  <cols>
    <col min="1" max="1" width="10.140625" bestFit="1" customWidth="1"/>
    <col min="2" max="2" width="9.28515625" bestFit="1" customWidth="1"/>
    <col min="3" max="3" width="16.7109375" customWidth="1"/>
    <col min="4" max="4" width="26.7109375" customWidth="1"/>
  </cols>
  <sheetData>
    <row r="1" spans="1:4" x14ac:dyDescent="0.25">
      <c r="A1" t="s">
        <v>17</v>
      </c>
      <c r="B1" t="s">
        <v>42</v>
      </c>
      <c r="C1" t="s">
        <v>55</v>
      </c>
      <c r="D1" t="s">
        <v>56</v>
      </c>
    </row>
    <row r="2" spans="1:4" x14ac:dyDescent="0.25">
      <c r="A2" s="4">
        <v>43101</v>
      </c>
      <c r="B2" s="5">
        <v>2782</v>
      </c>
    </row>
    <row r="3" spans="1:4" x14ac:dyDescent="0.25">
      <c r="A3" s="4">
        <v>43108</v>
      </c>
      <c r="B3" s="5">
        <v>656</v>
      </c>
    </row>
    <row r="4" spans="1:4" x14ac:dyDescent="0.25">
      <c r="A4" s="4">
        <v>43115</v>
      </c>
      <c r="B4" s="5">
        <v>1940</v>
      </c>
    </row>
    <row r="5" spans="1:4" x14ac:dyDescent="0.25">
      <c r="A5" s="4">
        <v>43122</v>
      </c>
      <c r="B5" s="5">
        <v>854</v>
      </c>
    </row>
    <row r="6" spans="1:4" x14ac:dyDescent="0.25">
      <c r="A6" s="4">
        <v>43129</v>
      </c>
      <c r="B6" s="5">
        <v>924</v>
      </c>
    </row>
    <row r="7" spans="1:4" x14ac:dyDescent="0.25">
      <c r="A7" s="4">
        <v>43136</v>
      </c>
      <c r="B7" s="5">
        <v>2970</v>
      </c>
    </row>
    <row r="8" spans="1:4" x14ac:dyDescent="0.25">
      <c r="A8" s="4">
        <v>43143</v>
      </c>
      <c r="B8" s="5">
        <v>794</v>
      </c>
    </row>
    <row r="9" spans="1:4" x14ac:dyDescent="0.25">
      <c r="A9" s="4">
        <v>43150</v>
      </c>
      <c r="B9" s="5">
        <v>1756</v>
      </c>
    </row>
    <row r="10" spans="1:4" x14ac:dyDescent="0.25">
      <c r="A10" s="4">
        <v>43157</v>
      </c>
      <c r="B10" s="5">
        <v>838</v>
      </c>
    </row>
    <row r="11" spans="1:4" x14ac:dyDescent="0.25">
      <c r="A11" s="4">
        <v>43164</v>
      </c>
      <c r="B11" s="5">
        <v>884</v>
      </c>
    </row>
    <row r="12" spans="1:4" x14ac:dyDescent="0.25">
      <c r="A12" s="4">
        <v>43171</v>
      </c>
      <c r="B12" s="5">
        <v>2610</v>
      </c>
    </row>
    <row r="13" spans="1:4" x14ac:dyDescent="0.25">
      <c r="A13" s="4">
        <v>43178</v>
      </c>
      <c r="B13" s="5">
        <v>938</v>
      </c>
    </row>
    <row r="14" spans="1:4" x14ac:dyDescent="0.25">
      <c r="A14" s="4">
        <v>43185</v>
      </c>
      <c r="B14" s="5">
        <v>1776</v>
      </c>
    </row>
    <row r="15" spans="1:4" x14ac:dyDescent="0.25">
      <c r="A15" s="4">
        <v>43192</v>
      </c>
      <c r="B15" s="5">
        <v>802</v>
      </c>
    </row>
    <row r="16" spans="1:4" x14ac:dyDescent="0.25">
      <c r="A16" s="4">
        <v>43199</v>
      </c>
      <c r="B16" s="5">
        <v>956</v>
      </c>
    </row>
    <row r="17" spans="1:2" x14ac:dyDescent="0.25">
      <c r="A17" s="4">
        <v>43206</v>
      </c>
      <c r="B17" s="5">
        <v>2682</v>
      </c>
    </row>
    <row r="18" spans="1:2" x14ac:dyDescent="0.25">
      <c r="A18" s="4">
        <v>43213</v>
      </c>
      <c r="B18" s="5">
        <v>754</v>
      </c>
    </row>
    <row r="19" spans="1:2" x14ac:dyDescent="0.25">
      <c r="A19" s="4">
        <v>43220</v>
      </c>
      <c r="B19" s="5">
        <v>1842</v>
      </c>
    </row>
    <row r="20" spans="1:2" x14ac:dyDescent="0.25">
      <c r="A20" s="4">
        <v>43227</v>
      </c>
      <c r="B20" s="5">
        <v>784</v>
      </c>
    </row>
    <row r="21" spans="1:2" x14ac:dyDescent="0.25">
      <c r="A21" s="4">
        <v>43234</v>
      </c>
      <c r="B21" s="5">
        <v>750</v>
      </c>
    </row>
    <row r="22" spans="1:2" x14ac:dyDescent="0.25">
      <c r="A22" s="4">
        <v>43241</v>
      </c>
      <c r="B22" s="5">
        <v>2918</v>
      </c>
    </row>
    <row r="23" spans="1:2" x14ac:dyDescent="0.25">
      <c r="A23" s="4">
        <v>43248</v>
      </c>
      <c r="B23" s="5">
        <v>892</v>
      </c>
    </row>
    <row r="24" spans="1:2" x14ac:dyDescent="0.25">
      <c r="A24" s="4">
        <v>43255</v>
      </c>
      <c r="B24" s="5">
        <v>1880</v>
      </c>
    </row>
    <row r="25" spans="1:2" x14ac:dyDescent="0.25">
      <c r="A25" s="4">
        <v>43262</v>
      </c>
      <c r="B25" s="5">
        <v>832</v>
      </c>
    </row>
    <row r="26" spans="1:2" x14ac:dyDescent="0.25">
      <c r="A26" s="4">
        <v>43269</v>
      </c>
      <c r="B26" s="5">
        <v>790</v>
      </c>
    </row>
    <row r="27" spans="1:2" x14ac:dyDescent="0.25">
      <c r="A27" s="4">
        <v>43276</v>
      </c>
      <c r="B27" s="5">
        <v>2604</v>
      </c>
    </row>
    <row r="28" spans="1:2" x14ac:dyDescent="0.25">
      <c r="A28" s="4">
        <v>43283</v>
      </c>
      <c r="B28" s="5">
        <v>874</v>
      </c>
    </row>
    <row r="29" spans="1:2" x14ac:dyDescent="0.25">
      <c r="A29" s="4">
        <v>43290</v>
      </c>
      <c r="B29" s="5">
        <v>1698</v>
      </c>
    </row>
    <row r="30" spans="1:2" x14ac:dyDescent="0.25">
      <c r="A30" s="4">
        <v>43297</v>
      </c>
      <c r="B30" s="5">
        <v>828</v>
      </c>
    </row>
    <row r="31" spans="1:2" x14ac:dyDescent="0.25">
      <c r="A31" s="4">
        <v>43304</v>
      </c>
      <c r="B31" s="5">
        <v>868</v>
      </c>
    </row>
    <row r="32" spans="1:2" x14ac:dyDescent="0.25">
      <c r="A32" s="4">
        <v>43311</v>
      </c>
      <c r="B32" s="5">
        <v>2558</v>
      </c>
    </row>
    <row r="33" spans="1:2" x14ac:dyDescent="0.25">
      <c r="A33" s="4">
        <v>43318</v>
      </c>
      <c r="B33" s="5">
        <v>698</v>
      </c>
    </row>
    <row r="34" spans="1:2" x14ac:dyDescent="0.25">
      <c r="A34" s="4">
        <v>43325</v>
      </c>
      <c r="B34" s="5">
        <v>1902</v>
      </c>
    </row>
    <row r="35" spans="1:2" x14ac:dyDescent="0.25">
      <c r="A35" s="4">
        <v>43332</v>
      </c>
      <c r="B35" s="5">
        <v>754</v>
      </c>
    </row>
    <row r="36" spans="1:2" x14ac:dyDescent="0.25">
      <c r="A36" s="4">
        <v>43339</v>
      </c>
      <c r="B36" s="5">
        <v>892</v>
      </c>
    </row>
    <row r="37" spans="1:2" x14ac:dyDescent="0.25">
      <c r="A37" s="4">
        <v>43346</v>
      </c>
      <c r="B37" s="5">
        <v>2668</v>
      </c>
    </row>
    <row r="38" spans="1:2" x14ac:dyDescent="0.25">
      <c r="A38" s="4">
        <v>43353</v>
      </c>
      <c r="B38" s="5">
        <v>858</v>
      </c>
    </row>
    <row r="39" spans="1:2" x14ac:dyDescent="0.25">
      <c r="A39" s="4">
        <v>43360</v>
      </c>
      <c r="B39" s="5">
        <v>1984</v>
      </c>
    </row>
    <row r="40" spans="1:2" x14ac:dyDescent="0.25">
      <c r="A40" s="4">
        <v>43367</v>
      </c>
      <c r="B40" s="5">
        <v>728</v>
      </c>
    </row>
    <row r="41" spans="1:2" x14ac:dyDescent="0.25">
      <c r="A41" s="4">
        <v>43374</v>
      </c>
      <c r="B41" s="5">
        <v>864</v>
      </c>
    </row>
    <row r="42" spans="1:2" x14ac:dyDescent="0.25">
      <c r="A42" s="4">
        <v>43381</v>
      </c>
      <c r="B42" s="5">
        <v>2776</v>
      </c>
    </row>
    <row r="43" spans="1:2" x14ac:dyDescent="0.25">
      <c r="A43" s="4">
        <v>43388</v>
      </c>
      <c r="B43" s="5">
        <v>746</v>
      </c>
    </row>
    <row r="44" spans="1:2" x14ac:dyDescent="0.25">
      <c r="A44" s="4">
        <v>43395</v>
      </c>
      <c r="B44" s="5">
        <v>1684</v>
      </c>
    </row>
    <row r="45" spans="1:2" x14ac:dyDescent="0.25">
      <c r="A45" s="4">
        <v>43402</v>
      </c>
      <c r="B45" s="5">
        <v>926</v>
      </c>
    </row>
    <row r="46" spans="1:2" x14ac:dyDescent="0.25">
      <c r="A46" s="4">
        <v>43409</v>
      </c>
      <c r="B46" s="5">
        <v>982</v>
      </c>
    </row>
    <row r="47" spans="1:2" x14ac:dyDescent="0.25">
      <c r="A47" s="4">
        <v>43416</v>
      </c>
      <c r="B47" s="5">
        <v>2248</v>
      </c>
    </row>
    <row r="48" spans="1:2" x14ac:dyDescent="0.25">
      <c r="A48" s="4">
        <v>43423</v>
      </c>
      <c r="B48" s="5">
        <v>828</v>
      </c>
    </row>
    <row r="49" spans="1:4" x14ac:dyDescent="0.25">
      <c r="A49" s="4">
        <v>43430</v>
      </c>
      <c r="B49" s="5">
        <v>1800</v>
      </c>
    </row>
    <row r="50" spans="1:4" x14ac:dyDescent="0.25">
      <c r="A50" s="4">
        <v>43437</v>
      </c>
      <c r="B50" s="5">
        <v>804</v>
      </c>
    </row>
    <row r="51" spans="1:4" x14ac:dyDescent="0.25">
      <c r="A51" s="4">
        <v>43444</v>
      </c>
      <c r="B51" s="5">
        <v>942</v>
      </c>
    </row>
    <row r="52" spans="1:4" x14ac:dyDescent="0.25">
      <c r="A52" s="4">
        <v>43451</v>
      </c>
      <c r="B52" s="5">
        <v>2888</v>
      </c>
    </row>
    <row r="53" spans="1:4" x14ac:dyDescent="0.25">
      <c r="A53" s="4">
        <v>43458</v>
      </c>
      <c r="B53" s="5">
        <v>776</v>
      </c>
    </row>
    <row r="54" spans="1:4" x14ac:dyDescent="0.25">
      <c r="A54" s="4">
        <v>43465</v>
      </c>
      <c r="B54" s="5">
        <v>1940</v>
      </c>
    </row>
    <row r="55" spans="1:4" x14ac:dyDescent="0.25">
      <c r="A55" s="4">
        <v>43472</v>
      </c>
      <c r="B55" s="5">
        <v>924</v>
      </c>
    </row>
    <row r="56" spans="1:4" x14ac:dyDescent="0.25">
      <c r="A56" s="4">
        <v>43479</v>
      </c>
      <c r="B56" s="5">
        <v>918</v>
      </c>
    </row>
    <row r="57" spans="1:4" x14ac:dyDescent="0.25">
      <c r="A57" s="4">
        <v>43486</v>
      </c>
      <c r="B57" s="5">
        <v>2688</v>
      </c>
    </row>
    <row r="58" spans="1:4" x14ac:dyDescent="0.25">
      <c r="A58" s="4">
        <v>43493</v>
      </c>
      <c r="B58" s="5">
        <v>814</v>
      </c>
    </row>
    <row r="59" spans="1:4" x14ac:dyDescent="0.25">
      <c r="A59" s="4">
        <v>43500</v>
      </c>
      <c r="B59" s="5">
        <v>2002</v>
      </c>
    </row>
    <row r="60" spans="1:4" x14ac:dyDescent="0.25">
      <c r="A60" s="4">
        <v>43507</v>
      </c>
      <c r="B60" s="5">
        <v>824</v>
      </c>
    </row>
    <row r="61" spans="1:4" x14ac:dyDescent="0.25">
      <c r="A61" s="4">
        <v>43514</v>
      </c>
      <c r="B61" s="5">
        <v>766</v>
      </c>
    </row>
    <row r="62" spans="1:4" x14ac:dyDescent="0.25">
      <c r="A62" s="4">
        <v>43521</v>
      </c>
      <c r="C62" s="5">
        <f t="shared" ref="C62:C72" si="0">_xlfn.FORECAST.ETS(A62,$B$2:$B$61,$A$2:$A$61,1,1)</f>
        <v>2671.5326748334119</v>
      </c>
      <c r="D62" s="5">
        <f t="shared" ref="D62:D72" si="1">_xlfn.FORECAST.ETS.CONFINT(A62,$B$2:$B$61,$A$2:$A$61,0.95,1,1)</f>
        <v>231.29839474619473</v>
      </c>
    </row>
    <row r="63" spans="1:4" x14ac:dyDescent="0.25">
      <c r="A63" s="4">
        <v>43528</v>
      </c>
      <c r="C63" s="5">
        <f t="shared" si="0"/>
        <v>779.3532381517465</v>
      </c>
      <c r="D63" s="5">
        <f t="shared" si="1"/>
        <v>231.29943558662922</v>
      </c>
    </row>
    <row r="64" spans="1:4" x14ac:dyDescent="0.25">
      <c r="A64" s="4">
        <v>43535</v>
      </c>
      <c r="C64" s="5">
        <f t="shared" si="0"/>
        <v>1836.0846825390358</v>
      </c>
      <c r="D64" s="5">
        <f t="shared" si="1"/>
        <v>231.30128595805911</v>
      </c>
    </row>
    <row r="65" spans="1:4" x14ac:dyDescent="0.25">
      <c r="A65" s="4">
        <v>43542</v>
      </c>
      <c r="C65" s="5">
        <f t="shared" si="0"/>
        <v>808.24879488269994</v>
      </c>
      <c r="D65" s="5">
        <f t="shared" si="1"/>
        <v>231.30417713378446</v>
      </c>
    </row>
    <row r="66" spans="1:4" x14ac:dyDescent="0.25">
      <c r="A66" s="4">
        <v>43549</v>
      </c>
      <c r="C66" s="5">
        <f t="shared" si="0"/>
        <v>863.02882163197035</v>
      </c>
      <c r="D66" s="5">
        <f t="shared" si="1"/>
        <v>231.30834036334264</v>
      </c>
    </row>
    <row r="67" spans="1:4" x14ac:dyDescent="0.25">
      <c r="A67" s="4">
        <v>43556</v>
      </c>
      <c r="C67" s="5">
        <f t="shared" si="0"/>
        <v>2668.1808279319775</v>
      </c>
      <c r="D67" s="5">
        <f t="shared" si="1"/>
        <v>233.3146244480906</v>
      </c>
    </row>
    <row r="68" spans="1:4" x14ac:dyDescent="0.25">
      <c r="A68" s="4">
        <v>43563</v>
      </c>
      <c r="C68" s="5">
        <f t="shared" si="0"/>
        <v>776.00139125031239</v>
      </c>
      <c r="D68" s="5">
        <f t="shared" si="1"/>
        <v>233.32196191955001</v>
      </c>
    </row>
    <row r="69" spans="1:4" x14ac:dyDescent="0.25">
      <c r="A69" s="4">
        <v>43570</v>
      </c>
      <c r="C69" s="5">
        <f t="shared" si="0"/>
        <v>1832.7328356376017</v>
      </c>
      <c r="D69" s="5">
        <f t="shared" si="1"/>
        <v>233.33124807605245</v>
      </c>
    </row>
    <row r="70" spans="1:4" x14ac:dyDescent="0.25">
      <c r="A70" s="4">
        <v>43577</v>
      </c>
      <c r="C70" s="5">
        <f t="shared" si="0"/>
        <v>804.89694798126584</v>
      </c>
      <c r="D70" s="5">
        <f t="shared" si="1"/>
        <v>233.3427119570473</v>
      </c>
    </row>
    <row r="71" spans="1:4" x14ac:dyDescent="0.25">
      <c r="A71" s="4">
        <v>43584</v>
      </c>
      <c r="C71" s="5">
        <f t="shared" si="0"/>
        <v>859.67697473053624</v>
      </c>
      <c r="D71" s="5">
        <f t="shared" si="1"/>
        <v>233.35658250005807</v>
      </c>
    </row>
    <row r="72" spans="1:4" x14ac:dyDescent="0.25">
      <c r="A72" s="4">
        <v>43585</v>
      </c>
      <c r="C72" s="5">
        <f t="shared" si="0"/>
        <v>1117.5558327733936</v>
      </c>
      <c r="D72" s="5">
        <f t="shared" si="1"/>
        <v>233.66373394160246</v>
      </c>
    </row>
  </sheetData>
  <pageMargins left="0.7" right="0.7" top="0.75" bottom="0.75" header="0.3" footer="0.3"/>
  <drawing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BC6E4C-F4AA-4B82-8C1C-B7C386CEA996}">
  <dimension ref="A1:D72"/>
  <sheetViews>
    <sheetView workbookViewId="0">
      <selection activeCell="P17" sqref="P17"/>
    </sheetView>
  </sheetViews>
  <sheetFormatPr defaultRowHeight="15" x14ac:dyDescent="0.25"/>
  <cols>
    <col min="1" max="1" width="10.140625" bestFit="1" customWidth="1"/>
    <col min="2" max="2" width="9.28515625" bestFit="1" customWidth="1"/>
    <col min="3" max="3" width="16.5703125" customWidth="1"/>
    <col min="4" max="4" width="26.5703125" customWidth="1"/>
  </cols>
  <sheetData>
    <row r="1" spans="1:4" x14ac:dyDescent="0.25">
      <c r="A1" t="s">
        <v>17</v>
      </c>
      <c r="B1" t="s">
        <v>43</v>
      </c>
      <c r="C1" t="s">
        <v>57</v>
      </c>
      <c r="D1" t="s">
        <v>58</v>
      </c>
    </row>
    <row r="2" spans="1:4" x14ac:dyDescent="0.25">
      <c r="A2" s="4">
        <v>43101</v>
      </c>
      <c r="B2" s="5">
        <v>3802</v>
      </c>
    </row>
    <row r="3" spans="1:4" x14ac:dyDescent="0.25">
      <c r="A3" s="4">
        <v>43108</v>
      </c>
      <c r="B3" s="5">
        <v>1856</v>
      </c>
    </row>
    <row r="4" spans="1:4" x14ac:dyDescent="0.25">
      <c r="A4" s="4">
        <v>43115</v>
      </c>
      <c r="B4" s="5">
        <v>4598</v>
      </c>
    </row>
    <row r="5" spans="1:4" x14ac:dyDescent="0.25">
      <c r="A5" s="4">
        <v>43122</v>
      </c>
      <c r="B5" s="5">
        <v>1664</v>
      </c>
    </row>
    <row r="6" spans="1:4" x14ac:dyDescent="0.25">
      <c r="A6" s="4">
        <v>43129</v>
      </c>
      <c r="B6" s="5">
        <v>1782</v>
      </c>
    </row>
    <row r="7" spans="1:4" x14ac:dyDescent="0.25">
      <c r="A7" s="4">
        <v>43136</v>
      </c>
      <c r="B7" s="5">
        <v>3402</v>
      </c>
    </row>
    <row r="8" spans="1:4" x14ac:dyDescent="0.25">
      <c r="A8" s="4">
        <v>43143</v>
      </c>
      <c r="B8" s="5">
        <v>1518</v>
      </c>
    </row>
    <row r="9" spans="1:4" x14ac:dyDescent="0.25">
      <c r="A9" s="4">
        <v>43150</v>
      </c>
      <c r="B9" s="5">
        <v>3976</v>
      </c>
    </row>
    <row r="10" spans="1:4" x14ac:dyDescent="0.25">
      <c r="A10" s="4">
        <v>43157</v>
      </c>
      <c r="B10" s="5">
        <v>1334</v>
      </c>
    </row>
    <row r="11" spans="1:4" x14ac:dyDescent="0.25">
      <c r="A11" s="4">
        <v>43164</v>
      </c>
      <c r="B11" s="5">
        <v>1084</v>
      </c>
    </row>
    <row r="12" spans="1:4" x14ac:dyDescent="0.25">
      <c r="A12" s="4">
        <v>43171</v>
      </c>
      <c r="B12" s="5">
        <v>2844</v>
      </c>
    </row>
    <row r="13" spans="1:4" x14ac:dyDescent="0.25">
      <c r="A13" s="4">
        <v>43178</v>
      </c>
      <c r="B13" s="5">
        <v>1704</v>
      </c>
    </row>
    <row r="14" spans="1:4" x14ac:dyDescent="0.25">
      <c r="A14" s="4">
        <v>43185</v>
      </c>
      <c r="B14" s="5">
        <v>2360</v>
      </c>
    </row>
    <row r="15" spans="1:4" x14ac:dyDescent="0.25">
      <c r="A15" s="4">
        <v>43192</v>
      </c>
      <c r="B15" s="5">
        <v>1340</v>
      </c>
    </row>
    <row r="16" spans="1:4" x14ac:dyDescent="0.25">
      <c r="A16" s="4">
        <v>43199</v>
      </c>
      <c r="B16" s="5">
        <v>1804</v>
      </c>
    </row>
    <row r="17" spans="1:2" x14ac:dyDescent="0.25">
      <c r="A17" s="4">
        <v>43206</v>
      </c>
      <c r="B17" s="5">
        <v>2758</v>
      </c>
    </row>
    <row r="18" spans="1:2" x14ac:dyDescent="0.25">
      <c r="A18" s="4">
        <v>43213</v>
      </c>
      <c r="B18" s="5">
        <v>1676</v>
      </c>
    </row>
    <row r="19" spans="1:2" x14ac:dyDescent="0.25">
      <c r="A19" s="4">
        <v>43220</v>
      </c>
      <c r="B19" s="5">
        <v>4514</v>
      </c>
    </row>
    <row r="20" spans="1:2" x14ac:dyDescent="0.25">
      <c r="A20" s="4">
        <v>43227</v>
      </c>
      <c r="B20" s="5">
        <v>1692</v>
      </c>
    </row>
    <row r="21" spans="1:2" x14ac:dyDescent="0.25">
      <c r="A21" s="4">
        <v>43234</v>
      </c>
      <c r="B21" s="5">
        <v>2212</v>
      </c>
    </row>
    <row r="22" spans="1:2" x14ac:dyDescent="0.25">
      <c r="A22" s="4">
        <v>43241</v>
      </c>
      <c r="B22" s="5">
        <v>3992</v>
      </c>
    </row>
    <row r="23" spans="1:2" x14ac:dyDescent="0.25">
      <c r="A23" s="4">
        <v>43248</v>
      </c>
      <c r="B23" s="5">
        <v>1964</v>
      </c>
    </row>
    <row r="24" spans="1:2" x14ac:dyDescent="0.25">
      <c r="A24" s="4">
        <v>43255</v>
      </c>
      <c r="B24" s="5">
        <v>4352</v>
      </c>
    </row>
    <row r="25" spans="1:2" x14ac:dyDescent="0.25">
      <c r="A25" s="4">
        <v>43262</v>
      </c>
      <c r="B25" s="5">
        <v>1952</v>
      </c>
    </row>
    <row r="26" spans="1:2" x14ac:dyDescent="0.25">
      <c r="A26" s="4">
        <v>43269</v>
      </c>
      <c r="B26" s="5">
        <v>1062</v>
      </c>
    </row>
    <row r="27" spans="1:2" x14ac:dyDescent="0.25">
      <c r="A27" s="4">
        <v>43276</v>
      </c>
      <c r="B27" s="5">
        <v>2918</v>
      </c>
    </row>
    <row r="28" spans="1:2" x14ac:dyDescent="0.25">
      <c r="A28" s="4">
        <v>43283</v>
      </c>
      <c r="B28" s="5">
        <v>1908</v>
      </c>
    </row>
    <row r="29" spans="1:2" x14ac:dyDescent="0.25">
      <c r="A29" s="4">
        <v>43290</v>
      </c>
      <c r="B29" s="5">
        <v>4322</v>
      </c>
    </row>
    <row r="30" spans="1:2" x14ac:dyDescent="0.25">
      <c r="A30" s="4">
        <v>43297</v>
      </c>
      <c r="B30" s="5">
        <v>1504</v>
      </c>
    </row>
    <row r="31" spans="1:2" x14ac:dyDescent="0.25">
      <c r="A31" s="4">
        <v>43304</v>
      </c>
      <c r="B31" s="5">
        <v>1494</v>
      </c>
    </row>
    <row r="32" spans="1:2" x14ac:dyDescent="0.25">
      <c r="A32" s="4">
        <v>43311</v>
      </c>
      <c r="B32" s="5">
        <v>2974</v>
      </c>
    </row>
    <row r="33" spans="1:2" x14ac:dyDescent="0.25">
      <c r="A33" s="4">
        <v>43318</v>
      </c>
      <c r="B33" s="5">
        <v>1346</v>
      </c>
    </row>
    <row r="34" spans="1:2" x14ac:dyDescent="0.25">
      <c r="A34" s="4">
        <v>43325</v>
      </c>
      <c r="B34" s="5">
        <v>4026</v>
      </c>
    </row>
    <row r="35" spans="1:2" x14ac:dyDescent="0.25">
      <c r="A35" s="4">
        <v>43332</v>
      </c>
      <c r="B35" s="5">
        <v>1682</v>
      </c>
    </row>
    <row r="36" spans="1:2" x14ac:dyDescent="0.25">
      <c r="A36" s="4">
        <v>43339</v>
      </c>
      <c r="B36" s="5">
        <v>1458</v>
      </c>
    </row>
    <row r="37" spans="1:2" x14ac:dyDescent="0.25">
      <c r="A37" s="4">
        <v>43346</v>
      </c>
      <c r="B37" s="5">
        <v>3352</v>
      </c>
    </row>
    <row r="38" spans="1:2" x14ac:dyDescent="0.25">
      <c r="A38" s="4">
        <v>43353</v>
      </c>
      <c r="B38" s="5">
        <v>1568</v>
      </c>
    </row>
    <row r="39" spans="1:2" x14ac:dyDescent="0.25">
      <c r="A39" s="4">
        <v>43360</v>
      </c>
      <c r="B39" s="5">
        <v>3280</v>
      </c>
    </row>
    <row r="40" spans="1:2" x14ac:dyDescent="0.25">
      <c r="A40" s="4">
        <v>43367</v>
      </c>
      <c r="B40" s="5">
        <v>1832</v>
      </c>
    </row>
    <row r="41" spans="1:2" x14ac:dyDescent="0.25">
      <c r="A41" s="4">
        <v>43374</v>
      </c>
      <c r="B41" s="5">
        <v>1626</v>
      </c>
    </row>
    <row r="42" spans="1:2" x14ac:dyDescent="0.25">
      <c r="A42" s="4">
        <v>43381</v>
      </c>
      <c r="B42" s="5">
        <v>4658</v>
      </c>
    </row>
    <row r="43" spans="1:2" x14ac:dyDescent="0.25">
      <c r="A43" s="4">
        <v>43388</v>
      </c>
      <c r="B43" s="5">
        <v>1222</v>
      </c>
    </row>
    <row r="44" spans="1:2" x14ac:dyDescent="0.25">
      <c r="A44" s="4">
        <v>43395</v>
      </c>
      <c r="B44" s="5">
        <v>2696</v>
      </c>
    </row>
    <row r="45" spans="1:2" x14ac:dyDescent="0.25">
      <c r="A45" s="4">
        <v>43402</v>
      </c>
      <c r="B45" s="5">
        <v>1882</v>
      </c>
    </row>
    <row r="46" spans="1:2" x14ac:dyDescent="0.25">
      <c r="A46" s="4">
        <v>43409</v>
      </c>
      <c r="B46" s="5">
        <v>1760</v>
      </c>
    </row>
    <row r="47" spans="1:2" x14ac:dyDescent="0.25">
      <c r="A47" s="4">
        <v>43416</v>
      </c>
      <c r="B47" s="5">
        <v>3806</v>
      </c>
    </row>
    <row r="48" spans="1:2" x14ac:dyDescent="0.25">
      <c r="A48" s="4">
        <v>43423</v>
      </c>
      <c r="B48" s="5">
        <v>2260</v>
      </c>
    </row>
    <row r="49" spans="1:4" x14ac:dyDescent="0.25">
      <c r="A49" s="4">
        <v>43430</v>
      </c>
      <c r="B49" s="5">
        <v>3202</v>
      </c>
    </row>
    <row r="50" spans="1:4" x14ac:dyDescent="0.25">
      <c r="A50" s="4">
        <v>43437</v>
      </c>
      <c r="B50" s="5">
        <v>1104</v>
      </c>
    </row>
    <row r="51" spans="1:4" x14ac:dyDescent="0.25">
      <c r="A51" s="4">
        <v>43444</v>
      </c>
      <c r="B51" s="5">
        <v>1716</v>
      </c>
    </row>
    <row r="52" spans="1:4" x14ac:dyDescent="0.25">
      <c r="A52" s="4">
        <v>43451</v>
      </c>
      <c r="B52" s="5">
        <v>3318</v>
      </c>
    </row>
    <row r="53" spans="1:4" x14ac:dyDescent="0.25">
      <c r="A53" s="4">
        <v>43458</v>
      </c>
      <c r="B53" s="5">
        <v>1366</v>
      </c>
    </row>
    <row r="54" spans="1:4" x14ac:dyDescent="0.25">
      <c r="A54" s="4">
        <v>43465</v>
      </c>
      <c r="B54" s="5">
        <v>4142</v>
      </c>
    </row>
    <row r="55" spans="1:4" x14ac:dyDescent="0.25">
      <c r="A55" s="4">
        <v>43472</v>
      </c>
      <c r="B55" s="5">
        <v>2056</v>
      </c>
    </row>
    <row r="56" spans="1:4" x14ac:dyDescent="0.25">
      <c r="A56" s="4">
        <v>43479</v>
      </c>
      <c r="B56" s="5">
        <v>1556</v>
      </c>
    </row>
    <row r="57" spans="1:4" x14ac:dyDescent="0.25">
      <c r="A57" s="4">
        <v>43486</v>
      </c>
      <c r="B57" s="5">
        <v>4068</v>
      </c>
    </row>
    <row r="58" spans="1:4" x14ac:dyDescent="0.25">
      <c r="A58" s="4">
        <v>43493</v>
      </c>
      <c r="B58" s="5">
        <v>2230</v>
      </c>
    </row>
    <row r="59" spans="1:4" x14ac:dyDescent="0.25">
      <c r="A59" s="4">
        <v>43500</v>
      </c>
      <c r="B59" s="5">
        <v>3464</v>
      </c>
    </row>
    <row r="60" spans="1:4" x14ac:dyDescent="0.25">
      <c r="A60" s="4">
        <v>43507</v>
      </c>
      <c r="B60" s="5">
        <v>1592</v>
      </c>
    </row>
    <row r="61" spans="1:4" x14ac:dyDescent="0.25">
      <c r="A61" s="4">
        <v>43514</v>
      </c>
      <c r="B61" s="5">
        <v>1402</v>
      </c>
    </row>
    <row r="62" spans="1:4" x14ac:dyDescent="0.25">
      <c r="A62" s="4">
        <v>43521</v>
      </c>
      <c r="C62" s="5">
        <f t="shared" ref="C62:C72" si="0">_xlfn.FORECAST.ETS(A62,$B$2:$B$61,$A$2:$A$61,1,1)</f>
        <v>3122.1709033527477</v>
      </c>
      <c r="D62" s="5">
        <f t="shared" ref="D62:D72" si="1">_xlfn.FORECAST.ETS.CONFINT(A62,$B$2:$B$61,$A$2:$A$61,0.95,1,1)</f>
        <v>1054.9591352726768</v>
      </c>
    </row>
    <row r="63" spans="1:4" x14ac:dyDescent="0.25">
      <c r="A63" s="4">
        <v>43528</v>
      </c>
      <c r="C63" s="5">
        <f t="shared" si="0"/>
        <v>1829.6615694506029</v>
      </c>
      <c r="D63" s="5">
        <f t="shared" si="1"/>
        <v>1087.9406423127746</v>
      </c>
    </row>
    <row r="64" spans="1:4" x14ac:dyDescent="0.25">
      <c r="A64" s="4">
        <v>43535</v>
      </c>
      <c r="C64" s="5">
        <f t="shared" si="0"/>
        <v>3796.1915881256036</v>
      </c>
      <c r="D64" s="5">
        <f t="shared" si="1"/>
        <v>1120.2021868301379</v>
      </c>
    </row>
    <row r="65" spans="1:4" x14ac:dyDescent="0.25">
      <c r="A65" s="4">
        <v>43542</v>
      </c>
      <c r="C65" s="5">
        <f t="shared" si="0"/>
        <v>1588.1997801914454</v>
      </c>
      <c r="D65" s="5">
        <f t="shared" si="1"/>
        <v>1151.8052341963471</v>
      </c>
    </row>
    <row r="66" spans="1:4" x14ac:dyDescent="0.25">
      <c r="A66" s="4">
        <v>43549</v>
      </c>
      <c r="C66" s="5">
        <f t="shared" si="0"/>
        <v>1685.1941678351318</v>
      </c>
      <c r="D66" s="5">
        <f t="shared" si="1"/>
        <v>1182.8035092536388</v>
      </c>
    </row>
    <row r="67" spans="1:4" x14ac:dyDescent="0.25">
      <c r="A67" s="4">
        <v>43556</v>
      </c>
      <c r="C67" s="5">
        <f t="shared" si="0"/>
        <v>3111.9028052989984</v>
      </c>
      <c r="D67" s="5">
        <f t="shared" si="1"/>
        <v>1213.4795568080608</v>
      </c>
    </row>
    <row r="68" spans="1:4" x14ac:dyDescent="0.25">
      <c r="A68" s="4">
        <v>43563</v>
      </c>
      <c r="C68" s="5">
        <f t="shared" si="0"/>
        <v>1819.3934713968531</v>
      </c>
      <c r="D68" s="5">
        <f t="shared" si="1"/>
        <v>1243.3990220679177</v>
      </c>
    </row>
    <row r="69" spans="1:4" x14ac:dyDescent="0.25">
      <c r="A69" s="4">
        <v>43570</v>
      </c>
      <c r="C69" s="5">
        <f t="shared" si="0"/>
        <v>3785.9234900718538</v>
      </c>
      <c r="D69" s="5">
        <f t="shared" si="1"/>
        <v>1272.8404396616347</v>
      </c>
    </row>
    <row r="70" spans="1:4" x14ac:dyDescent="0.25">
      <c r="A70" s="4">
        <v>43577</v>
      </c>
      <c r="C70" s="5">
        <f t="shared" si="0"/>
        <v>1577.931682137696</v>
      </c>
      <c r="D70" s="5">
        <f t="shared" si="1"/>
        <v>1301.8370984667599</v>
      </c>
    </row>
    <row r="71" spans="1:4" x14ac:dyDescent="0.25">
      <c r="A71" s="4">
        <v>43584</v>
      </c>
      <c r="C71" s="5">
        <f t="shared" si="0"/>
        <v>1674.9260697813825</v>
      </c>
      <c r="D71" s="5">
        <f t="shared" si="1"/>
        <v>1330.4189160847018</v>
      </c>
    </row>
    <row r="72" spans="1:4" x14ac:dyDescent="0.25">
      <c r="A72" s="4">
        <v>43585</v>
      </c>
      <c r="C72" s="5">
        <f t="shared" si="0"/>
        <v>1878.7415894190769</v>
      </c>
      <c r="D72" s="5">
        <f t="shared" si="1"/>
        <v>1334.5142516686349</v>
      </c>
    </row>
  </sheetData>
  <pageMargins left="0.7" right="0.7" top="0.75" bottom="0.75" header="0.3" footer="0.3"/>
  <drawing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2CB3CD-1A62-41DC-B27D-2818F46BB173}">
  <dimension ref="A1:L1153"/>
  <sheetViews>
    <sheetView workbookViewId="0">
      <selection activeCell="K1" activeCellId="1" sqref="H1:H1048576 K1:K1048576"/>
    </sheetView>
  </sheetViews>
  <sheetFormatPr defaultRowHeight="15" x14ac:dyDescent="0.25"/>
  <cols>
    <col min="1" max="1" width="10.140625" style="5" customWidth="1"/>
    <col min="2" max="2" width="12.28515625" style="5" customWidth="1"/>
    <col min="3" max="3" width="6.85546875" style="5" customWidth="1"/>
    <col min="4" max="4" width="8.85546875" style="5" customWidth="1"/>
    <col min="5" max="5" width="9.140625" style="5"/>
    <col min="8" max="8" width="10.140625" style="5" customWidth="1"/>
  </cols>
  <sheetData>
    <row r="1" spans="1:12" x14ac:dyDescent="0.25">
      <c r="A1" s="5" t="s">
        <v>17</v>
      </c>
      <c r="B1" s="5" t="s">
        <v>23</v>
      </c>
      <c r="C1" s="5" t="s">
        <v>42</v>
      </c>
      <c r="D1" s="5" t="s">
        <v>43</v>
      </c>
      <c r="E1" s="5" t="s">
        <v>44</v>
      </c>
      <c r="H1" s="5" t="s">
        <v>17</v>
      </c>
      <c r="I1" s="5" t="s">
        <v>23</v>
      </c>
      <c r="J1" s="5" t="s">
        <v>42</v>
      </c>
      <c r="K1" s="5" t="s">
        <v>43</v>
      </c>
      <c r="L1" s="5" t="s">
        <v>44</v>
      </c>
    </row>
    <row r="2" spans="1:12" x14ac:dyDescent="0.25">
      <c r="A2" s="4">
        <v>43115</v>
      </c>
      <c r="B2" s="12">
        <v>11975.294117647059</v>
      </c>
      <c r="C2" s="5">
        <v>119</v>
      </c>
      <c r="D2" s="5">
        <v>280</v>
      </c>
      <c r="E2" s="5">
        <v>80</v>
      </c>
      <c r="H2" s="4">
        <v>43115</v>
      </c>
      <c r="I2">
        <f>SUMIFS($B$2:$B$1153,$A$2:$A$1153,H2)</f>
        <v>259970.51764705876</v>
      </c>
      <c r="J2" s="5">
        <f>SUMIFS($C$2:$C$1153,$A$2:$A$1153,H2)</f>
        <v>1940</v>
      </c>
      <c r="K2" s="5">
        <f>SUMIFS($D$2:$D$1153,$A$2:$A$1153,H2)</f>
        <v>4598</v>
      </c>
      <c r="L2" s="5">
        <f>SUMIFS($E$2:$E$1153,$A$2:$A$1153,H2)</f>
        <v>1468</v>
      </c>
    </row>
    <row r="3" spans="1:12" x14ac:dyDescent="0.25">
      <c r="A3" s="4">
        <v>43150</v>
      </c>
      <c r="B3" s="12">
        <v>6076.0784313725499</v>
      </c>
      <c r="C3" s="5">
        <v>59</v>
      </c>
      <c r="D3" s="5">
        <v>166</v>
      </c>
      <c r="E3" s="5">
        <v>82</v>
      </c>
      <c r="H3" s="4">
        <v>43150</v>
      </c>
      <c r="I3" s="5">
        <f t="shared" ref="I3:I61" si="0">SUMIFS($B$2:$B$1153,$A$2:$A$1153,H3)</f>
        <v>235964.78431372551</v>
      </c>
      <c r="J3" s="5">
        <f t="shared" ref="J3:J61" si="1">SUMIFS($C$2:$C$1153,$A$2:$A$1153,H3)</f>
        <v>1756</v>
      </c>
      <c r="K3" s="5">
        <f t="shared" ref="K3:K61" si="2">SUMIFS($D$2:$D$1153,$A$2:$A$1153,H3)</f>
        <v>3976</v>
      </c>
      <c r="L3" s="5">
        <f t="shared" ref="L3:L61" si="3">SUMIFS($E$2:$E$1153,$A$2:$A$1153,H3)</f>
        <v>1504</v>
      </c>
    </row>
    <row r="4" spans="1:12" x14ac:dyDescent="0.25">
      <c r="A4" s="4">
        <v>43185</v>
      </c>
      <c r="B4" s="12">
        <v>7271.7647058823532</v>
      </c>
      <c r="C4" s="5">
        <v>71</v>
      </c>
      <c r="D4" s="5">
        <v>294</v>
      </c>
      <c r="E4" s="5">
        <v>84</v>
      </c>
      <c r="H4" s="4">
        <v>43185</v>
      </c>
      <c r="I4" s="5">
        <f t="shared" si="0"/>
        <v>238485.92156862738</v>
      </c>
      <c r="J4" s="5">
        <f t="shared" si="1"/>
        <v>1776</v>
      </c>
      <c r="K4" s="5">
        <f t="shared" si="2"/>
        <v>2360</v>
      </c>
      <c r="L4" s="5">
        <f t="shared" si="3"/>
        <v>1444</v>
      </c>
    </row>
    <row r="5" spans="1:12" x14ac:dyDescent="0.25">
      <c r="A5" s="4">
        <v>43220</v>
      </c>
      <c r="B5" s="12">
        <v>7977.254901960785</v>
      </c>
      <c r="C5" s="5">
        <v>78</v>
      </c>
      <c r="D5" s="5">
        <v>295</v>
      </c>
      <c r="E5" s="5">
        <v>58</v>
      </c>
      <c r="H5" s="4">
        <v>43220</v>
      </c>
      <c r="I5" s="5">
        <f t="shared" si="0"/>
        <v>247446.29019607845</v>
      </c>
      <c r="J5" s="5">
        <f t="shared" si="1"/>
        <v>1842</v>
      </c>
      <c r="K5" s="5">
        <f t="shared" si="2"/>
        <v>4514</v>
      </c>
      <c r="L5" s="5">
        <f t="shared" si="3"/>
        <v>1524</v>
      </c>
    </row>
    <row r="6" spans="1:12" x14ac:dyDescent="0.25">
      <c r="A6" s="4">
        <v>43255</v>
      </c>
      <c r="B6" s="12">
        <v>11834.901960784313</v>
      </c>
      <c r="C6" s="5">
        <v>118</v>
      </c>
      <c r="D6" s="5">
        <v>125</v>
      </c>
      <c r="E6" s="5">
        <v>104</v>
      </c>
      <c r="H6" s="4">
        <v>43255</v>
      </c>
      <c r="I6" s="5">
        <f t="shared" si="0"/>
        <v>251962.90980392156</v>
      </c>
      <c r="J6" s="5">
        <f t="shared" si="1"/>
        <v>1880</v>
      </c>
      <c r="K6" s="5">
        <f t="shared" si="2"/>
        <v>4352</v>
      </c>
      <c r="L6" s="5">
        <f t="shared" si="3"/>
        <v>1500</v>
      </c>
    </row>
    <row r="7" spans="1:12" x14ac:dyDescent="0.25">
      <c r="A7" s="4">
        <v>43290</v>
      </c>
      <c r="B7" s="12">
        <v>8294.5098039215682</v>
      </c>
      <c r="C7" s="5">
        <v>82</v>
      </c>
      <c r="D7" s="5">
        <v>58</v>
      </c>
      <c r="E7" s="5">
        <v>62</v>
      </c>
      <c r="H7" s="4">
        <v>43290</v>
      </c>
      <c r="I7" s="5">
        <f t="shared" si="0"/>
        <v>228642.18039215688</v>
      </c>
      <c r="J7" s="5">
        <f t="shared" si="1"/>
        <v>1698</v>
      </c>
      <c r="K7" s="5">
        <f t="shared" si="2"/>
        <v>4322</v>
      </c>
      <c r="L7" s="5">
        <f t="shared" si="3"/>
        <v>1428</v>
      </c>
    </row>
    <row r="8" spans="1:12" x14ac:dyDescent="0.25">
      <c r="A8" s="4">
        <v>43325</v>
      </c>
      <c r="B8" s="12">
        <v>7374.1176470588234</v>
      </c>
      <c r="C8" s="5">
        <v>72</v>
      </c>
      <c r="D8" s="5">
        <v>203</v>
      </c>
      <c r="E8" s="5">
        <v>12</v>
      </c>
      <c r="H8" s="4">
        <v>43325</v>
      </c>
      <c r="I8" s="5">
        <f t="shared" si="0"/>
        <v>254737.16078431378</v>
      </c>
      <c r="J8" s="5">
        <f t="shared" si="1"/>
        <v>1902</v>
      </c>
      <c r="K8" s="5">
        <f t="shared" si="2"/>
        <v>4026</v>
      </c>
      <c r="L8" s="5">
        <f t="shared" si="3"/>
        <v>1396</v>
      </c>
    </row>
    <row r="9" spans="1:12" x14ac:dyDescent="0.25">
      <c r="A9" s="4">
        <v>43360</v>
      </c>
      <c r="B9" s="12">
        <v>9118.8235294117658</v>
      </c>
      <c r="C9" s="5">
        <v>90</v>
      </c>
      <c r="D9" s="5">
        <v>65</v>
      </c>
      <c r="E9" s="5">
        <v>46</v>
      </c>
      <c r="H9" s="4">
        <v>43360</v>
      </c>
      <c r="I9" s="5">
        <f t="shared" si="0"/>
        <v>265386.36862745101</v>
      </c>
      <c r="J9" s="5">
        <f t="shared" si="1"/>
        <v>1984</v>
      </c>
      <c r="K9" s="5">
        <f t="shared" si="2"/>
        <v>3280</v>
      </c>
      <c r="L9" s="5">
        <f t="shared" si="3"/>
        <v>1140</v>
      </c>
    </row>
    <row r="10" spans="1:12" x14ac:dyDescent="0.25">
      <c r="A10" s="4">
        <v>43395</v>
      </c>
      <c r="B10" s="12">
        <v>9966.2745098039231</v>
      </c>
      <c r="C10" s="5">
        <v>98</v>
      </c>
      <c r="D10" s="5">
        <v>223</v>
      </c>
      <c r="E10" s="5">
        <v>58</v>
      </c>
      <c r="H10" s="4">
        <v>43395</v>
      </c>
      <c r="I10" s="5">
        <f t="shared" si="0"/>
        <v>226613.24705882353</v>
      </c>
      <c r="J10" s="5">
        <f t="shared" si="1"/>
        <v>1684</v>
      </c>
      <c r="K10" s="5">
        <f t="shared" si="2"/>
        <v>2696</v>
      </c>
      <c r="L10" s="5">
        <f t="shared" si="3"/>
        <v>1488</v>
      </c>
    </row>
    <row r="11" spans="1:12" x14ac:dyDescent="0.25">
      <c r="A11" s="4">
        <v>43430</v>
      </c>
      <c r="B11" s="12">
        <v>7117.6470588235297</v>
      </c>
      <c r="C11" s="5">
        <v>70</v>
      </c>
      <c r="D11" s="5">
        <v>54</v>
      </c>
      <c r="E11" s="5">
        <v>72</v>
      </c>
      <c r="H11" s="4">
        <v>43430</v>
      </c>
      <c r="I11" s="5">
        <f t="shared" si="0"/>
        <v>241497.27843137251</v>
      </c>
      <c r="J11" s="5">
        <f t="shared" si="1"/>
        <v>1800</v>
      </c>
      <c r="K11" s="5">
        <f t="shared" si="2"/>
        <v>3202</v>
      </c>
      <c r="L11" s="5">
        <f t="shared" si="3"/>
        <v>1516</v>
      </c>
    </row>
    <row r="12" spans="1:12" x14ac:dyDescent="0.25">
      <c r="A12" s="4">
        <v>43465</v>
      </c>
      <c r="B12" s="12">
        <v>7843.1372549019616</v>
      </c>
      <c r="C12" s="5">
        <v>77</v>
      </c>
      <c r="D12" s="5">
        <v>191</v>
      </c>
      <c r="E12" s="5">
        <v>24</v>
      </c>
      <c r="H12" s="4">
        <v>43465</v>
      </c>
      <c r="I12" s="5">
        <f t="shared" si="0"/>
        <v>259873.45098039211</v>
      </c>
      <c r="J12" s="5">
        <f t="shared" si="1"/>
        <v>1940</v>
      </c>
      <c r="K12" s="5">
        <f t="shared" si="2"/>
        <v>4142</v>
      </c>
      <c r="L12" s="5">
        <f t="shared" si="3"/>
        <v>1212</v>
      </c>
    </row>
    <row r="13" spans="1:12" x14ac:dyDescent="0.25">
      <c r="A13" s="4">
        <v>43500</v>
      </c>
      <c r="B13" s="12">
        <v>10557.254901960783</v>
      </c>
      <c r="C13" s="5">
        <v>104</v>
      </c>
      <c r="D13" s="5">
        <v>235</v>
      </c>
      <c r="E13" s="5">
        <v>100</v>
      </c>
      <c r="H13" s="4">
        <v>43500</v>
      </c>
      <c r="I13" s="5">
        <f t="shared" si="0"/>
        <v>267715.09019607841</v>
      </c>
      <c r="J13" s="5">
        <f t="shared" si="1"/>
        <v>2002</v>
      </c>
      <c r="K13" s="5">
        <f t="shared" si="2"/>
        <v>3464</v>
      </c>
      <c r="L13" s="5">
        <f t="shared" si="3"/>
        <v>1804</v>
      </c>
    </row>
    <row r="14" spans="1:12" x14ac:dyDescent="0.25">
      <c r="A14" s="4">
        <v>43115</v>
      </c>
      <c r="B14" s="12">
        <v>10557.64705882353</v>
      </c>
      <c r="C14" s="5">
        <v>104</v>
      </c>
      <c r="D14" s="5">
        <v>236</v>
      </c>
      <c r="E14" s="5">
        <v>108</v>
      </c>
      <c r="H14" s="4">
        <v>43101</v>
      </c>
      <c r="I14" s="5">
        <f t="shared" si="0"/>
        <v>321233.97385620925</v>
      </c>
      <c r="J14" s="5">
        <f t="shared" si="1"/>
        <v>2782</v>
      </c>
      <c r="K14" s="5">
        <f t="shared" si="2"/>
        <v>3802</v>
      </c>
      <c r="L14" s="5">
        <f t="shared" si="3"/>
        <v>1176</v>
      </c>
    </row>
    <row r="15" spans="1:12" x14ac:dyDescent="0.25">
      <c r="A15" s="4">
        <v>43150</v>
      </c>
      <c r="B15" s="12">
        <v>7615.2941176470595</v>
      </c>
      <c r="C15" s="5">
        <v>74</v>
      </c>
      <c r="D15" s="5">
        <v>234</v>
      </c>
      <c r="E15" s="5">
        <v>68</v>
      </c>
      <c r="H15" s="4">
        <v>43136</v>
      </c>
      <c r="I15" s="5">
        <f t="shared" si="0"/>
        <v>341824.64052287588</v>
      </c>
      <c r="J15" s="5">
        <f t="shared" si="1"/>
        <v>2970</v>
      </c>
      <c r="K15" s="5">
        <f t="shared" si="2"/>
        <v>3402</v>
      </c>
      <c r="L15" s="5">
        <f t="shared" si="3"/>
        <v>2532</v>
      </c>
    </row>
    <row r="16" spans="1:12" x14ac:dyDescent="0.25">
      <c r="A16" s="4">
        <v>43185</v>
      </c>
      <c r="B16" s="12">
        <v>7585.0980392156862</v>
      </c>
      <c r="C16" s="5">
        <v>74</v>
      </c>
      <c r="D16" s="5">
        <v>32</v>
      </c>
      <c r="E16" s="5">
        <v>82</v>
      </c>
      <c r="H16" s="4">
        <v>43171</v>
      </c>
      <c r="I16" s="5">
        <f t="shared" si="0"/>
        <v>301775.38562091492</v>
      </c>
      <c r="J16" s="5">
        <f t="shared" si="1"/>
        <v>2610</v>
      </c>
      <c r="K16" s="5">
        <f t="shared" si="2"/>
        <v>2844</v>
      </c>
      <c r="L16" s="5">
        <f t="shared" si="3"/>
        <v>2036</v>
      </c>
    </row>
    <row r="17" spans="1:12" x14ac:dyDescent="0.25">
      <c r="A17" s="4">
        <v>43220</v>
      </c>
      <c r="B17" s="12">
        <v>7009.4117647058829</v>
      </c>
      <c r="C17" s="5">
        <v>68</v>
      </c>
      <c r="D17" s="5">
        <v>114</v>
      </c>
      <c r="E17" s="5">
        <v>74</v>
      </c>
      <c r="H17" s="4">
        <v>43206</v>
      </c>
      <c r="I17" s="5">
        <f t="shared" si="0"/>
        <v>309578.58823529404</v>
      </c>
      <c r="J17" s="5">
        <f t="shared" si="1"/>
        <v>2682</v>
      </c>
      <c r="K17" s="5">
        <f t="shared" si="2"/>
        <v>2758</v>
      </c>
      <c r="L17" s="5">
        <f t="shared" si="3"/>
        <v>1512</v>
      </c>
    </row>
    <row r="18" spans="1:12" x14ac:dyDescent="0.25">
      <c r="A18" s="4">
        <v>43255</v>
      </c>
      <c r="B18" s="12">
        <v>6670.1960784313733</v>
      </c>
      <c r="C18" s="5">
        <v>65</v>
      </c>
      <c r="D18" s="5">
        <v>208</v>
      </c>
      <c r="E18" s="5">
        <v>56</v>
      </c>
      <c r="H18" s="4">
        <v>43241</v>
      </c>
      <c r="I18" s="5">
        <f t="shared" si="0"/>
        <v>336242.50980392157</v>
      </c>
      <c r="J18" s="5">
        <f t="shared" si="1"/>
        <v>2918</v>
      </c>
      <c r="K18" s="5">
        <f t="shared" si="2"/>
        <v>3992</v>
      </c>
      <c r="L18" s="5">
        <f t="shared" si="3"/>
        <v>1220</v>
      </c>
    </row>
    <row r="19" spans="1:12" x14ac:dyDescent="0.25">
      <c r="A19" s="4">
        <v>43290</v>
      </c>
      <c r="B19" s="12">
        <v>5139.2156862745096</v>
      </c>
      <c r="C19" s="5">
        <v>49</v>
      </c>
      <c r="D19" s="5">
        <v>204</v>
      </c>
      <c r="E19" s="5">
        <v>14</v>
      </c>
      <c r="H19" s="4">
        <v>43276</v>
      </c>
      <c r="I19" s="5">
        <f t="shared" si="0"/>
        <v>301086.56209150323</v>
      </c>
      <c r="J19" s="5">
        <f t="shared" si="1"/>
        <v>2604</v>
      </c>
      <c r="K19" s="5">
        <f t="shared" si="2"/>
        <v>2918</v>
      </c>
      <c r="L19" s="5">
        <f t="shared" si="3"/>
        <v>2276</v>
      </c>
    </row>
    <row r="20" spans="1:12" x14ac:dyDescent="0.25">
      <c r="A20" s="4">
        <v>43325</v>
      </c>
      <c r="B20" s="12">
        <v>8890.1960784313724</v>
      </c>
      <c r="C20" s="5">
        <v>88</v>
      </c>
      <c r="D20" s="5">
        <v>109</v>
      </c>
      <c r="E20" s="5">
        <v>40</v>
      </c>
      <c r="H20" s="4">
        <v>43311</v>
      </c>
      <c r="I20" s="5">
        <f t="shared" si="0"/>
        <v>296119.45098039217</v>
      </c>
      <c r="J20" s="5">
        <f t="shared" si="1"/>
        <v>2558</v>
      </c>
      <c r="K20" s="5">
        <f t="shared" si="2"/>
        <v>2974</v>
      </c>
      <c r="L20" s="5">
        <f t="shared" si="3"/>
        <v>2532</v>
      </c>
    </row>
    <row r="21" spans="1:12" x14ac:dyDescent="0.25">
      <c r="A21" s="4">
        <v>43360</v>
      </c>
      <c r="B21" s="12">
        <v>8683.1372549019616</v>
      </c>
      <c r="C21" s="5">
        <v>85</v>
      </c>
      <c r="D21" s="5">
        <v>296</v>
      </c>
      <c r="E21" s="5">
        <v>50</v>
      </c>
      <c r="H21" s="4">
        <v>43346</v>
      </c>
      <c r="I21" s="5">
        <f t="shared" si="0"/>
        <v>308314.15686274518</v>
      </c>
      <c r="J21" s="5">
        <f t="shared" si="1"/>
        <v>2668</v>
      </c>
      <c r="K21" s="5">
        <f t="shared" si="2"/>
        <v>3352</v>
      </c>
      <c r="L21" s="5">
        <f t="shared" si="3"/>
        <v>2084</v>
      </c>
    </row>
    <row r="22" spans="1:12" x14ac:dyDescent="0.25">
      <c r="A22" s="4">
        <v>43395</v>
      </c>
      <c r="B22" s="12">
        <v>4996.8627450980393</v>
      </c>
      <c r="C22" s="5">
        <v>48</v>
      </c>
      <c r="D22" s="5">
        <v>38</v>
      </c>
      <c r="E22" s="5">
        <v>22</v>
      </c>
      <c r="H22" s="4">
        <v>43381</v>
      </c>
      <c r="I22" s="5">
        <f t="shared" si="0"/>
        <v>320781.59477124189</v>
      </c>
      <c r="J22" s="5">
        <f t="shared" si="1"/>
        <v>2776</v>
      </c>
      <c r="K22" s="5">
        <f t="shared" si="2"/>
        <v>4658</v>
      </c>
      <c r="L22" s="5">
        <f t="shared" si="3"/>
        <v>3024</v>
      </c>
    </row>
    <row r="23" spans="1:12" x14ac:dyDescent="0.25">
      <c r="A23" s="4">
        <v>43430</v>
      </c>
      <c r="B23" s="12">
        <v>9243.9215686274511</v>
      </c>
      <c r="C23" s="5">
        <v>91</v>
      </c>
      <c r="D23" s="5">
        <v>110</v>
      </c>
      <c r="E23" s="5">
        <v>72</v>
      </c>
      <c r="H23" s="4">
        <v>43416</v>
      </c>
      <c r="I23" s="5">
        <f t="shared" si="0"/>
        <v>261384.27450980383</v>
      </c>
      <c r="J23" s="5">
        <f t="shared" si="1"/>
        <v>2248</v>
      </c>
      <c r="K23" s="5">
        <f t="shared" si="2"/>
        <v>3806</v>
      </c>
      <c r="L23" s="5">
        <f t="shared" si="3"/>
        <v>764</v>
      </c>
    </row>
    <row r="24" spans="1:12" x14ac:dyDescent="0.25">
      <c r="A24" s="4">
        <v>43465</v>
      </c>
      <c r="B24" s="12">
        <v>7262.7450980392159</v>
      </c>
      <c r="C24" s="5">
        <v>71</v>
      </c>
      <c r="D24" s="5">
        <v>236</v>
      </c>
      <c r="E24" s="5">
        <v>74</v>
      </c>
      <c r="H24" s="4">
        <v>43451</v>
      </c>
      <c r="I24" s="5">
        <f t="shared" si="0"/>
        <v>332518.67973856209</v>
      </c>
      <c r="J24" s="5">
        <f t="shared" si="1"/>
        <v>2888</v>
      </c>
      <c r="K24" s="5">
        <f t="shared" si="2"/>
        <v>3318</v>
      </c>
      <c r="L24" s="5">
        <f t="shared" si="3"/>
        <v>1564</v>
      </c>
    </row>
    <row r="25" spans="1:12" x14ac:dyDescent="0.25">
      <c r="A25" s="4">
        <v>43500</v>
      </c>
      <c r="B25" s="12">
        <v>10441.568627450981</v>
      </c>
      <c r="C25" s="5">
        <v>103</v>
      </c>
      <c r="D25" s="5">
        <v>258</v>
      </c>
      <c r="E25" s="5">
        <v>22</v>
      </c>
      <c r="H25" s="4">
        <v>43486</v>
      </c>
      <c r="I25" s="5">
        <f t="shared" si="0"/>
        <v>310641.32026143785</v>
      </c>
      <c r="J25" s="5">
        <f t="shared" si="1"/>
        <v>2688</v>
      </c>
      <c r="K25" s="5">
        <f t="shared" si="2"/>
        <v>4068</v>
      </c>
      <c r="L25" s="5">
        <f t="shared" si="3"/>
        <v>2320</v>
      </c>
    </row>
    <row r="26" spans="1:12" x14ac:dyDescent="0.25">
      <c r="A26" s="4">
        <v>43115</v>
      </c>
      <c r="B26" s="12">
        <v>6210.9803921568628</v>
      </c>
      <c r="C26" s="5">
        <v>60</v>
      </c>
      <c r="D26" s="5">
        <v>288</v>
      </c>
      <c r="E26" s="5">
        <v>36</v>
      </c>
      <c r="H26" s="4">
        <v>43108</v>
      </c>
      <c r="I26" s="5">
        <f t="shared" si="0"/>
        <v>114673.73333333332</v>
      </c>
      <c r="J26" s="5">
        <f t="shared" si="1"/>
        <v>656</v>
      </c>
      <c r="K26" s="5">
        <f t="shared" si="2"/>
        <v>1856</v>
      </c>
      <c r="L26" s="5">
        <f t="shared" si="3"/>
        <v>776</v>
      </c>
    </row>
    <row r="27" spans="1:12" x14ac:dyDescent="0.25">
      <c r="A27" s="4">
        <v>43150</v>
      </c>
      <c r="B27" s="12">
        <v>8094.1176470588234</v>
      </c>
      <c r="C27" s="5">
        <v>79</v>
      </c>
      <c r="D27" s="5">
        <v>290</v>
      </c>
      <c r="E27" s="5">
        <v>56</v>
      </c>
      <c r="H27" s="4">
        <v>43143</v>
      </c>
      <c r="I27" s="5">
        <f t="shared" si="0"/>
        <v>137580.53333333333</v>
      </c>
      <c r="J27" s="5">
        <f t="shared" si="1"/>
        <v>794</v>
      </c>
      <c r="K27" s="5">
        <f t="shared" si="2"/>
        <v>1518</v>
      </c>
      <c r="L27" s="5">
        <f t="shared" si="3"/>
        <v>588</v>
      </c>
    </row>
    <row r="28" spans="1:12" x14ac:dyDescent="0.25">
      <c r="A28" s="4">
        <v>43185</v>
      </c>
      <c r="B28" s="12">
        <v>10528.235294117647</v>
      </c>
      <c r="C28" s="5">
        <v>104</v>
      </c>
      <c r="D28" s="5">
        <v>50</v>
      </c>
      <c r="E28" s="5">
        <v>36</v>
      </c>
      <c r="H28" s="4">
        <v>43178</v>
      </c>
      <c r="I28" s="5">
        <f t="shared" si="0"/>
        <v>161632.53333333333</v>
      </c>
      <c r="J28" s="5">
        <f t="shared" si="1"/>
        <v>938</v>
      </c>
      <c r="K28" s="5">
        <f t="shared" si="2"/>
        <v>1704</v>
      </c>
      <c r="L28" s="5">
        <f t="shared" si="3"/>
        <v>696</v>
      </c>
    </row>
    <row r="29" spans="1:12" x14ac:dyDescent="0.25">
      <c r="A29" s="4">
        <v>43220</v>
      </c>
      <c r="B29" s="12">
        <v>9736.4705882352937</v>
      </c>
      <c r="C29" s="5">
        <v>96</v>
      </c>
      <c r="D29" s="5">
        <v>257</v>
      </c>
      <c r="E29" s="5">
        <v>70</v>
      </c>
      <c r="H29" s="4">
        <v>43213</v>
      </c>
      <c r="I29" s="5">
        <f t="shared" si="0"/>
        <v>130954.79999999999</v>
      </c>
      <c r="J29" s="5">
        <f t="shared" si="1"/>
        <v>754</v>
      </c>
      <c r="K29" s="5">
        <f t="shared" si="2"/>
        <v>1676</v>
      </c>
      <c r="L29" s="5">
        <f t="shared" si="3"/>
        <v>600</v>
      </c>
    </row>
    <row r="30" spans="1:12" x14ac:dyDescent="0.25">
      <c r="A30" s="4">
        <v>43255</v>
      </c>
      <c r="B30" s="12">
        <v>8316.4705882352937</v>
      </c>
      <c r="C30" s="5">
        <v>82</v>
      </c>
      <c r="D30" s="5">
        <v>198</v>
      </c>
      <c r="E30" s="5">
        <v>94</v>
      </c>
      <c r="H30" s="4">
        <v>43248</v>
      </c>
      <c r="I30" s="5">
        <f t="shared" si="0"/>
        <v>154027.46666666667</v>
      </c>
      <c r="J30" s="5">
        <f t="shared" si="1"/>
        <v>892</v>
      </c>
      <c r="K30" s="5">
        <f t="shared" si="2"/>
        <v>1964</v>
      </c>
      <c r="L30" s="5">
        <f t="shared" si="3"/>
        <v>568</v>
      </c>
    </row>
    <row r="31" spans="1:12" x14ac:dyDescent="0.25">
      <c r="A31" s="4">
        <v>43290</v>
      </c>
      <c r="B31" s="12">
        <v>6793.7254901960787</v>
      </c>
      <c r="C31" s="5">
        <v>66</v>
      </c>
      <c r="D31" s="5">
        <v>245</v>
      </c>
      <c r="E31" s="5">
        <v>72</v>
      </c>
      <c r="H31" s="4">
        <v>43283</v>
      </c>
      <c r="I31" s="5">
        <f t="shared" si="0"/>
        <v>151011.19999999998</v>
      </c>
      <c r="J31" s="5">
        <f t="shared" si="1"/>
        <v>874</v>
      </c>
      <c r="K31" s="5">
        <f t="shared" si="2"/>
        <v>1908</v>
      </c>
      <c r="L31" s="5">
        <f t="shared" si="3"/>
        <v>488</v>
      </c>
    </row>
    <row r="32" spans="1:12" x14ac:dyDescent="0.25">
      <c r="A32" s="4">
        <v>43325</v>
      </c>
      <c r="B32" s="12">
        <v>10910.588235294117</v>
      </c>
      <c r="C32" s="5">
        <v>108</v>
      </c>
      <c r="D32" s="5">
        <v>236</v>
      </c>
      <c r="E32" s="5">
        <v>108</v>
      </c>
      <c r="H32" s="4">
        <v>43318</v>
      </c>
      <c r="I32" s="5">
        <f t="shared" si="0"/>
        <v>121538.26666666668</v>
      </c>
      <c r="J32" s="5">
        <f t="shared" si="1"/>
        <v>698</v>
      </c>
      <c r="K32" s="5">
        <f t="shared" si="2"/>
        <v>1346</v>
      </c>
      <c r="L32" s="5">
        <f t="shared" si="3"/>
        <v>656</v>
      </c>
    </row>
    <row r="33" spans="1:12" x14ac:dyDescent="0.25">
      <c r="A33" s="4">
        <v>43360</v>
      </c>
      <c r="B33" s="12">
        <v>8418.0392156862745</v>
      </c>
      <c r="C33" s="5">
        <v>83</v>
      </c>
      <c r="D33" s="5">
        <v>102</v>
      </c>
      <c r="E33" s="5">
        <v>16</v>
      </c>
      <c r="H33" s="4">
        <v>43353</v>
      </c>
      <c r="I33" s="5">
        <f t="shared" si="0"/>
        <v>148259.33333333334</v>
      </c>
      <c r="J33" s="5">
        <f t="shared" si="1"/>
        <v>858</v>
      </c>
      <c r="K33" s="5">
        <f t="shared" si="2"/>
        <v>1568</v>
      </c>
      <c r="L33" s="5">
        <f t="shared" si="3"/>
        <v>576</v>
      </c>
    </row>
    <row r="34" spans="1:12" x14ac:dyDescent="0.25">
      <c r="A34" s="4">
        <v>43395</v>
      </c>
      <c r="B34" s="12">
        <v>8408.6274509803916</v>
      </c>
      <c r="C34" s="5">
        <v>83</v>
      </c>
      <c r="D34" s="5">
        <v>26</v>
      </c>
      <c r="E34" s="5">
        <v>116</v>
      </c>
      <c r="H34" s="4">
        <v>43388</v>
      </c>
      <c r="I34" s="5">
        <f t="shared" si="0"/>
        <v>129509.33333333333</v>
      </c>
      <c r="J34" s="5">
        <f t="shared" si="1"/>
        <v>746</v>
      </c>
      <c r="K34" s="5">
        <f t="shared" si="2"/>
        <v>1222</v>
      </c>
      <c r="L34" s="5">
        <f t="shared" si="3"/>
        <v>720</v>
      </c>
    </row>
    <row r="35" spans="1:12" x14ac:dyDescent="0.25">
      <c r="A35" s="4">
        <v>43430</v>
      </c>
      <c r="B35" s="12">
        <v>10659.215686274511</v>
      </c>
      <c r="C35" s="5">
        <v>106</v>
      </c>
      <c r="D35" s="5">
        <v>138</v>
      </c>
      <c r="E35" s="5">
        <v>56</v>
      </c>
      <c r="H35" s="4">
        <v>43423</v>
      </c>
      <c r="I35" s="5">
        <f t="shared" si="0"/>
        <v>143437.8666666667</v>
      </c>
      <c r="J35" s="5">
        <f t="shared" si="1"/>
        <v>828</v>
      </c>
      <c r="K35" s="5">
        <f t="shared" si="2"/>
        <v>2260</v>
      </c>
      <c r="L35" s="5">
        <f t="shared" si="3"/>
        <v>624</v>
      </c>
    </row>
    <row r="36" spans="1:12" x14ac:dyDescent="0.25">
      <c r="A36" s="4">
        <v>43465</v>
      </c>
      <c r="B36" s="12">
        <v>5233.333333333333</v>
      </c>
      <c r="C36" s="5">
        <v>50</v>
      </c>
      <c r="D36" s="5">
        <v>43</v>
      </c>
      <c r="E36" s="5">
        <v>40</v>
      </c>
      <c r="H36" s="4">
        <v>43458</v>
      </c>
      <c r="I36" s="5">
        <f t="shared" si="0"/>
        <v>134538.26666666666</v>
      </c>
      <c r="J36" s="5">
        <f t="shared" si="1"/>
        <v>776</v>
      </c>
      <c r="K36" s="5">
        <f t="shared" si="2"/>
        <v>1366</v>
      </c>
      <c r="L36" s="5">
        <f t="shared" si="3"/>
        <v>480</v>
      </c>
    </row>
    <row r="37" spans="1:12" x14ac:dyDescent="0.25">
      <c r="A37" s="4">
        <v>43500</v>
      </c>
      <c r="B37" s="12">
        <v>6060.3921568627447</v>
      </c>
      <c r="C37" s="5">
        <v>59</v>
      </c>
      <c r="D37" s="5">
        <v>59</v>
      </c>
      <c r="E37" s="5">
        <v>104</v>
      </c>
      <c r="H37" s="4">
        <v>43493</v>
      </c>
      <c r="I37" s="5">
        <f t="shared" si="0"/>
        <v>141103.33333333331</v>
      </c>
      <c r="J37" s="5">
        <f t="shared" si="1"/>
        <v>814</v>
      </c>
      <c r="K37" s="5">
        <f t="shared" si="2"/>
        <v>2230</v>
      </c>
      <c r="L37" s="5">
        <f t="shared" si="3"/>
        <v>824</v>
      </c>
    </row>
    <row r="38" spans="1:12" x14ac:dyDescent="0.25">
      <c r="A38" s="4">
        <v>43115</v>
      </c>
      <c r="B38" s="12">
        <v>7837.254901960785</v>
      </c>
      <c r="C38" s="5">
        <v>77</v>
      </c>
      <c r="D38" s="5">
        <v>149</v>
      </c>
      <c r="E38" s="5">
        <v>28</v>
      </c>
      <c r="H38" s="4">
        <v>43129</v>
      </c>
      <c r="I38" s="5">
        <f t="shared" si="0"/>
        <v>159315.06666666665</v>
      </c>
      <c r="J38" s="5">
        <f t="shared" si="1"/>
        <v>924</v>
      </c>
      <c r="K38" s="5">
        <f t="shared" si="2"/>
        <v>1782</v>
      </c>
      <c r="L38" s="5">
        <f t="shared" si="3"/>
        <v>580</v>
      </c>
    </row>
    <row r="39" spans="1:12" x14ac:dyDescent="0.25">
      <c r="A39" s="4">
        <v>43150</v>
      </c>
      <c r="B39" s="12">
        <v>8893.3333333333339</v>
      </c>
      <c r="C39" s="5">
        <v>88</v>
      </c>
      <c r="D39" s="5">
        <v>122</v>
      </c>
      <c r="E39" s="5">
        <v>106</v>
      </c>
      <c r="H39" s="4">
        <v>43164</v>
      </c>
      <c r="I39" s="5">
        <f t="shared" si="0"/>
        <v>152471.20000000001</v>
      </c>
      <c r="J39" s="5">
        <f t="shared" si="1"/>
        <v>884</v>
      </c>
      <c r="K39" s="5">
        <f t="shared" si="2"/>
        <v>1084</v>
      </c>
      <c r="L39" s="5">
        <f t="shared" si="3"/>
        <v>636</v>
      </c>
    </row>
    <row r="40" spans="1:12" x14ac:dyDescent="0.25">
      <c r="A40" s="4">
        <v>43185</v>
      </c>
      <c r="B40" s="12">
        <v>9821.5686274509808</v>
      </c>
      <c r="C40" s="5">
        <v>97</v>
      </c>
      <c r="D40" s="5">
        <v>42</v>
      </c>
      <c r="E40" s="5">
        <v>62</v>
      </c>
      <c r="H40" s="4">
        <v>43199</v>
      </c>
      <c r="I40" s="5">
        <f t="shared" si="0"/>
        <v>164648.53333333335</v>
      </c>
      <c r="J40" s="5">
        <f t="shared" si="1"/>
        <v>956</v>
      </c>
      <c r="K40" s="5">
        <f t="shared" si="2"/>
        <v>1804</v>
      </c>
      <c r="L40" s="5">
        <f t="shared" si="3"/>
        <v>428</v>
      </c>
    </row>
    <row r="41" spans="1:12" x14ac:dyDescent="0.25">
      <c r="A41" s="4">
        <v>43220</v>
      </c>
      <c r="B41" s="12">
        <v>9601.176470588236</v>
      </c>
      <c r="C41" s="5">
        <v>95</v>
      </c>
      <c r="D41" s="5">
        <v>142</v>
      </c>
      <c r="E41" s="5">
        <v>46</v>
      </c>
      <c r="H41" s="4">
        <v>43234</v>
      </c>
      <c r="I41" s="5">
        <f t="shared" si="0"/>
        <v>130420.66666666667</v>
      </c>
      <c r="J41" s="5">
        <f t="shared" si="1"/>
        <v>750</v>
      </c>
      <c r="K41" s="5">
        <f t="shared" si="2"/>
        <v>2212</v>
      </c>
      <c r="L41" s="5">
        <f t="shared" si="3"/>
        <v>464</v>
      </c>
    </row>
    <row r="42" spans="1:12" x14ac:dyDescent="0.25">
      <c r="A42" s="4">
        <v>43255</v>
      </c>
      <c r="B42" s="12">
        <v>11615.686274509804</v>
      </c>
      <c r="C42" s="5">
        <v>115</v>
      </c>
      <c r="D42" s="5">
        <v>241</v>
      </c>
      <c r="E42" s="5">
        <v>24</v>
      </c>
      <c r="H42" s="4">
        <v>43269</v>
      </c>
      <c r="I42" s="5">
        <f t="shared" si="0"/>
        <v>136794.4</v>
      </c>
      <c r="J42" s="5">
        <f t="shared" si="1"/>
        <v>790</v>
      </c>
      <c r="K42" s="5">
        <f t="shared" si="2"/>
        <v>1062</v>
      </c>
      <c r="L42" s="5">
        <f t="shared" si="3"/>
        <v>496</v>
      </c>
    </row>
    <row r="43" spans="1:12" x14ac:dyDescent="0.25">
      <c r="A43" s="4">
        <v>43290</v>
      </c>
      <c r="B43" s="12">
        <v>5712.1568627450979</v>
      </c>
      <c r="C43" s="5">
        <v>55</v>
      </c>
      <c r="D43" s="5">
        <v>95</v>
      </c>
      <c r="E43" s="5">
        <v>70</v>
      </c>
      <c r="H43" s="4">
        <v>43304</v>
      </c>
      <c r="I43" s="5">
        <f t="shared" si="0"/>
        <v>149910.40000000002</v>
      </c>
      <c r="J43" s="5">
        <f t="shared" si="1"/>
        <v>868</v>
      </c>
      <c r="K43" s="5">
        <f t="shared" si="2"/>
        <v>1494</v>
      </c>
      <c r="L43" s="5">
        <f t="shared" si="3"/>
        <v>684</v>
      </c>
    </row>
    <row r="44" spans="1:12" x14ac:dyDescent="0.25">
      <c r="A44" s="4">
        <v>43325</v>
      </c>
      <c r="B44" s="12">
        <v>6662.3529411764712</v>
      </c>
      <c r="C44" s="5">
        <v>65</v>
      </c>
      <c r="D44" s="5">
        <v>156</v>
      </c>
      <c r="E44" s="5">
        <v>64</v>
      </c>
      <c r="H44" s="4">
        <v>43339</v>
      </c>
      <c r="I44" s="5">
        <f t="shared" si="0"/>
        <v>153896.40000000002</v>
      </c>
      <c r="J44" s="5">
        <f t="shared" si="1"/>
        <v>892</v>
      </c>
      <c r="K44" s="5">
        <f t="shared" si="2"/>
        <v>1458</v>
      </c>
      <c r="L44" s="5">
        <f t="shared" si="3"/>
        <v>512</v>
      </c>
    </row>
    <row r="45" spans="1:12" x14ac:dyDescent="0.25">
      <c r="A45" s="4">
        <v>43360</v>
      </c>
      <c r="B45" s="12">
        <v>11017.254901960783</v>
      </c>
      <c r="C45" s="5">
        <v>109</v>
      </c>
      <c r="D45" s="5">
        <v>172</v>
      </c>
      <c r="E45" s="5">
        <v>48</v>
      </c>
      <c r="H45" s="4">
        <v>43374</v>
      </c>
      <c r="I45" s="5">
        <f t="shared" si="0"/>
        <v>149276.53333333333</v>
      </c>
      <c r="J45" s="5">
        <f t="shared" si="1"/>
        <v>864</v>
      </c>
      <c r="K45" s="5">
        <f t="shared" si="2"/>
        <v>1626</v>
      </c>
      <c r="L45" s="5">
        <f t="shared" si="3"/>
        <v>628</v>
      </c>
    </row>
    <row r="46" spans="1:12" x14ac:dyDescent="0.25">
      <c r="A46" s="4">
        <v>43395</v>
      </c>
      <c r="B46" s="12">
        <v>10329.411764705883</v>
      </c>
      <c r="C46" s="5">
        <v>102</v>
      </c>
      <c r="D46" s="5">
        <v>287</v>
      </c>
      <c r="E46" s="5">
        <v>86</v>
      </c>
      <c r="H46" s="4">
        <v>43409</v>
      </c>
      <c r="I46" s="5">
        <f t="shared" si="0"/>
        <v>168979.73333333334</v>
      </c>
      <c r="J46" s="5">
        <f t="shared" si="1"/>
        <v>982</v>
      </c>
      <c r="K46" s="5">
        <f t="shared" si="2"/>
        <v>1760</v>
      </c>
      <c r="L46" s="5">
        <f t="shared" si="3"/>
        <v>704</v>
      </c>
    </row>
    <row r="47" spans="1:12" x14ac:dyDescent="0.25">
      <c r="A47" s="4">
        <v>43430</v>
      </c>
      <c r="B47" s="12">
        <v>6909.4117647058829</v>
      </c>
      <c r="C47" s="5">
        <v>67</v>
      </c>
      <c r="D47" s="5">
        <v>235</v>
      </c>
      <c r="E47" s="5">
        <v>68</v>
      </c>
      <c r="H47" s="4">
        <v>43444</v>
      </c>
      <c r="I47" s="5">
        <f t="shared" si="0"/>
        <v>162298.13333333333</v>
      </c>
      <c r="J47" s="5">
        <f t="shared" si="1"/>
        <v>942</v>
      </c>
      <c r="K47" s="5">
        <f t="shared" si="2"/>
        <v>1716</v>
      </c>
      <c r="L47" s="5">
        <f t="shared" si="3"/>
        <v>596</v>
      </c>
    </row>
    <row r="48" spans="1:12" x14ac:dyDescent="0.25">
      <c r="A48" s="4">
        <v>43465</v>
      </c>
      <c r="B48" s="12">
        <v>11032.1568627451</v>
      </c>
      <c r="C48" s="5">
        <v>109</v>
      </c>
      <c r="D48" s="5">
        <v>266</v>
      </c>
      <c r="E48" s="5">
        <v>70</v>
      </c>
      <c r="H48" s="4">
        <v>43479</v>
      </c>
      <c r="I48" s="5">
        <f t="shared" si="0"/>
        <v>158256.80000000002</v>
      </c>
      <c r="J48" s="5">
        <f t="shared" si="1"/>
        <v>918</v>
      </c>
      <c r="K48" s="5">
        <f t="shared" si="2"/>
        <v>1556</v>
      </c>
      <c r="L48" s="5">
        <f t="shared" si="3"/>
        <v>596</v>
      </c>
    </row>
    <row r="49" spans="1:12" x14ac:dyDescent="0.25">
      <c r="A49" s="4">
        <v>43500</v>
      </c>
      <c r="B49" s="12">
        <v>10678.431372549019</v>
      </c>
      <c r="C49" s="5">
        <v>106</v>
      </c>
      <c r="D49" s="5">
        <v>257</v>
      </c>
      <c r="E49" s="5">
        <v>110</v>
      </c>
      <c r="H49" s="4">
        <v>43514</v>
      </c>
      <c r="I49" s="5">
        <f t="shared" si="0"/>
        <v>132887.33333333331</v>
      </c>
      <c r="J49" s="5">
        <f t="shared" si="1"/>
        <v>766</v>
      </c>
      <c r="K49" s="5">
        <f t="shared" si="2"/>
        <v>1402</v>
      </c>
      <c r="L49" s="5">
        <f t="shared" si="3"/>
        <v>696</v>
      </c>
    </row>
    <row r="50" spans="1:12" x14ac:dyDescent="0.25">
      <c r="A50" s="4">
        <v>43115</v>
      </c>
      <c r="B50" s="12">
        <v>9838.4313725490192</v>
      </c>
      <c r="C50" s="5">
        <v>97</v>
      </c>
      <c r="D50" s="5">
        <v>152</v>
      </c>
      <c r="E50" s="5">
        <v>62</v>
      </c>
      <c r="H50" s="4">
        <v>43122</v>
      </c>
      <c r="I50" s="5">
        <f t="shared" si="0"/>
        <v>147614</v>
      </c>
      <c r="J50" s="5">
        <f t="shared" si="1"/>
        <v>854</v>
      </c>
      <c r="K50" s="5">
        <f t="shared" si="2"/>
        <v>1664</v>
      </c>
      <c r="L50" s="5">
        <f t="shared" si="3"/>
        <v>468</v>
      </c>
    </row>
    <row r="51" spans="1:12" x14ac:dyDescent="0.25">
      <c r="A51" s="4">
        <v>43150</v>
      </c>
      <c r="B51" s="12">
        <v>6531.3725490196084</v>
      </c>
      <c r="C51" s="5">
        <v>64</v>
      </c>
      <c r="D51" s="5">
        <v>72</v>
      </c>
      <c r="E51" s="5">
        <v>32</v>
      </c>
      <c r="H51" s="4">
        <v>43157</v>
      </c>
      <c r="I51" s="5">
        <f t="shared" si="0"/>
        <v>144871.20000000001</v>
      </c>
      <c r="J51" s="5">
        <f t="shared" si="1"/>
        <v>838</v>
      </c>
      <c r="K51" s="5">
        <f t="shared" si="2"/>
        <v>1334</v>
      </c>
      <c r="L51" s="5">
        <f t="shared" si="3"/>
        <v>712</v>
      </c>
    </row>
    <row r="52" spans="1:12" x14ac:dyDescent="0.25">
      <c r="A52" s="4">
        <v>43185</v>
      </c>
      <c r="B52" s="12">
        <v>9009.0196078431381</v>
      </c>
      <c r="C52" s="5">
        <v>89</v>
      </c>
      <c r="D52" s="5">
        <v>109</v>
      </c>
      <c r="E52" s="5">
        <v>108</v>
      </c>
      <c r="H52" s="4">
        <v>43192</v>
      </c>
      <c r="I52" s="5">
        <f t="shared" si="0"/>
        <v>138863.33333333334</v>
      </c>
      <c r="J52" s="5">
        <f t="shared" si="1"/>
        <v>802</v>
      </c>
      <c r="K52" s="5">
        <f t="shared" si="2"/>
        <v>1340</v>
      </c>
      <c r="L52" s="5">
        <f t="shared" si="3"/>
        <v>424</v>
      </c>
    </row>
    <row r="53" spans="1:12" x14ac:dyDescent="0.25">
      <c r="A53" s="4">
        <v>43220</v>
      </c>
      <c r="B53" s="12">
        <v>8187.0588235294117</v>
      </c>
      <c r="C53" s="5">
        <v>80</v>
      </c>
      <c r="D53" s="5">
        <v>121</v>
      </c>
      <c r="E53" s="5">
        <v>92</v>
      </c>
      <c r="H53" s="4">
        <v>43227</v>
      </c>
      <c r="I53" s="5">
        <f t="shared" si="0"/>
        <v>135960.93333333332</v>
      </c>
      <c r="J53" s="5">
        <f t="shared" si="1"/>
        <v>784</v>
      </c>
      <c r="K53" s="5">
        <f t="shared" si="2"/>
        <v>1692</v>
      </c>
      <c r="L53" s="5">
        <f t="shared" si="3"/>
        <v>644</v>
      </c>
    </row>
    <row r="54" spans="1:12" x14ac:dyDescent="0.25">
      <c r="A54" s="4">
        <v>43255</v>
      </c>
      <c r="B54" s="12">
        <v>7505.8823529411766</v>
      </c>
      <c r="C54" s="5">
        <v>73</v>
      </c>
      <c r="D54" s="5">
        <v>288</v>
      </c>
      <c r="E54" s="5">
        <v>64</v>
      </c>
      <c r="H54" s="4">
        <v>43262</v>
      </c>
      <c r="I54" s="5">
        <f t="shared" si="0"/>
        <v>144028.93333333332</v>
      </c>
      <c r="J54" s="5">
        <f t="shared" si="1"/>
        <v>832</v>
      </c>
      <c r="K54" s="5">
        <f t="shared" si="2"/>
        <v>1952</v>
      </c>
      <c r="L54" s="5">
        <f t="shared" si="3"/>
        <v>716</v>
      </c>
    </row>
    <row r="55" spans="1:12" x14ac:dyDescent="0.25">
      <c r="A55" s="4">
        <v>43290</v>
      </c>
      <c r="B55" s="12">
        <v>9392.1568627450979</v>
      </c>
      <c r="C55" s="5">
        <v>92</v>
      </c>
      <c r="D55" s="5">
        <v>308</v>
      </c>
      <c r="E55" s="5">
        <v>104</v>
      </c>
      <c r="H55" s="4">
        <v>43297</v>
      </c>
      <c r="I55" s="5">
        <f t="shared" si="0"/>
        <v>143240.40000000002</v>
      </c>
      <c r="J55" s="5">
        <f t="shared" si="1"/>
        <v>828</v>
      </c>
      <c r="K55" s="5">
        <f t="shared" si="2"/>
        <v>1504</v>
      </c>
      <c r="L55" s="5">
        <f t="shared" si="3"/>
        <v>492</v>
      </c>
    </row>
    <row r="56" spans="1:12" x14ac:dyDescent="0.25">
      <c r="A56" s="4">
        <v>43325</v>
      </c>
      <c r="B56" s="12">
        <v>10095.686274509804</v>
      </c>
      <c r="C56" s="5">
        <v>100</v>
      </c>
      <c r="D56" s="5">
        <v>294</v>
      </c>
      <c r="E56" s="5">
        <v>106</v>
      </c>
      <c r="H56" s="4">
        <v>43332</v>
      </c>
      <c r="I56" s="5">
        <f t="shared" si="0"/>
        <v>130960.53333333335</v>
      </c>
      <c r="J56" s="5">
        <f t="shared" si="1"/>
        <v>754</v>
      </c>
      <c r="K56" s="5">
        <f t="shared" si="2"/>
        <v>1682</v>
      </c>
      <c r="L56" s="5">
        <f t="shared" si="3"/>
        <v>736</v>
      </c>
    </row>
    <row r="57" spans="1:12" x14ac:dyDescent="0.25">
      <c r="A57" s="4">
        <v>43360</v>
      </c>
      <c r="B57" s="12">
        <v>11594.50980392157</v>
      </c>
      <c r="C57" s="5">
        <v>115</v>
      </c>
      <c r="D57" s="5">
        <v>94</v>
      </c>
      <c r="E57" s="5">
        <v>76</v>
      </c>
      <c r="H57" s="4">
        <v>43367</v>
      </c>
      <c r="I57" s="5">
        <f t="shared" si="0"/>
        <v>126657.60000000001</v>
      </c>
      <c r="J57" s="5">
        <f t="shared" si="1"/>
        <v>728</v>
      </c>
      <c r="K57" s="5">
        <f t="shared" si="2"/>
        <v>1832</v>
      </c>
      <c r="L57" s="5">
        <f t="shared" si="3"/>
        <v>500</v>
      </c>
    </row>
    <row r="58" spans="1:12" x14ac:dyDescent="0.25">
      <c r="A58" s="4">
        <v>43395</v>
      </c>
      <c r="B58" s="12">
        <v>7002.3529411764712</v>
      </c>
      <c r="C58" s="5">
        <v>68</v>
      </c>
      <c r="D58" s="5">
        <v>71</v>
      </c>
      <c r="E58" s="5">
        <v>60</v>
      </c>
      <c r="H58" s="4">
        <v>43402</v>
      </c>
      <c r="I58" s="5">
        <f t="shared" si="0"/>
        <v>159677.19999999998</v>
      </c>
      <c r="J58" s="5">
        <f t="shared" si="1"/>
        <v>926</v>
      </c>
      <c r="K58" s="5">
        <f t="shared" si="2"/>
        <v>1882</v>
      </c>
      <c r="L58" s="5">
        <f t="shared" si="3"/>
        <v>696</v>
      </c>
    </row>
    <row r="59" spans="1:12" x14ac:dyDescent="0.25">
      <c r="A59" s="4">
        <v>43430</v>
      </c>
      <c r="B59" s="12">
        <v>10530.196078431372</v>
      </c>
      <c r="C59" s="5">
        <v>104</v>
      </c>
      <c r="D59" s="5">
        <v>59</v>
      </c>
      <c r="E59" s="5">
        <v>74</v>
      </c>
      <c r="H59" s="4">
        <v>43437</v>
      </c>
      <c r="I59" s="5">
        <f t="shared" si="0"/>
        <v>139142</v>
      </c>
      <c r="J59" s="5">
        <f t="shared" si="1"/>
        <v>804</v>
      </c>
      <c r="K59" s="5">
        <f t="shared" si="2"/>
        <v>1104</v>
      </c>
      <c r="L59" s="5">
        <f t="shared" si="3"/>
        <v>624</v>
      </c>
    </row>
    <row r="60" spans="1:12" x14ac:dyDescent="0.25">
      <c r="A60" s="4">
        <v>43465</v>
      </c>
      <c r="B60" s="12">
        <v>11242.35294117647</v>
      </c>
      <c r="C60" s="5">
        <v>112</v>
      </c>
      <c r="D60" s="5">
        <v>97</v>
      </c>
      <c r="E60" s="5">
        <v>100</v>
      </c>
      <c r="H60" s="4">
        <v>43472</v>
      </c>
      <c r="I60" s="5">
        <f t="shared" si="0"/>
        <v>159382.40000000002</v>
      </c>
      <c r="J60" s="5">
        <f t="shared" si="1"/>
        <v>924</v>
      </c>
      <c r="K60" s="5">
        <f t="shared" si="2"/>
        <v>2056</v>
      </c>
      <c r="L60" s="5">
        <f t="shared" si="3"/>
        <v>504</v>
      </c>
    </row>
    <row r="61" spans="1:12" x14ac:dyDescent="0.25">
      <c r="A61" s="4">
        <v>43500</v>
      </c>
      <c r="B61" s="12">
        <v>6770.1960784313733</v>
      </c>
      <c r="C61" s="5">
        <v>66</v>
      </c>
      <c r="D61" s="5">
        <v>94</v>
      </c>
      <c r="E61" s="5">
        <v>38</v>
      </c>
      <c r="H61" s="4">
        <v>43507</v>
      </c>
      <c r="I61" s="5">
        <f t="shared" si="0"/>
        <v>142595.86666666667</v>
      </c>
      <c r="J61" s="5">
        <f t="shared" si="1"/>
        <v>824</v>
      </c>
      <c r="K61" s="5">
        <f t="shared" si="2"/>
        <v>1592</v>
      </c>
      <c r="L61" s="5">
        <f t="shared" si="3"/>
        <v>480</v>
      </c>
    </row>
    <row r="62" spans="1:12" x14ac:dyDescent="0.25">
      <c r="A62" s="4">
        <v>43115</v>
      </c>
      <c r="B62" s="12">
        <v>7367.4509803921565</v>
      </c>
      <c r="C62" s="5">
        <v>72</v>
      </c>
      <c r="D62" s="5">
        <v>149</v>
      </c>
      <c r="E62" s="5">
        <v>86</v>
      </c>
      <c r="H62"/>
    </row>
    <row r="63" spans="1:12" x14ac:dyDescent="0.25">
      <c r="A63" s="4">
        <v>43150</v>
      </c>
      <c r="B63" s="12">
        <v>11610.196078431372</v>
      </c>
      <c r="C63" s="5">
        <v>115</v>
      </c>
      <c r="D63" s="5">
        <v>200</v>
      </c>
      <c r="E63" s="5">
        <v>68</v>
      </c>
      <c r="H63"/>
    </row>
    <row r="64" spans="1:12" x14ac:dyDescent="0.25">
      <c r="A64" s="4">
        <v>43185</v>
      </c>
      <c r="B64" s="12">
        <v>5126.2745098039213</v>
      </c>
      <c r="C64" s="5">
        <v>49</v>
      </c>
      <c r="D64" s="5">
        <v>116</v>
      </c>
      <c r="E64" s="5">
        <v>22</v>
      </c>
      <c r="H64"/>
    </row>
    <row r="65" spans="1:8" x14ac:dyDescent="0.25">
      <c r="A65" s="4">
        <v>43220</v>
      </c>
      <c r="B65" s="12">
        <v>8684.7058823529405</v>
      </c>
      <c r="C65" s="5">
        <v>85</v>
      </c>
      <c r="D65" s="5">
        <v>302</v>
      </c>
      <c r="E65" s="5">
        <v>76</v>
      </c>
      <c r="H65"/>
    </row>
    <row r="66" spans="1:8" x14ac:dyDescent="0.25">
      <c r="A66" s="4">
        <v>43255</v>
      </c>
      <c r="B66" s="12">
        <v>6187.4509803921565</v>
      </c>
      <c r="C66" s="5">
        <v>60</v>
      </c>
      <c r="D66" s="5">
        <v>127</v>
      </c>
      <c r="E66" s="5">
        <v>68</v>
      </c>
      <c r="H66"/>
    </row>
    <row r="67" spans="1:8" x14ac:dyDescent="0.25">
      <c r="A67" s="4">
        <v>43290</v>
      </c>
      <c r="B67" s="12">
        <v>11973.725490196079</v>
      </c>
      <c r="C67" s="5">
        <v>119</v>
      </c>
      <c r="D67" s="5">
        <v>269</v>
      </c>
      <c r="E67" s="5">
        <v>68</v>
      </c>
      <c r="H67"/>
    </row>
    <row r="68" spans="1:8" x14ac:dyDescent="0.25">
      <c r="A68" s="4">
        <v>43325</v>
      </c>
      <c r="B68" s="12">
        <v>8771.3725490196084</v>
      </c>
      <c r="C68" s="5">
        <v>86</v>
      </c>
      <c r="D68" s="5">
        <v>100</v>
      </c>
      <c r="E68" s="5">
        <v>50</v>
      </c>
      <c r="H68"/>
    </row>
    <row r="69" spans="1:8" x14ac:dyDescent="0.25">
      <c r="A69" s="4">
        <v>43360</v>
      </c>
      <c r="B69" s="12">
        <v>6075.6862745098033</v>
      </c>
      <c r="C69" s="5">
        <v>59</v>
      </c>
      <c r="D69" s="5">
        <v>166</v>
      </c>
      <c r="E69" s="5">
        <v>74</v>
      </c>
      <c r="H69"/>
    </row>
    <row r="70" spans="1:8" x14ac:dyDescent="0.25">
      <c r="A70" s="4">
        <v>43395</v>
      </c>
      <c r="B70" s="12">
        <v>6181.9607843137264</v>
      </c>
      <c r="C70" s="5">
        <v>60</v>
      </c>
      <c r="D70" s="5">
        <v>90</v>
      </c>
      <c r="E70" s="5">
        <v>64</v>
      </c>
      <c r="H70"/>
    </row>
    <row r="71" spans="1:8" x14ac:dyDescent="0.25">
      <c r="A71" s="4">
        <v>43430</v>
      </c>
      <c r="B71" s="12">
        <v>5504.3137254901967</v>
      </c>
      <c r="C71" s="5">
        <v>53</v>
      </c>
      <c r="D71" s="5">
        <v>277</v>
      </c>
      <c r="E71" s="5">
        <v>72</v>
      </c>
      <c r="H71"/>
    </row>
    <row r="72" spans="1:8" x14ac:dyDescent="0.25">
      <c r="A72" s="4">
        <v>43465</v>
      </c>
      <c r="B72" s="12">
        <v>11153.333333333334</v>
      </c>
      <c r="C72" s="5">
        <v>110</v>
      </c>
      <c r="D72" s="5">
        <v>296</v>
      </c>
      <c r="E72" s="5">
        <v>22</v>
      </c>
      <c r="H72"/>
    </row>
    <row r="73" spans="1:8" x14ac:dyDescent="0.25">
      <c r="A73" s="4">
        <v>43500</v>
      </c>
      <c r="B73" s="12">
        <v>10881.568627450981</v>
      </c>
      <c r="C73" s="5">
        <v>108</v>
      </c>
      <c r="D73" s="5">
        <v>42</v>
      </c>
      <c r="E73" s="5">
        <v>118</v>
      </c>
      <c r="H73"/>
    </row>
    <row r="74" spans="1:8" x14ac:dyDescent="0.25">
      <c r="A74" s="4">
        <v>43101</v>
      </c>
      <c r="B74" s="12">
        <v>7576.4705882352946</v>
      </c>
      <c r="C74" s="5">
        <v>113</v>
      </c>
      <c r="D74" s="5">
        <v>73</v>
      </c>
      <c r="E74" s="5">
        <v>24</v>
      </c>
      <c r="H74"/>
    </row>
    <row r="75" spans="1:8" x14ac:dyDescent="0.25">
      <c r="A75" s="4">
        <v>43136</v>
      </c>
      <c r="B75" s="12">
        <v>3899.2156862745101</v>
      </c>
      <c r="C75" s="5">
        <v>56</v>
      </c>
      <c r="D75" s="5">
        <v>116</v>
      </c>
      <c r="E75" s="5">
        <v>62</v>
      </c>
      <c r="H75"/>
    </row>
    <row r="76" spans="1:8" x14ac:dyDescent="0.25">
      <c r="A76" s="4">
        <v>43171</v>
      </c>
      <c r="B76" s="12">
        <v>5934.9019607843138</v>
      </c>
      <c r="C76" s="5">
        <v>88</v>
      </c>
      <c r="D76" s="5">
        <v>98</v>
      </c>
      <c r="E76" s="5">
        <v>58</v>
      </c>
      <c r="H76"/>
    </row>
    <row r="77" spans="1:8" x14ac:dyDescent="0.25">
      <c r="A77" s="4">
        <v>43206</v>
      </c>
      <c r="B77" s="12">
        <v>6392.1568627450979</v>
      </c>
      <c r="C77" s="5">
        <v>95</v>
      </c>
      <c r="D77" s="5">
        <v>31</v>
      </c>
      <c r="E77" s="5">
        <v>32</v>
      </c>
      <c r="H77"/>
    </row>
    <row r="78" spans="1:8" x14ac:dyDescent="0.25">
      <c r="A78" s="4">
        <v>43241</v>
      </c>
      <c r="B78" s="12">
        <v>4583.9215686274511</v>
      </c>
      <c r="C78" s="5">
        <v>67</v>
      </c>
      <c r="D78" s="5">
        <v>8</v>
      </c>
      <c r="E78" s="5">
        <v>20</v>
      </c>
      <c r="H78"/>
    </row>
    <row r="79" spans="1:8" x14ac:dyDescent="0.25">
      <c r="A79" s="4">
        <v>43276</v>
      </c>
      <c r="B79" s="12">
        <v>3342.3529411764707</v>
      </c>
      <c r="C79" s="5">
        <v>48</v>
      </c>
      <c r="D79" s="5">
        <v>73</v>
      </c>
      <c r="E79" s="5">
        <v>106</v>
      </c>
      <c r="H79"/>
    </row>
    <row r="80" spans="1:8" x14ac:dyDescent="0.25">
      <c r="A80" s="4">
        <v>43311</v>
      </c>
      <c r="B80" s="12">
        <v>6164.3137254901967</v>
      </c>
      <c r="C80" s="5">
        <v>91</v>
      </c>
      <c r="D80" s="5">
        <v>67</v>
      </c>
      <c r="E80" s="5">
        <v>76</v>
      </c>
      <c r="H80"/>
    </row>
    <row r="81" spans="1:8" x14ac:dyDescent="0.25">
      <c r="A81" s="4">
        <v>43346</v>
      </c>
      <c r="B81" s="12">
        <v>5475.6862745098033</v>
      </c>
      <c r="C81" s="5">
        <v>80</v>
      </c>
      <c r="D81" s="5">
        <v>160</v>
      </c>
      <c r="E81" s="5">
        <v>68</v>
      </c>
      <c r="H81"/>
    </row>
    <row r="82" spans="1:8" x14ac:dyDescent="0.25">
      <c r="A82" s="4">
        <v>43381</v>
      </c>
      <c r="B82" s="12">
        <v>4143.5294117647063</v>
      </c>
      <c r="C82" s="5">
        <v>60</v>
      </c>
      <c r="D82" s="5">
        <v>162</v>
      </c>
      <c r="E82" s="5">
        <v>104</v>
      </c>
      <c r="H82"/>
    </row>
    <row r="83" spans="1:8" x14ac:dyDescent="0.25">
      <c r="A83" s="4">
        <v>43416</v>
      </c>
      <c r="B83" s="12">
        <v>4446.2745098039222</v>
      </c>
      <c r="C83" s="5">
        <v>65</v>
      </c>
      <c r="D83" s="5">
        <v>110</v>
      </c>
      <c r="E83" s="5">
        <v>14</v>
      </c>
      <c r="H83"/>
    </row>
    <row r="84" spans="1:8" x14ac:dyDescent="0.25">
      <c r="A84" s="4">
        <v>43451</v>
      </c>
      <c r="B84" s="12">
        <v>6634.9019607843138</v>
      </c>
      <c r="C84" s="5">
        <v>98</v>
      </c>
      <c r="D84" s="5">
        <v>70</v>
      </c>
      <c r="E84" s="5">
        <v>24</v>
      </c>
      <c r="H84"/>
    </row>
    <row r="85" spans="1:8" x14ac:dyDescent="0.25">
      <c r="A85" s="4">
        <v>43486</v>
      </c>
      <c r="B85" s="12">
        <v>6565.8823529411766</v>
      </c>
      <c r="C85" s="5">
        <v>97</v>
      </c>
      <c r="D85" s="5">
        <v>114</v>
      </c>
      <c r="E85" s="5">
        <v>92</v>
      </c>
      <c r="H85"/>
    </row>
    <row r="86" spans="1:8" x14ac:dyDescent="0.25">
      <c r="A86" s="4">
        <v>43101</v>
      </c>
      <c r="B86" s="12">
        <v>7357.254901960785</v>
      </c>
      <c r="C86" s="5">
        <v>109</v>
      </c>
      <c r="D86" s="5">
        <v>158</v>
      </c>
      <c r="E86" s="5">
        <v>14</v>
      </c>
      <c r="H86"/>
    </row>
    <row r="87" spans="1:8" x14ac:dyDescent="0.25">
      <c r="A87" s="4">
        <v>43136</v>
      </c>
      <c r="B87" s="12">
        <v>7801.5686274509799</v>
      </c>
      <c r="C87" s="5">
        <v>116</v>
      </c>
      <c r="D87" s="5">
        <v>20</v>
      </c>
      <c r="E87" s="5">
        <v>16</v>
      </c>
      <c r="H87"/>
    </row>
    <row r="88" spans="1:8" x14ac:dyDescent="0.25">
      <c r="A88" s="4">
        <v>43171</v>
      </c>
      <c r="B88" s="12">
        <v>4669.0196078431372</v>
      </c>
      <c r="C88" s="5">
        <v>68</v>
      </c>
      <c r="D88" s="5">
        <v>38</v>
      </c>
      <c r="E88" s="5">
        <v>112</v>
      </c>
      <c r="H88"/>
    </row>
    <row r="89" spans="1:8" x14ac:dyDescent="0.25">
      <c r="A89" s="4">
        <v>43206</v>
      </c>
      <c r="B89" s="12">
        <v>5943.9215686274511</v>
      </c>
      <c r="C89" s="5">
        <v>88</v>
      </c>
      <c r="D89" s="5">
        <v>148</v>
      </c>
      <c r="E89" s="5">
        <v>36</v>
      </c>
      <c r="H89"/>
    </row>
    <row r="90" spans="1:8" x14ac:dyDescent="0.25">
      <c r="A90" s="4">
        <v>43241</v>
      </c>
      <c r="B90" s="12">
        <v>5705.4901960784318</v>
      </c>
      <c r="C90" s="5">
        <v>84</v>
      </c>
      <c r="D90" s="5">
        <v>132</v>
      </c>
      <c r="E90" s="5">
        <v>36</v>
      </c>
      <c r="H90"/>
    </row>
    <row r="91" spans="1:8" x14ac:dyDescent="0.25">
      <c r="A91" s="4">
        <v>43276</v>
      </c>
      <c r="B91" s="12">
        <v>7200</v>
      </c>
      <c r="C91" s="5">
        <v>107</v>
      </c>
      <c r="D91" s="5">
        <v>151</v>
      </c>
      <c r="E91" s="5">
        <v>88</v>
      </c>
      <c r="H91"/>
    </row>
    <row r="92" spans="1:8" x14ac:dyDescent="0.25">
      <c r="A92" s="4">
        <v>43311</v>
      </c>
      <c r="B92" s="12">
        <v>5229.0196078431381</v>
      </c>
      <c r="C92" s="5">
        <v>77</v>
      </c>
      <c r="D92" s="5">
        <v>95</v>
      </c>
      <c r="E92" s="5">
        <v>108</v>
      </c>
      <c r="H92"/>
    </row>
    <row r="93" spans="1:8" x14ac:dyDescent="0.25">
      <c r="A93" s="4">
        <v>43346</v>
      </c>
      <c r="B93" s="12">
        <v>4593.7254901960787</v>
      </c>
      <c r="C93" s="5">
        <v>67</v>
      </c>
      <c r="D93" s="5">
        <v>59</v>
      </c>
      <c r="E93" s="5">
        <v>50</v>
      </c>
      <c r="H93"/>
    </row>
    <row r="94" spans="1:8" x14ac:dyDescent="0.25">
      <c r="A94" s="4">
        <v>43381</v>
      </c>
      <c r="B94" s="12">
        <v>7274.5098039215682</v>
      </c>
      <c r="C94" s="5">
        <v>108</v>
      </c>
      <c r="D94" s="5">
        <v>131</v>
      </c>
      <c r="E94" s="5">
        <v>60</v>
      </c>
      <c r="H94"/>
    </row>
    <row r="95" spans="1:8" x14ac:dyDescent="0.25">
      <c r="A95" s="4">
        <v>43416</v>
      </c>
      <c r="B95" s="12">
        <v>5927.8431372549021</v>
      </c>
      <c r="C95" s="5">
        <v>88</v>
      </c>
      <c r="D95" s="5">
        <v>65</v>
      </c>
      <c r="E95" s="5">
        <v>22</v>
      </c>
      <c r="H95"/>
    </row>
    <row r="96" spans="1:8" x14ac:dyDescent="0.25">
      <c r="A96" s="4">
        <v>43451</v>
      </c>
      <c r="B96" s="12">
        <v>7175.6862745098042</v>
      </c>
      <c r="C96" s="5">
        <v>107</v>
      </c>
      <c r="D96" s="5">
        <v>23</v>
      </c>
      <c r="E96" s="5">
        <v>104</v>
      </c>
      <c r="H96"/>
    </row>
    <row r="97" spans="1:8" x14ac:dyDescent="0.25">
      <c r="A97" s="4">
        <v>43486</v>
      </c>
      <c r="B97" s="12">
        <v>7587.0588235294117</v>
      </c>
      <c r="C97" s="5">
        <v>113</v>
      </c>
      <c r="D97" s="5">
        <v>125</v>
      </c>
      <c r="E97" s="5">
        <v>72</v>
      </c>
      <c r="H97"/>
    </row>
    <row r="98" spans="1:8" x14ac:dyDescent="0.25">
      <c r="A98" s="4">
        <v>43101</v>
      </c>
      <c r="B98" s="12">
        <v>3897.6470588235297</v>
      </c>
      <c r="C98" s="5">
        <v>56</v>
      </c>
      <c r="D98" s="5">
        <v>112</v>
      </c>
      <c r="E98" s="5">
        <v>12</v>
      </c>
      <c r="H98"/>
    </row>
    <row r="99" spans="1:8" x14ac:dyDescent="0.25">
      <c r="A99" s="4">
        <v>43136</v>
      </c>
      <c r="B99" s="12">
        <v>6331.3725490196084</v>
      </c>
      <c r="C99" s="5">
        <v>94</v>
      </c>
      <c r="D99" s="5">
        <v>121</v>
      </c>
      <c r="E99" s="5">
        <v>76</v>
      </c>
      <c r="H99"/>
    </row>
    <row r="100" spans="1:8" x14ac:dyDescent="0.25">
      <c r="A100" s="4">
        <v>43171</v>
      </c>
      <c r="B100" s="12">
        <v>4360.3921568627457</v>
      </c>
      <c r="C100" s="5">
        <v>64</v>
      </c>
      <c r="D100" s="5">
        <v>71</v>
      </c>
      <c r="E100" s="5">
        <v>28</v>
      </c>
      <c r="H100"/>
    </row>
    <row r="101" spans="1:8" x14ac:dyDescent="0.25">
      <c r="A101" s="4">
        <v>43206</v>
      </c>
      <c r="B101" s="12">
        <v>3335.6862745098042</v>
      </c>
      <c r="C101" s="5">
        <v>48</v>
      </c>
      <c r="D101" s="5">
        <v>41</v>
      </c>
      <c r="E101" s="5">
        <v>70</v>
      </c>
      <c r="H101"/>
    </row>
    <row r="102" spans="1:8" x14ac:dyDescent="0.25">
      <c r="A102" s="4">
        <v>43241</v>
      </c>
      <c r="B102" s="12">
        <v>7042.3529411764712</v>
      </c>
      <c r="C102" s="5">
        <v>104</v>
      </c>
      <c r="D102" s="5">
        <v>151</v>
      </c>
      <c r="E102" s="5">
        <v>38</v>
      </c>
      <c r="H102"/>
    </row>
    <row r="103" spans="1:8" x14ac:dyDescent="0.25">
      <c r="A103" s="4">
        <v>43276</v>
      </c>
      <c r="B103" s="12">
        <v>3886.2745098039218</v>
      </c>
      <c r="C103" s="5">
        <v>56</v>
      </c>
      <c r="D103" s="5">
        <v>46</v>
      </c>
      <c r="E103" s="5">
        <v>118</v>
      </c>
      <c r="H103"/>
    </row>
    <row r="104" spans="1:8" x14ac:dyDescent="0.25">
      <c r="A104" s="4">
        <v>43311</v>
      </c>
      <c r="B104" s="12">
        <v>4143.5294117647063</v>
      </c>
      <c r="C104" s="5">
        <v>60</v>
      </c>
      <c r="D104" s="5">
        <v>162</v>
      </c>
      <c r="E104" s="5">
        <v>108</v>
      </c>
      <c r="H104"/>
    </row>
    <row r="105" spans="1:8" x14ac:dyDescent="0.25">
      <c r="A105" s="4">
        <v>43346</v>
      </c>
      <c r="B105" s="12">
        <v>6473.7254901960787</v>
      </c>
      <c r="C105" s="5">
        <v>96</v>
      </c>
      <c r="D105" s="5">
        <v>47</v>
      </c>
      <c r="E105" s="5">
        <v>36</v>
      </c>
      <c r="H105"/>
    </row>
    <row r="106" spans="1:8" x14ac:dyDescent="0.25">
      <c r="A106" s="4">
        <v>43381</v>
      </c>
      <c r="B106" s="12">
        <v>6170.588235294118</v>
      </c>
      <c r="C106" s="5">
        <v>91</v>
      </c>
      <c r="D106" s="5">
        <v>100</v>
      </c>
      <c r="E106" s="5">
        <v>84</v>
      </c>
      <c r="H106"/>
    </row>
    <row r="107" spans="1:8" x14ac:dyDescent="0.25">
      <c r="A107" s="4">
        <v>43416</v>
      </c>
      <c r="B107" s="12">
        <v>6175.6862745098033</v>
      </c>
      <c r="C107" s="5">
        <v>91</v>
      </c>
      <c r="D107" s="5">
        <v>127</v>
      </c>
      <c r="E107" s="5">
        <v>52</v>
      </c>
      <c r="H107"/>
    </row>
    <row r="108" spans="1:8" x14ac:dyDescent="0.25">
      <c r="A108" s="4">
        <v>43451</v>
      </c>
      <c r="B108" s="12">
        <v>4039.2156862745101</v>
      </c>
      <c r="C108" s="5">
        <v>59</v>
      </c>
      <c r="D108" s="5">
        <v>32</v>
      </c>
      <c r="E108" s="5">
        <v>22</v>
      </c>
      <c r="H108"/>
    </row>
    <row r="109" spans="1:8" x14ac:dyDescent="0.25">
      <c r="A109" s="4">
        <v>43486</v>
      </c>
      <c r="B109" s="12">
        <v>4209.4117647058829</v>
      </c>
      <c r="C109" s="5">
        <v>61</v>
      </c>
      <c r="D109" s="5">
        <v>102</v>
      </c>
      <c r="E109" s="5">
        <v>20</v>
      </c>
      <c r="H109"/>
    </row>
    <row r="110" spans="1:8" x14ac:dyDescent="0.25">
      <c r="A110" s="4">
        <v>43101</v>
      </c>
      <c r="B110" s="12">
        <v>4287.0588235294117</v>
      </c>
      <c r="C110" s="5">
        <v>62</v>
      </c>
      <c r="D110" s="5">
        <v>97</v>
      </c>
      <c r="E110" s="5">
        <v>22</v>
      </c>
      <c r="H110"/>
    </row>
    <row r="111" spans="1:8" x14ac:dyDescent="0.25">
      <c r="A111" s="4">
        <v>43136</v>
      </c>
      <c r="B111" s="12">
        <v>7496.4705882352946</v>
      </c>
      <c r="C111" s="5">
        <v>112</v>
      </c>
      <c r="D111" s="5">
        <v>59</v>
      </c>
      <c r="E111" s="5">
        <v>112</v>
      </c>
      <c r="H111"/>
    </row>
    <row r="112" spans="1:8" x14ac:dyDescent="0.25">
      <c r="A112" s="4">
        <v>43171</v>
      </c>
      <c r="B112" s="12">
        <v>7739.6078431372553</v>
      </c>
      <c r="C112" s="5">
        <v>115</v>
      </c>
      <c r="D112" s="5">
        <v>104</v>
      </c>
      <c r="E112" s="5">
        <v>32</v>
      </c>
      <c r="H112"/>
    </row>
    <row r="113" spans="1:8" x14ac:dyDescent="0.25">
      <c r="A113" s="4">
        <v>43206</v>
      </c>
      <c r="B113" s="12">
        <v>6487.0588235294117</v>
      </c>
      <c r="C113" s="5">
        <v>96</v>
      </c>
      <c r="D113" s="5">
        <v>114</v>
      </c>
      <c r="E113" s="5">
        <v>70</v>
      </c>
      <c r="H113"/>
    </row>
    <row r="114" spans="1:8" x14ac:dyDescent="0.25">
      <c r="A114" s="4">
        <v>43241</v>
      </c>
      <c r="B114" s="12">
        <v>6647.8431372549021</v>
      </c>
      <c r="C114" s="5">
        <v>98</v>
      </c>
      <c r="D114" s="5">
        <v>134</v>
      </c>
      <c r="E114" s="5">
        <v>96</v>
      </c>
      <c r="H114"/>
    </row>
    <row r="115" spans="1:8" x14ac:dyDescent="0.25">
      <c r="A115" s="4">
        <v>43276</v>
      </c>
      <c r="B115" s="12">
        <v>5763.1372549019616</v>
      </c>
      <c r="C115" s="5">
        <v>85</v>
      </c>
      <c r="D115" s="5">
        <v>24</v>
      </c>
      <c r="E115" s="5">
        <v>14</v>
      </c>
      <c r="H115"/>
    </row>
    <row r="116" spans="1:8" x14ac:dyDescent="0.25">
      <c r="A116" s="4">
        <v>43311</v>
      </c>
      <c r="B116" s="12">
        <v>4670.1960784313724</v>
      </c>
      <c r="C116" s="5">
        <v>68</v>
      </c>
      <c r="D116" s="5">
        <v>52</v>
      </c>
      <c r="E116" s="5">
        <v>14</v>
      </c>
      <c r="H116"/>
    </row>
    <row r="117" spans="1:8" x14ac:dyDescent="0.25">
      <c r="A117" s="4">
        <v>43346</v>
      </c>
      <c r="B117" s="12">
        <v>7175.6862745098042</v>
      </c>
      <c r="C117" s="5">
        <v>107</v>
      </c>
      <c r="D117" s="5">
        <v>29</v>
      </c>
      <c r="E117" s="5">
        <v>12</v>
      </c>
      <c r="H117"/>
    </row>
    <row r="118" spans="1:8" x14ac:dyDescent="0.25">
      <c r="A118" s="4">
        <v>43381</v>
      </c>
      <c r="B118" s="12">
        <v>6079.6078431372553</v>
      </c>
      <c r="C118" s="5">
        <v>90</v>
      </c>
      <c r="D118" s="5">
        <v>32</v>
      </c>
      <c r="E118" s="5">
        <v>92</v>
      </c>
      <c r="H118"/>
    </row>
    <row r="119" spans="1:8" x14ac:dyDescent="0.25">
      <c r="A119" s="4">
        <v>43416</v>
      </c>
      <c r="B119" s="12">
        <v>4364.3137254901958</v>
      </c>
      <c r="C119" s="5">
        <v>64</v>
      </c>
      <c r="D119" s="5">
        <v>90</v>
      </c>
      <c r="E119" s="5">
        <v>28</v>
      </c>
      <c r="H119"/>
    </row>
    <row r="120" spans="1:8" x14ac:dyDescent="0.25">
      <c r="A120" s="4">
        <v>43451</v>
      </c>
      <c r="B120" s="12">
        <v>6724.7058823529414</v>
      </c>
      <c r="C120" s="5">
        <v>100</v>
      </c>
      <c r="D120" s="5">
        <v>130</v>
      </c>
      <c r="E120" s="5">
        <v>26</v>
      </c>
      <c r="H120"/>
    </row>
    <row r="121" spans="1:8" x14ac:dyDescent="0.25">
      <c r="A121" s="4">
        <v>43486</v>
      </c>
      <c r="B121" s="12">
        <v>7107.4509803921565</v>
      </c>
      <c r="C121" s="5">
        <v>106</v>
      </c>
      <c r="D121" s="5">
        <v>76</v>
      </c>
      <c r="E121" s="5">
        <v>112</v>
      </c>
      <c r="H121"/>
    </row>
    <row r="122" spans="1:8" x14ac:dyDescent="0.25">
      <c r="A122" s="4">
        <v>43101</v>
      </c>
      <c r="B122" s="12">
        <v>6404.3137254901967</v>
      </c>
      <c r="C122" s="5">
        <v>95</v>
      </c>
      <c r="D122" s="5">
        <v>92</v>
      </c>
      <c r="E122" s="5">
        <v>72</v>
      </c>
      <c r="H122"/>
    </row>
    <row r="123" spans="1:8" x14ac:dyDescent="0.25">
      <c r="A123" s="4">
        <v>43136</v>
      </c>
      <c r="B123" s="12">
        <v>4510.9803921568628</v>
      </c>
      <c r="C123" s="5">
        <v>66</v>
      </c>
      <c r="D123" s="5">
        <v>32</v>
      </c>
      <c r="E123" s="5">
        <v>92</v>
      </c>
      <c r="H123"/>
    </row>
    <row r="124" spans="1:8" x14ac:dyDescent="0.25">
      <c r="A124" s="4">
        <v>43171</v>
      </c>
      <c r="B124" s="12">
        <v>6624.3137254901967</v>
      </c>
      <c r="C124" s="5">
        <v>98</v>
      </c>
      <c r="D124" s="5">
        <v>13</v>
      </c>
      <c r="E124" s="5">
        <v>44</v>
      </c>
      <c r="H124"/>
    </row>
    <row r="125" spans="1:8" x14ac:dyDescent="0.25">
      <c r="A125" s="4">
        <v>43206</v>
      </c>
      <c r="B125" s="12">
        <v>6160.7843137254904</v>
      </c>
      <c r="C125" s="5">
        <v>91</v>
      </c>
      <c r="D125" s="5">
        <v>53</v>
      </c>
      <c r="E125" s="5">
        <v>16</v>
      </c>
      <c r="H125"/>
    </row>
    <row r="126" spans="1:8" x14ac:dyDescent="0.25">
      <c r="A126" s="4">
        <v>43241</v>
      </c>
      <c r="B126" s="12">
        <v>7889.8039215686276</v>
      </c>
      <c r="C126" s="5">
        <v>118</v>
      </c>
      <c r="D126" s="5">
        <v>71</v>
      </c>
      <c r="E126" s="5">
        <v>20</v>
      </c>
      <c r="H126"/>
    </row>
    <row r="127" spans="1:8" x14ac:dyDescent="0.25">
      <c r="A127" s="4">
        <v>43276</v>
      </c>
      <c r="B127" s="12">
        <v>6408.2352941176468</v>
      </c>
      <c r="C127" s="5">
        <v>95</v>
      </c>
      <c r="D127" s="5">
        <v>114</v>
      </c>
      <c r="E127" s="5">
        <v>48</v>
      </c>
      <c r="H127"/>
    </row>
    <row r="128" spans="1:8" x14ac:dyDescent="0.25">
      <c r="A128" s="4">
        <v>43311</v>
      </c>
      <c r="B128" s="12">
        <v>5063.1372549019616</v>
      </c>
      <c r="C128" s="5">
        <v>74</v>
      </c>
      <c r="D128" s="5">
        <v>49</v>
      </c>
      <c r="E128" s="5">
        <v>86</v>
      </c>
      <c r="H128"/>
    </row>
    <row r="129" spans="1:8" x14ac:dyDescent="0.25">
      <c r="A129" s="4">
        <v>43346</v>
      </c>
      <c r="B129" s="12">
        <v>4994.1176470588234</v>
      </c>
      <c r="C129" s="5">
        <v>73</v>
      </c>
      <c r="D129" s="5">
        <v>97</v>
      </c>
      <c r="E129" s="5">
        <v>112</v>
      </c>
      <c r="H129"/>
    </row>
    <row r="130" spans="1:8" x14ac:dyDescent="0.25">
      <c r="A130" s="4">
        <v>43381</v>
      </c>
      <c r="B130" s="12">
        <v>5396.8627450980393</v>
      </c>
      <c r="C130" s="5">
        <v>79</v>
      </c>
      <c r="D130" s="5">
        <v>152</v>
      </c>
      <c r="E130" s="5">
        <v>112</v>
      </c>
      <c r="H130"/>
    </row>
    <row r="131" spans="1:8" x14ac:dyDescent="0.25">
      <c r="A131" s="4">
        <v>43416</v>
      </c>
      <c r="B131" s="12">
        <v>3494.9019607843138</v>
      </c>
      <c r="C131" s="5">
        <v>50</v>
      </c>
      <c r="D131" s="5">
        <v>55</v>
      </c>
      <c r="E131" s="5">
        <v>14</v>
      </c>
      <c r="H131"/>
    </row>
    <row r="132" spans="1:8" x14ac:dyDescent="0.25">
      <c r="A132" s="4">
        <v>43451</v>
      </c>
      <c r="B132" s="12">
        <v>4364.7058823529414</v>
      </c>
      <c r="C132" s="5">
        <v>64</v>
      </c>
      <c r="D132" s="5">
        <v>91</v>
      </c>
      <c r="E132" s="5">
        <v>50</v>
      </c>
      <c r="H132"/>
    </row>
    <row r="133" spans="1:8" x14ac:dyDescent="0.25">
      <c r="A133" s="4">
        <v>43486</v>
      </c>
      <c r="B133" s="12">
        <v>4197.2549019607841</v>
      </c>
      <c r="C133" s="5">
        <v>61</v>
      </c>
      <c r="D133" s="5">
        <v>34</v>
      </c>
      <c r="E133" s="5">
        <v>58</v>
      </c>
      <c r="H133"/>
    </row>
    <row r="134" spans="1:8" x14ac:dyDescent="0.25">
      <c r="A134" s="4">
        <v>43101</v>
      </c>
      <c r="B134" s="12">
        <v>5842.3529411764712</v>
      </c>
      <c r="C134" s="5">
        <v>86</v>
      </c>
      <c r="D134" s="5">
        <v>24</v>
      </c>
      <c r="E134" s="5">
        <v>76</v>
      </c>
      <c r="H134"/>
    </row>
    <row r="135" spans="1:8" x14ac:dyDescent="0.25">
      <c r="A135" s="4">
        <v>43136</v>
      </c>
      <c r="B135" s="12">
        <v>7592.1568627450979</v>
      </c>
      <c r="C135" s="5">
        <v>113</v>
      </c>
      <c r="D135" s="5">
        <v>149</v>
      </c>
      <c r="E135" s="5">
        <v>116</v>
      </c>
      <c r="H135"/>
    </row>
    <row r="136" spans="1:8" x14ac:dyDescent="0.25">
      <c r="A136" s="4">
        <v>43171</v>
      </c>
      <c r="B136" s="12">
        <v>3894.9019607843138</v>
      </c>
      <c r="C136" s="5">
        <v>56</v>
      </c>
      <c r="D136" s="5">
        <v>91</v>
      </c>
      <c r="E136" s="5">
        <v>108</v>
      </c>
      <c r="H136"/>
    </row>
    <row r="137" spans="1:8" x14ac:dyDescent="0.25">
      <c r="A137" s="4">
        <v>43206</v>
      </c>
      <c r="B137" s="12">
        <v>5762.3529411764712</v>
      </c>
      <c r="C137" s="5">
        <v>85</v>
      </c>
      <c r="D137" s="5">
        <v>17</v>
      </c>
      <c r="E137" s="5">
        <v>60</v>
      </c>
      <c r="H137"/>
    </row>
    <row r="138" spans="1:8" x14ac:dyDescent="0.25">
      <c r="A138" s="4">
        <v>43241</v>
      </c>
      <c r="B138" s="12">
        <v>5147.8431372549021</v>
      </c>
      <c r="C138" s="5">
        <v>76</v>
      </c>
      <c r="D138" s="5">
        <v>88</v>
      </c>
      <c r="E138" s="5">
        <v>20</v>
      </c>
      <c r="H138"/>
    </row>
    <row r="139" spans="1:8" x14ac:dyDescent="0.25">
      <c r="A139" s="4">
        <v>43276</v>
      </c>
      <c r="B139" s="12">
        <v>6547.0588235294117</v>
      </c>
      <c r="C139" s="5">
        <v>97</v>
      </c>
      <c r="D139" s="5">
        <v>19</v>
      </c>
      <c r="E139" s="5">
        <v>52</v>
      </c>
      <c r="H139"/>
    </row>
    <row r="140" spans="1:8" x14ac:dyDescent="0.25">
      <c r="A140" s="4">
        <v>43311</v>
      </c>
      <c r="B140" s="12">
        <v>7330.1960784313733</v>
      </c>
      <c r="C140" s="5">
        <v>109</v>
      </c>
      <c r="D140" s="5">
        <v>11</v>
      </c>
      <c r="E140" s="5">
        <v>82</v>
      </c>
      <c r="H140"/>
    </row>
    <row r="141" spans="1:8" x14ac:dyDescent="0.25">
      <c r="A141" s="4">
        <v>43346</v>
      </c>
      <c r="B141" s="12">
        <v>5229.8039215686276</v>
      </c>
      <c r="C141" s="5">
        <v>77</v>
      </c>
      <c r="D141" s="5">
        <v>100</v>
      </c>
      <c r="E141" s="5">
        <v>112</v>
      </c>
      <c r="H141"/>
    </row>
    <row r="142" spans="1:8" x14ac:dyDescent="0.25">
      <c r="A142" s="4">
        <v>43381</v>
      </c>
      <c r="B142" s="12">
        <v>6250.588235294118</v>
      </c>
      <c r="C142" s="5">
        <v>92</v>
      </c>
      <c r="D142" s="5">
        <v>104</v>
      </c>
      <c r="E142" s="5">
        <v>116</v>
      </c>
      <c r="H142"/>
    </row>
    <row r="143" spans="1:8" x14ac:dyDescent="0.25">
      <c r="A143" s="4">
        <v>43416</v>
      </c>
      <c r="B143" s="12">
        <v>4367.4509803921574</v>
      </c>
      <c r="C143" s="5">
        <v>64</v>
      </c>
      <c r="D143" s="5">
        <v>109</v>
      </c>
      <c r="E143" s="5">
        <v>12</v>
      </c>
      <c r="H143"/>
    </row>
    <row r="144" spans="1:8" x14ac:dyDescent="0.25">
      <c r="A144" s="4">
        <v>43451</v>
      </c>
      <c r="B144" s="12">
        <v>7668.2352941176468</v>
      </c>
      <c r="C144" s="5">
        <v>114</v>
      </c>
      <c r="D144" s="5">
        <v>139</v>
      </c>
      <c r="E144" s="5">
        <v>68</v>
      </c>
      <c r="H144"/>
    </row>
    <row r="145" spans="1:8" x14ac:dyDescent="0.25">
      <c r="A145" s="4">
        <v>43486</v>
      </c>
      <c r="B145" s="12">
        <v>4532.1568627450979</v>
      </c>
      <c r="C145" s="5">
        <v>66</v>
      </c>
      <c r="D145" s="5">
        <v>145</v>
      </c>
      <c r="E145" s="5">
        <v>82</v>
      </c>
      <c r="H145"/>
    </row>
    <row r="146" spans="1:8" x14ac:dyDescent="0.25">
      <c r="A146" s="4">
        <v>43115</v>
      </c>
      <c r="B146" s="12">
        <v>11975.294117647059</v>
      </c>
      <c r="C146" s="5">
        <v>119</v>
      </c>
      <c r="D146" s="5">
        <v>280</v>
      </c>
      <c r="E146" s="5">
        <v>80</v>
      </c>
      <c r="H146"/>
    </row>
    <row r="147" spans="1:8" x14ac:dyDescent="0.25">
      <c r="A147" s="4">
        <v>43150</v>
      </c>
      <c r="B147" s="12">
        <v>6076.0784313725499</v>
      </c>
      <c r="C147" s="5">
        <v>59</v>
      </c>
      <c r="D147" s="5">
        <v>166</v>
      </c>
      <c r="E147" s="5">
        <v>82</v>
      </c>
      <c r="H147"/>
    </row>
    <row r="148" spans="1:8" x14ac:dyDescent="0.25">
      <c r="A148" s="4">
        <v>43185</v>
      </c>
      <c r="B148" s="12">
        <v>7271.7647058823532</v>
      </c>
      <c r="C148" s="5">
        <v>71</v>
      </c>
      <c r="D148" s="5">
        <v>294</v>
      </c>
      <c r="E148" s="5">
        <v>84</v>
      </c>
      <c r="H148"/>
    </row>
    <row r="149" spans="1:8" x14ac:dyDescent="0.25">
      <c r="A149" s="4">
        <v>43220</v>
      </c>
      <c r="B149" s="12">
        <v>7977.254901960785</v>
      </c>
      <c r="C149" s="5">
        <v>78</v>
      </c>
      <c r="D149" s="5">
        <v>295</v>
      </c>
      <c r="E149" s="5">
        <v>58</v>
      </c>
      <c r="H149"/>
    </row>
    <row r="150" spans="1:8" x14ac:dyDescent="0.25">
      <c r="A150" s="4">
        <v>43255</v>
      </c>
      <c r="B150" s="12">
        <v>11834.901960784313</v>
      </c>
      <c r="C150" s="5">
        <v>118</v>
      </c>
      <c r="D150" s="5">
        <v>125</v>
      </c>
      <c r="E150" s="5">
        <v>104</v>
      </c>
      <c r="H150"/>
    </row>
    <row r="151" spans="1:8" x14ac:dyDescent="0.25">
      <c r="A151" s="4">
        <v>43290</v>
      </c>
      <c r="B151" s="12">
        <v>8294.5098039215682</v>
      </c>
      <c r="C151" s="5">
        <v>82</v>
      </c>
      <c r="D151" s="5">
        <v>58</v>
      </c>
      <c r="E151" s="5">
        <v>62</v>
      </c>
      <c r="H151"/>
    </row>
    <row r="152" spans="1:8" x14ac:dyDescent="0.25">
      <c r="A152" s="4">
        <v>43325</v>
      </c>
      <c r="B152" s="12">
        <v>7374.1176470588234</v>
      </c>
      <c r="C152" s="5">
        <v>72</v>
      </c>
      <c r="D152" s="5">
        <v>203</v>
      </c>
      <c r="E152" s="5">
        <v>12</v>
      </c>
      <c r="H152"/>
    </row>
    <row r="153" spans="1:8" x14ac:dyDescent="0.25">
      <c r="A153" s="4">
        <v>43360</v>
      </c>
      <c r="B153" s="12">
        <v>9118.8235294117658</v>
      </c>
      <c r="C153" s="5">
        <v>90</v>
      </c>
      <c r="D153" s="5">
        <v>65</v>
      </c>
      <c r="E153" s="5">
        <v>46</v>
      </c>
      <c r="H153"/>
    </row>
    <row r="154" spans="1:8" x14ac:dyDescent="0.25">
      <c r="A154" s="4">
        <v>43395</v>
      </c>
      <c r="B154" s="12">
        <v>9966.2745098039231</v>
      </c>
      <c r="C154" s="5">
        <v>98</v>
      </c>
      <c r="D154" s="5">
        <v>223</v>
      </c>
      <c r="E154" s="5">
        <v>58</v>
      </c>
      <c r="H154"/>
    </row>
    <row r="155" spans="1:8" x14ac:dyDescent="0.25">
      <c r="A155" s="4">
        <v>43430</v>
      </c>
      <c r="B155" s="12">
        <v>7117.6470588235297</v>
      </c>
      <c r="C155" s="5">
        <v>70</v>
      </c>
      <c r="D155" s="5">
        <v>54</v>
      </c>
      <c r="E155" s="5">
        <v>72</v>
      </c>
      <c r="H155"/>
    </row>
    <row r="156" spans="1:8" x14ac:dyDescent="0.25">
      <c r="A156" s="4">
        <v>43465</v>
      </c>
      <c r="B156" s="12">
        <v>7843.1372549019616</v>
      </c>
      <c r="C156" s="5">
        <v>77</v>
      </c>
      <c r="D156" s="5">
        <v>191</v>
      </c>
      <c r="E156" s="5">
        <v>24</v>
      </c>
      <c r="H156"/>
    </row>
    <row r="157" spans="1:8" x14ac:dyDescent="0.25">
      <c r="A157" s="4">
        <v>43500</v>
      </c>
      <c r="B157" s="12">
        <v>10557.254901960783</v>
      </c>
      <c r="C157" s="5">
        <v>104</v>
      </c>
      <c r="D157" s="5">
        <v>235</v>
      </c>
      <c r="E157" s="5">
        <v>100</v>
      </c>
      <c r="H157"/>
    </row>
    <row r="158" spans="1:8" x14ac:dyDescent="0.25">
      <c r="A158" s="4">
        <v>43115</v>
      </c>
      <c r="B158" s="12">
        <v>10557.64705882353</v>
      </c>
      <c r="C158" s="5">
        <v>104</v>
      </c>
      <c r="D158" s="5">
        <v>236</v>
      </c>
      <c r="E158" s="5">
        <v>108</v>
      </c>
      <c r="H158"/>
    </row>
    <row r="159" spans="1:8" x14ac:dyDescent="0.25">
      <c r="A159" s="4">
        <v>43150</v>
      </c>
      <c r="B159" s="12">
        <v>7615.2941176470595</v>
      </c>
      <c r="C159" s="5">
        <v>74</v>
      </c>
      <c r="D159" s="5">
        <v>234</v>
      </c>
      <c r="E159" s="5">
        <v>68</v>
      </c>
      <c r="H159"/>
    </row>
    <row r="160" spans="1:8" x14ac:dyDescent="0.25">
      <c r="A160" s="4">
        <v>43185</v>
      </c>
      <c r="B160" s="12">
        <v>7585.0980392156862</v>
      </c>
      <c r="C160" s="5">
        <v>74</v>
      </c>
      <c r="D160" s="5">
        <v>32</v>
      </c>
      <c r="E160" s="5">
        <v>82</v>
      </c>
      <c r="H160"/>
    </row>
    <row r="161" spans="1:8" x14ac:dyDescent="0.25">
      <c r="A161" s="4">
        <v>43220</v>
      </c>
      <c r="B161" s="12">
        <v>7009.4117647058829</v>
      </c>
      <c r="C161" s="5">
        <v>68</v>
      </c>
      <c r="D161" s="5">
        <v>114</v>
      </c>
      <c r="E161" s="5">
        <v>74</v>
      </c>
      <c r="H161"/>
    </row>
    <row r="162" spans="1:8" x14ac:dyDescent="0.25">
      <c r="A162" s="4">
        <v>43255</v>
      </c>
      <c r="B162" s="12">
        <v>6670.1960784313733</v>
      </c>
      <c r="C162" s="5">
        <v>65</v>
      </c>
      <c r="D162" s="5">
        <v>208</v>
      </c>
      <c r="E162" s="5">
        <v>56</v>
      </c>
      <c r="H162"/>
    </row>
    <row r="163" spans="1:8" x14ac:dyDescent="0.25">
      <c r="A163" s="4">
        <v>43290</v>
      </c>
      <c r="B163" s="12">
        <v>5139.2156862745096</v>
      </c>
      <c r="C163" s="5">
        <v>49</v>
      </c>
      <c r="D163" s="5">
        <v>204</v>
      </c>
      <c r="E163" s="5">
        <v>14</v>
      </c>
      <c r="H163"/>
    </row>
    <row r="164" spans="1:8" x14ac:dyDescent="0.25">
      <c r="A164" s="4">
        <v>43325</v>
      </c>
      <c r="B164" s="12">
        <v>8890.1960784313724</v>
      </c>
      <c r="C164" s="5">
        <v>88</v>
      </c>
      <c r="D164" s="5">
        <v>109</v>
      </c>
      <c r="E164" s="5">
        <v>40</v>
      </c>
      <c r="H164"/>
    </row>
    <row r="165" spans="1:8" x14ac:dyDescent="0.25">
      <c r="A165" s="4">
        <v>43360</v>
      </c>
      <c r="B165" s="12">
        <v>8683.1372549019616</v>
      </c>
      <c r="C165" s="5">
        <v>85</v>
      </c>
      <c r="D165" s="5">
        <v>296</v>
      </c>
      <c r="E165" s="5">
        <v>50</v>
      </c>
      <c r="H165"/>
    </row>
    <row r="166" spans="1:8" x14ac:dyDescent="0.25">
      <c r="A166" s="4">
        <v>43395</v>
      </c>
      <c r="B166" s="12">
        <v>4996.8627450980393</v>
      </c>
      <c r="C166" s="5">
        <v>48</v>
      </c>
      <c r="D166" s="5">
        <v>38</v>
      </c>
      <c r="E166" s="5">
        <v>22</v>
      </c>
      <c r="H166"/>
    </row>
    <row r="167" spans="1:8" x14ac:dyDescent="0.25">
      <c r="A167" s="4">
        <v>43430</v>
      </c>
      <c r="B167" s="12">
        <v>9243.9215686274511</v>
      </c>
      <c r="C167" s="5">
        <v>91</v>
      </c>
      <c r="D167" s="5">
        <v>110</v>
      </c>
      <c r="E167" s="5">
        <v>72</v>
      </c>
      <c r="H167"/>
    </row>
    <row r="168" spans="1:8" x14ac:dyDescent="0.25">
      <c r="A168" s="4">
        <v>43465</v>
      </c>
      <c r="B168" s="12">
        <v>7262.7450980392159</v>
      </c>
      <c r="C168" s="5">
        <v>71</v>
      </c>
      <c r="D168" s="5">
        <v>236</v>
      </c>
      <c r="E168" s="5">
        <v>74</v>
      </c>
      <c r="H168"/>
    </row>
    <row r="169" spans="1:8" x14ac:dyDescent="0.25">
      <c r="A169" s="4">
        <v>43500</v>
      </c>
      <c r="B169" s="12">
        <v>10441.568627450981</v>
      </c>
      <c r="C169" s="5">
        <v>103</v>
      </c>
      <c r="D169" s="5">
        <v>258</v>
      </c>
      <c r="E169" s="5">
        <v>22</v>
      </c>
      <c r="H169"/>
    </row>
    <row r="170" spans="1:8" x14ac:dyDescent="0.25">
      <c r="A170" s="4">
        <v>43115</v>
      </c>
      <c r="B170" s="12">
        <v>6210.9803921568628</v>
      </c>
      <c r="C170" s="5">
        <v>60</v>
      </c>
      <c r="D170" s="5">
        <v>288</v>
      </c>
      <c r="E170" s="5">
        <v>36</v>
      </c>
      <c r="H170"/>
    </row>
    <row r="171" spans="1:8" x14ac:dyDescent="0.25">
      <c r="A171" s="4">
        <v>43150</v>
      </c>
      <c r="B171" s="12">
        <v>8094.1176470588234</v>
      </c>
      <c r="C171" s="5">
        <v>79</v>
      </c>
      <c r="D171" s="5">
        <v>290</v>
      </c>
      <c r="E171" s="5">
        <v>56</v>
      </c>
      <c r="H171"/>
    </row>
    <row r="172" spans="1:8" x14ac:dyDescent="0.25">
      <c r="A172" s="4">
        <v>43185</v>
      </c>
      <c r="B172" s="12">
        <v>10528.235294117647</v>
      </c>
      <c r="C172" s="5">
        <v>104</v>
      </c>
      <c r="D172" s="5">
        <v>50</v>
      </c>
      <c r="E172" s="5">
        <v>36</v>
      </c>
      <c r="H172"/>
    </row>
    <row r="173" spans="1:8" x14ac:dyDescent="0.25">
      <c r="A173" s="4">
        <v>43220</v>
      </c>
      <c r="B173" s="12">
        <v>9736.4705882352937</v>
      </c>
      <c r="C173" s="5">
        <v>96</v>
      </c>
      <c r="D173" s="5">
        <v>257</v>
      </c>
      <c r="E173" s="5">
        <v>70</v>
      </c>
      <c r="H173"/>
    </row>
    <row r="174" spans="1:8" x14ac:dyDescent="0.25">
      <c r="A174" s="4">
        <v>43255</v>
      </c>
      <c r="B174" s="12">
        <v>8316.4705882352937</v>
      </c>
      <c r="C174" s="5">
        <v>82</v>
      </c>
      <c r="D174" s="5">
        <v>198</v>
      </c>
      <c r="E174" s="5">
        <v>94</v>
      </c>
      <c r="H174"/>
    </row>
    <row r="175" spans="1:8" x14ac:dyDescent="0.25">
      <c r="A175" s="4">
        <v>43290</v>
      </c>
      <c r="B175" s="12">
        <v>6793.7254901960787</v>
      </c>
      <c r="C175" s="5">
        <v>66</v>
      </c>
      <c r="D175" s="5">
        <v>245</v>
      </c>
      <c r="E175" s="5">
        <v>72</v>
      </c>
      <c r="H175"/>
    </row>
    <row r="176" spans="1:8" x14ac:dyDescent="0.25">
      <c r="A176" s="4">
        <v>43325</v>
      </c>
      <c r="B176" s="12">
        <v>10910.588235294117</v>
      </c>
      <c r="C176" s="5">
        <v>108</v>
      </c>
      <c r="D176" s="5">
        <v>236</v>
      </c>
      <c r="E176" s="5">
        <v>108</v>
      </c>
      <c r="H176"/>
    </row>
    <row r="177" spans="1:8" x14ac:dyDescent="0.25">
      <c r="A177" s="4">
        <v>43360</v>
      </c>
      <c r="B177" s="12">
        <v>8418.0392156862745</v>
      </c>
      <c r="C177" s="5">
        <v>83</v>
      </c>
      <c r="D177" s="5">
        <v>102</v>
      </c>
      <c r="E177" s="5">
        <v>16</v>
      </c>
      <c r="H177"/>
    </row>
    <row r="178" spans="1:8" x14ac:dyDescent="0.25">
      <c r="A178" s="4">
        <v>43395</v>
      </c>
      <c r="B178" s="12">
        <v>8408.6274509803916</v>
      </c>
      <c r="C178" s="5">
        <v>83</v>
      </c>
      <c r="D178" s="5">
        <v>26</v>
      </c>
      <c r="E178" s="5">
        <v>116</v>
      </c>
      <c r="H178"/>
    </row>
    <row r="179" spans="1:8" x14ac:dyDescent="0.25">
      <c r="A179" s="4">
        <v>43430</v>
      </c>
      <c r="B179" s="12">
        <v>10659.215686274511</v>
      </c>
      <c r="C179" s="5">
        <v>106</v>
      </c>
      <c r="D179" s="5">
        <v>138</v>
      </c>
      <c r="E179" s="5">
        <v>56</v>
      </c>
      <c r="H179"/>
    </row>
    <row r="180" spans="1:8" x14ac:dyDescent="0.25">
      <c r="A180" s="4">
        <v>43465</v>
      </c>
      <c r="B180" s="12">
        <v>5233.333333333333</v>
      </c>
      <c r="C180" s="5">
        <v>50</v>
      </c>
      <c r="D180" s="5">
        <v>43</v>
      </c>
      <c r="E180" s="5">
        <v>40</v>
      </c>
      <c r="H180"/>
    </row>
    <row r="181" spans="1:8" x14ac:dyDescent="0.25">
      <c r="A181" s="4">
        <v>43500</v>
      </c>
      <c r="B181" s="12">
        <v>6060.3921568627447</v>
      </c>
      <c r="C181" s="5">
        <v>59</v>
      </c>
      <c r="D181" s="5">
        <v>59</v>
      </c>
      <c r="E181" s="5">
        <v>104</v>
      </c>
      <c r="H181"/>
    </row>
    <row r="182" spans="1:8" x14ac:dyDescent="0.25">
      <c r="A182" s="4">
        <v>43115</v>
      </c>
      <c r="B182" s="12">
        <v>7837.254901960785</v>
      </c>
      <c r="C182" s="5">
        <v>77</v>
      </c>
      <c r="D182" s="5">
        <v>149</v>
      </c>
      <c r="E182" s="5">
        <v>28</v>
      </c>
      <c r="H182"/>
    </row>
    <row r="183" spans="1:8" x14ac:dyDescent="0.25">
      <c r="A183" s="4">
        <v>43150</v>
      </c>
      <c r="B183" s="12">
        <v>8893.3333333333339</v>
      </c>
      <c r="C183" s="5">
        <v>88</v>
      </c>
      <c r="D183" s="5">
        <v>122</v>
      </c>
      <c r="E183" s="5">
        <v>106</v>
      </c>
      <c r="H183"/>
    </row>
    <row r="184" spans="1:8" x14ac:dyDescent="0.25">
      <c r="A184" s="4">
        <v>43185</v>
      </c>
      <c r="B184" s="12">
        <v>9821.5686274509808</v>
      </c>
      <c r="C184" s="5">
        <v>97</v>
      </c>
      <c r="D184" s="5">
        <v>42</v>
      </c>
      <c r="E184" s="5">
        <v>62</v>
      </c>
      <c r="H184"/>
    </row>
    <row r="185" spans="1:8" x14ac:dyDescent="0.25">
      <c r="A185" s="4">
        <v>43220</v>
      </c>
      <c r="B185" s="12">
        <v>9601.176470588236</v>
      </c>
      <c r="C185" s="5">
        <v>95</v>
      </c>
      <c r="D185" s="5">
        <v>142</v>
      </c>
      <c r="E185" s="5">
        <v>46</v>
      </c>
      <c r="H185"/>
    </row>
    <row r="186" spans="1:8" x14ac:dyDescent="0.25">
      <c r="A186" s="4">
        <v>43255</v>
      </c>
      <c r="B186" s="12">
        <v>11615.686274509804</v>
      </c>
      <c r="C186" s="5">
        <v>115</v>
      </c>
      <c r="D186" s="5">
        <v>241</v>
      </c>
      <c r="E186" s="5">
        <v>24</v>
      </c>
      <c r="H186"/>
    </row>
    <row r="187" spans="1:8" x14ac:dyDescent="0.25">
      <c r="A187" s="4">
        <v>43290</v>
      </c>
      <c r="B187" s="12">
        <v>5712.1568627450979</v>
      </c>
      <c r="C187" s="5">
        <v>55</v>
      </c>
      <c r="D187" s="5">
        <v>95</v>
      </c>
      <c r="E187" s="5">
        <v>70</v>
      </c>
      <c r="H187"/>
    </row>
    <row r="188" spans="1:8" x14ac:dyDescent="0.25">
      <c r="A188" s="4">
        <v>43325</v>
      </c>
      <c r="B188" s="12">
        <v>6662.3529411764712</v>
      </c>
      <c r="C188" s="5">
        <v>65</v>
      </c>
      <c r="D188" s="5">
        <v>156</v>
      </c>
      <c r="E188" s="5">
        <v>64</v>
      </c>
      <c r="H188"/>
    </row>
    <row r="189" spans="1:8" x14ac:dyDescent="0.25">
      <c r="A189" s="4">
        <v>43360</v>
      </c>
      <c r="B189" s="12">
        <v>11017.254901960783</v>
      </c>
      <c r="C189" s="5">
        <v>109</v>
      </c>
      <c r="D189" s="5">
        <v>172</v>
      </c>
      <c r="E189" s="5">
        <v>48</v>
      </c>
      <c r="H189"/>
    </row>
    <row r="190" spans="1:8" x14ac:dyDescent="0.25">
      <c r="A190" s="4">
        <v>43395</v>
      </c>
      <c r="B190" s="12">
        <v>10329.411764705883</v>
      </c>
      <c r="C190" s="5">
        <v>102</v>
      </c>
      <c r="D190" s="5">
        <v>287</v>
      </c>
      <c r="E190" s="5">
        <v>86</v>
      </c>
      <c r="H190"/>
    </row>
    <row r="191" spans="1:8" x14ac:dyDescent="0.25">
      <c r="A191" s="4">
        <v>43430</v>
      </c>
      <c r="B191" s="12">
        <v>6909.4117647058829</v>
      </c>
      <c r="C191" s="5">
        <v>67</v>
      </c>
      <c r="D191" s="5">
        <v>235</v>
      </c>
      <c r="E191" s="5">
        <v>68</v>
      </c>
      <c r="H191"/>
    </row>
    <row r="192" spans="1:8" x14ac:dyDescent="0.25">
      <c r="A192" s="4">
        <v>43465</v>
      </c>
      <c r="B192" s="12">
        <v>11032.1568627451</v>
      </c>
      <c r="C192" s="5">
        <v>109</v>
      </c>
      <c r="D192" s="5">
        <v>266</v>
      </c>
      <c r="E192" s="5">
        <v>70</v>
      </c>
      <c r="H192"/>
    </row>
    <row r="193" spans="1:8" x14ac:dyDescent="0.25">
      <c r="A193" s="4">
        <v>43500</v>
      </c>
      <c r="B193" s="12">
        <v>10678.431372549019</v>
      </c>
      <c r="C193" s="5">
        <v>106</v>
      </c>
      <c r="D193" s="5">
        <v>257</v>
      </c>
      <c r="E193" s="5">
        <v>110</v>
      </c>
      <c r="H193"/>
    </row>
    <row r="194" spans="1:8" x14ac:dyDescent="0.25">
      <c r="A194" s="4">
        <v>43115</v>
      </c>
      <c r="B194" s="12">
        <v>9838.4313725490192</v>
      </c>
      <c r="C194" s="5">
        <v>97</v>
      </c>
      <c r="D194" s="5">
        <v>152</v>
      </c>
      <c r="E194" s="5">
        <v>62</v>
      </c>
      <c r="H194"/>
    </row>
    <row r="195" spans="1:8" x14ac:dyDescent="0.25">
      <c r="A195" s="4">
        <v>43150</v>
      </c>
      <c r="B195" s="12">
        <v>6531.3725490196084</v>
      </c>
      <c r="C195" s="5">
        <v>64</v>
      </c>
      <c r="D195" s="5">
        <v>72</v>
      </c>
      <c r="E195" s="5">
        <v>32</v>
      </c>
      <c r="H195"/>
    </row>
    <row r="196" spans="1:8" x14ac:dyDescent="0.25">
      <c r="A196" s="4">
        <v>43185</v>
      </c>
      <c r="B196" s="12">
        <v>9009.0196078431381</v>
      </c>
      <c r="C196" s="5">
        <v>89</v>
      </c>
      <c r="D196" s="5">
        <v>109</v>
      </c>
      <c r="E196" s="5">
        <v>108</v>
      </c>
      <c r="H196"/>
    </row>
    <row r="197" spans="1:8" x14ac:dyDescent="0.25">
      <c r="A197" s="4">
        <v>43220</v>
      </c>
      <c r="B197" s="12">
        <v>8187.0588235294117</v>
      </c>
      <c r="C197" s="5">
        <v>80</v>
      </c>
      <c r="D197" s="5">
        <v>121</v>
      </c>
      <c r="E197" s="5">
        <v>92</v>
      </c>
      <c r="H197"/>
    </row>
    <row r="198" spans="1:8" x14ac:dyDescent="0.25">
      <c r="A198" s="4">
        <v>43255</v>
      </c>
      <c r="B198" s="12">
        <v>7505.8823529411766</v>
      </c>
      <c r="C198" s="5">
        <v>73</v>
      </c>
      <c r="D198" s="5">
        <v>288</v>
      </c>
      <c r="E198" s="5">
        <v>64</v>
      </c>
      <c r="H198"/>
    </row>
    <row r="199" spans="1:8" x14ac:dyDescent="0.25">
      <c r="A199" s="4">
        <v>43290</v>
      </c>
      <c r="B199" s="12">
        <v>9392.1568627450979</v>
      </c>
      <c r="C199" s="5">
        <v>92</v>
      </c>
      <c r="D199" s="5">
        <v>308</v>
      </c>
      <c r="E199" s="5">
        <v>104</v>
      </c>
      <c r="H199"/>
    </row>
    <row r="200" spans="1:8" x14ac:dyDescent="0.25">
      <c r="A200" s="4">
        <v>43325</v>
      </c>
      <c r="B200" s="12">
        <v>10095.686274509804</v>
      </c>
      <c r="C200" s="5">
        <v>100</v>
      </c>
      <c r="D200" s="5">
        <v>294</v>
      </c>
      <c r="E200" s="5">
        <v>106</v>
      </c>
      <c r="H200"/>
    </row>
    <row r="201" spans="1:8" x14ac:dyDescent="0.25">
      <c r="A201" s="4">
        <v>43360</v>
      </c>
      <c r="B201" s="12">
        <v>11594.50980392157</v>
      </c>
      <c r="C201" s="5">
        <v>115</v>
      </c>
      <c r="D201" s="5">
        <v>94</v>
      </c>
      <c r="E201" s="5">
        <v>76</v>
      </c>
      <c r="H201"/>
    </row>
    <row r="202" spans="1:8" x14ac:dyDescent="0.25">
      <c r="A202" s="4">
        <v>43395</v>
      </c>
      <c r="B202" s="12">
        <v>7002.3529411764712</v>
      </c>
      <c r="C202" s="5">
        <v>68</v>
      </c>
      <c r="D202" s="5">
        <v>71</v>
      </c>
      <c r="E202" s="5">
        <v>60</v>
      </c>
      <c r="H202"/>
    </row>
    <row r="203" spans="1:8" x14ac:dyDescent="0.25">
      <c r="A203" s="4">
        <v>43430</v>
      </c>
      <c r="B203" s="12">
        <v>10530.196078431372</v>
      </c>
      <c r="C203" s="5">
        <v>104</v>
      </c>
      <c r="D203" s="5">
        <v>59</v>
      </c>
      <c r="E203" s="5">
        <v>74</v>
      </c>
      <c r="H203"/>
    </row>
    <row r="204" spans="1:8" x14ac:dyDescent="0.25">
      <c r="A204" s="4">
        <v>43465</v>
      </c>
      <c r="B204" s="12">
        <v>11242.35294117647</v>
      </c>
      <c r="C204" s="5">
        <v>112</v>
      </c>
      <c r="D204" s="5">
        <v>97</v>
      </c>
      <c r="E204" s="5">
        <v>100</v>
      </c>
      <c r="H204"/>
    </row>
    <row r="205" spans="1:8" x14ac:dyDescent="0.25">
      <c r="A205" s="4">
        <v>43500</v>
      </c>
      <c r="B205" s="12">
        <v>6770.1960784313733</v>
      </c>
      <c r="C205" s="5">
        <v>66</v>
      </c>
      <c r="D205" s="5">
        <v>94</v>
      </c>
      <c r="E205" s="5">
        <v>38</v>
      </c>
      <c r="H205"/>
    </row>
    <row r="206" spans="1:8" x14ac:dyDescent="0.25">
      <c r="A206" s="4">
        <v>43115</v>
      </c>
      <c r="B206" s="12">
        <v>7367.4509803921565</v>
      </c>
      <c r="C206" s="5">
        <v>72</v>
      </c>
      <c r="D206" s="5">
        <v>149</v>
      </c>
      <c r="E206" s="5">
        <v>86</v>
      </c>
      <c r="H206"/>
    </row>
    <row r="207" spans="1:8" x14ac:dyDescent="0.25">
      <c r="A207" s="4">
        <v>43150</v>
      </c>
      <c r="B207" s="12">
        <v>11610.196078431372</v>
      </c>
      <c r="C207" s="5">
        <v>115</v>
      </c>
      <c r="D207" s="5">
        <v>200</v>
      </c>
      <c r="E207" s="5">
        <v>68</v>
      </c>
      <c r="H207"/>
    </row>
    <row r="208" spans="1:8" x14ac:dyDescent="0.25">
      <c r="A208" s="4">
        <v>43185</v>
      </c>
      <c r="B208" s="12">
        <v>5126.2745098039213</v>
      </c>
      <c r="C208" s="5">
        <v>49</v>
      </c>
      <c r="D208" s="5">
        <v>116</v>
      </c>
      <c r="E208" s="5">
        <v>22</v>
      </c>
      <c r="H208"/>
    </row>
    <row r="209" spans="1:8" x14ac:dyDescent="0.25">
      <c r="A209" s="4">
        <v>43220</v>
      </c>
      <c r="B209" s="12">
        <v>8684.7058823529405</v>
      </c>
      <c r="C209" s="5">
        <v>85</v>
      </c>
      <c r="D209" s="5">
        <v>302</v>
      </c>
      <c r="E209" s="5">
        <v>76</v>
      </c>
      <c r="H209"/>
    </row>
    <row r="210" spans="1:8" x14ac:dyDescent="0.25">
      <c r="A210" s="4">
        <v>43255</v>
      </c>
      <c r="B210" s="12">
        <v>6187.4509803921565</v>
      </c>
      <c r="C210" s="5">
        <v>60</v>
      </c>
      <c r="D210" s="5">
        <v>127</v>
      </c>
      <c r="E210" s="5">
        <v>68</v>
      </c>
      <c r="H210"/>
    </row>
    <row r="211" spans="1:8" x14ac:dyDescent="0.25">
      <c r="A211" s="4">
        <v>43290</v>
      </c>
      <c r="B211" s="12">
        <v>11973.725490196079</v>
      </c>
      <c r="C211" s="5">
        <v>119</v>
      </c>
      <c r="D211" s="5">
        <v>269</v>
      </c>
      <c r="E211" s="5">
        <v>68</v>
      </c>
      <c r="H211"/>
    </row>
    <row r="212" spans="1:8" x14ac:dyDescent="0.25">
      <c r="A212" s="4">
        <v>43325</v>
      </c>
      <c r="B212" s="12">
        <v>8771.3725490196084</v>
      </c>
      <c r="C212" s="5">
        <v>86</v>
      </c>
      <c r="D212" s="5">
        <v>100</v>
      </c>
      <c r="E212" s="5">
        <v>50</v>
      </c>
      <c r="H212"/>
    </row>
    <row r="213" spans="1:8" x14ac:dyDescent="0.25">
      <c r="A213" s="4">
        <v>43360</v>
      </c>
      <c r="B213" s="12">
        <v>6075.6862745098033</v>
      </c>
      <c r="C213" s="5">
        <v>59</v>
      </c>
      <c r="D213" s="5">
        <v>166</v>
      </c>
      <c r="E213" s="5">
        <v>74</v>
      </c>
      <c r="H213"/>
    </row>
    <row r="214" spans="1:8" x14ac:dyDescent="0.25">
      <c r="A214" s="4">
        <v>43395</v>
      </c>
      <c r="B214" s="12">
        <v>6181.9607843137264</v>
      </c>
      <c r="C214" s="5">
        <v>60</v>
      </c>
      <c r="D214" s="5">
        <v>90</v>
      </c>
      <c r="E214" s="5">
        <v>64</v>
      </c>
      <c r="H214"/>
    </row>
    <row r="215" spans="1:8" x14ac:dyDescent="0.25">
      <c r="A215" s="4">
        <v>43430</v>
      </c>
      <c r="B215" s="12">
        <v>5504.3137254901967</v>
      </c>
      <c r="C215" s="5">
        <v>53</v>
      </c>
      <c r="D215" s="5">
        <v>277</v>
      </c>
      <c r="E215" s="5">
        <v>72</v>
      </c>
      <c r="H215"/>
    </row>
    <row r="216" spans="1:8" x14ac:dyDescent="0.25">
      <c r="A216" s="4">
        <v>43465</v>
      </c>
      <c r="B216" s="12">
        <v>11153.333333333334</v>
      </c>
      <c r="C216" s="5">
        <v>110</v>
      </c>
      <c r="D216" s="5">
        <v>296</v>
      </c>
      <c r="E216" s="5">
        <v>22</v>
      </c>
      <c r="H216"/>
    </row>
    <row r="217" spans="1:8" x14ac:dyDescent="0.25">
      <c r="A217" s="4">
        <v>43500</v>
      </c>
      <c r="B217" s="12">
        <v>10881.568627450981</v>
      </c>
      <c r="C217" s="5">
        <v>108</v>
      </c>
      <c r="D217" s="5">
        <v>42</v>
      </c>
      <c r="E217" s="5">
        <v>118</v>
      </c>
      <c r="H217"/>
    </row>
    <row r="218" spans="1:8" x14ac:dyDescent="0.25">
      <c r="A218" s="4">
        <v>43101</v>
      </c>
      <c r="B218" s="12">
        <v>7576.4705882352946</v>
      </c>
      <c r="C218" s="5">
        <v>113</v>
      </c>
      <c r="D218" s="5">
        <v>73</v>
      </c>
      <c r="E218" s="5">
        <v>24</v>
      </c>
      <c r="H218"/>
    </row>
    <row r="219" spans="1:8" x14ac:dyDescent="0.25">
      <c r="A219" s="4">
        <v>43136</v>
      </c>
      <c r="B219" s="12">
        <v>3899.2156862745101</v>
      </c>
      <c r="C219" s="5">
        <v>56</v>
      </c>
      <c r="D219" s="5">
        <v>116</v>
      </c>
      <c r="E219" s="5">
        <v>62</v>
      </c>
      <c r="H219"/>
    </row>
    <row r="220" spans="1:8" x14ac:dyDescent="0.25">
      <c r="A220" s="4">
        <v>43171</v>
      </c>
      <c r="B220" s="12">
        <v>5934.9019607843138</v>
      </c>
      <c r="C220" s="5">
        <v>88</v>
      </c>
      <c r="D220" s="5">
        <v>98</v>
      </c>
      <c r="E220" s="5">
        <v>58</v>
      </c>
      <c r="H220"/>
    </row>
    <row r="221" spans="1:8" x14ac:dyDescent="0.25">
      <c r="A221" s="4">
        <v>43206</v>
      </c>
      <c r="B221" s="12">
        <v>6392.1568627450979</v>
      </c>
      <c r="C221" s="5">
        <v>95</v>
      </c>
      <c r="D221" s="5">
        <v>31</v>
      </c>
      <c r="E221" s="5">
        <v>32</v>
      </c>
      <c r="H221"/>
    </row>
    <row r="222" spans="1:8" x14ac:dyDescent="0.25">
      <c r="A222" s="4">
        <v>43241</v>
      </c>
      <c r="B222" s="12">
        <v>4583.9215686274511</v>
      </c>
      <c r="C222" s="5">
        <v>67</v>
      </c>
      <c r="D222" s="5">
        <v>8</v>
      </c>
      <c r="E222" s="5">
        <v>20</v>
      </c>
      <c r="H222"/>
    </row>
    <row r="223" spans="1:8" x14ac:dyDescent="0.25">
      <c r="A223" s="4">
        <v>43276</v>
      </c>
      <c r="B223" s="12">
        <v>3342.3529411764707</v>
      </c>
      <c r="C223" s="5">
        <v>48</v>
      </c>
      <c r="D223" s="5">
        <v>73</v>
      </c>
      <c r="E223" s="5">
        <v>106</v>
      </c>
      <c r="H223"/>
    </row>
    <row r="224" spans="1:8" x14ac:dyDescent="0.25">
      <c r="A224" s="4">
        <v>43311</v>
      </c>
      <c r="B224" s="12">
        <v>6164.3137254901967</v>
      </c>
      <c r="C224" s="5">
        <v>91</v>
      </c>
      <c r="D224" s="5">
        <v>67</v>
      </c>
      <c r="E224" s="5">
        <v>76</v>
      </c>
      <c r="H224"/>
    </row>
    <row r="225" spans="1:8" x14ac:dyDescent="0.25">
      <c r="A225" s="4">
        <v>43346</v>
      </c>
      <c r="B225" s="12">
        <v>5475.6862745098033</v>
      </c>
      <c r="C225" s="5">
        <v>80</v>
      </c>
      <c r="D225" s="5">
        <v>160</v>
      </c>
      <c r="E225" s="5">
        <v>68</v>
      </c>
      <c r="H225"/>
    </row>
    <row r="226" spans="1:8" x14ac:dyDescent="0.25">
      <c r="A226" s="4">
        <v>43381</v>
      </c>
      <c r="B226" s="12">
        <v>4143.5294117647063</v>
      </c>
      <c r="C226" s="5">
        <v>60</v>
      </c>
      <c r="D226" s="5">
        <v>162</v>
      </c>
      <c r="E226" s="5">
        <v>104</v>
      </c>
      <c r="H226"/>
    </row>
    <row r="227" spans="1:8" x14ac:dyDescent="0.25">
      <c r="A227" s="4">
        <v>43416</v>
      </c>
      <c r="B227" s="12">
        <v>4446.2745098039222</v>
      </c>
      <c r="C227" s="5">
        <v>65</v>
      </c>
      <c r="D227" s="5">
        <v>110</v>
      </c>
      <c r="E227" s="5">
        <v>14</v>
      </c>
      <c r="H227"/>
    </row>
    <row r="228" spans="1:8" x14ac:dyDescent="0.25">
      <c r="A228" s="4">
        <v>43451</v>
      </c>
      <c r="B228" s="12">
        <v>6634.9019607843138</v>
      </c>
      <c r="C228" s="5">
        <v>98</v>
      </c>
      <c r="D228" s="5">
        <v>70</v>
      </c>
      <c r="E228" s="5">
        <v>24</v>
      </c>
      <c r="H228"/>
    </row>
    <row r="229" spans="1:8" x14ac:dyDescent="0.25">
      <c r="A229" s="4">
        <v>43486</v>
      </c>
      <c r="B229" s="12">
        <v>6565.8823529411766</v>
      </c>
      <c r="C229" s="5">
        <v>97</v>
      </c>
      <c r="D229" s="5">
        <v>114</v>
      </c>
      <c r="E229" s="5">
        <v>92</v>
      </c>
      <c r="H229"/>
    </row>
    <row r="230" spans="1:8" x14ac:dyDescent="0.25">
      <c r="A230" s="4">
        <v>43101</v>
      </c>
      <c r="B230" s="12">
        <v>7357.254901960785</v>
      </c>
      <c r="C230" s="5">
        <v>109</v>
      </c>
      <c r="D230" s="5">
        <v>158</v>
      </c>
      <c r="E230" s="5">
        <v>14</v>
      </c>
      <c r="H230"/>
    </row>
    <row r="231" spans="1:8" x14ac:dyDescent="0.25">
      <c r="A231" s="4">
        <v>43136</v>
      </c>
      <c r="B231" s="12">
        <v>7801.5686274509799</v>
      </c>
      <c r="C231" s="5">
        <v>116</v>
      </c>
      <c r="D231" s="5">
        <v>20</v>
      </c>
      <c r="E231" s="5">
        <v>16</v>
      </c>
      <c r="H231"/>
    </row>
    <row r="232" spans="1:8" x14ac:dyDescent="0.25">
      <c r="A232" s="4">
        <v>43171</v>
      </c>
      <c r="B232" s="12">
        <v>4669.0196078431372</v>
      </c>
      <c r="C232" s="5">
        <v>68</v>
      </c>
      <c r="D232" s="5">
        <v>38</v>
      </c>
      <c r="E232" s="5">
        <v>112</v>
      </c>
      <c r="H232"/>
    </row>
    <row r="233" spans="1:8" x14ac:dyDescent="0.25">
      <c r="A233" s="4">
        <v>43206</v>
      </c>
      <c r="B233" s="12">
        <v>5943.9215686274511</v>
      </c>
      <c r="C233" s="5">
        <v>88</v>
      </c>
      <c r="D233" s="5">
        <v>148</v>
      </c>
      <c r="E233" s="5">
        <v>36</v>
      </c>
      <c r="H233"/>
    </row>
    <row r="234" spans="1:8" x14ac:dyDescent="0.25">
      <c r="A234" s="4">
        <v>43241</v>
      </c>
      <c r="B234" s="12">
        <v>5705.4901960784318</v>
      </c>
      <c r="C234" s="5">
        <v>84</v>
      </c>
      <c r="D234" s="5">
        <v>132</v>
      </c>
      <c r="E234" s="5">
        <v>36</v>
      </c>
      <c r="H234"/>
    </row>
    <row r="235" spans="1:8" x14ac:dyDescent="0.25">
      <c r="A235" s="4">
        <v>43276</v>
      </c>
      <c r="B235" s="12">
        <v>7200</v>
      </c>
      <c r="C235" s="5">
        <v>107</v>
      </c>
      <c r="D235" s="5">
        <v>151</v>
      </c>
      <c r="E235" s="5">
        <v>88</v>
      </c>
      <c r="H235"/>
    </row>
    <row r="236" spans="1:8" x14ac:dyDescent="0.25">
      <c r="A236" s="4">
        <v>43311</v>
      </c>
      <c r="B236" s="12">
        <v>5229.0196078431381</v>
      </c>
      <c r="C236" s="5">
        <v>77</v>
      </c>
      <c r="D236" s="5">
        <v>95</v>
      </c>
      <c r="E236" s="5">
        <v>108</v>
      </c>
      <c r="H236"/>
    </row>
    <row r="237" spans="1:8" x14ac:dyDescent="0.25">
      <c r="A237" s="4">
        <v>43346</v>
      </c>
      <c r="B237" s="12">
        <v>4593.7254901960787</v>
      </c>
      <c r="C237" s="5">
        <v>67</v>
      </c>
      <c r="D237" s="5">
        <v>59</v>
      </c>
      <c r="E237" s="5">
        <v>50</v>
      </c>
      <c r="H237"/>
    </row>
    <row r="238" spans="1:8" x14ac:dyDescent="0.25">
      <c r="A238" s="4">
        <v>43381</v>
      </c>
      <c r="B238" s="12">
        <v>7274.5098039215682</v>
      </c>
      <c r="C238" s="5">
        <v>108</v>
      </c>
      <c r="D238" s="5">
        <v>131</v>
      </c>
      <c r="E238" s="5">
        <v>60</v>
      </c>
      <c r="H238"/>
    </row>
    <row r="239" spans="1:8" x14ac:dyDescent="0.25">
      <c r="A239" s="4">
        <v>43416</v>
      </c>
      <c r="B239" s="12">
        <v>5927.8431372549021</v>
      </c>
      <c r="C239" s="5">
        <v>88</v>
      </c>
      <c r="D239" s="5">
        <v>65</v>
      </c>
      <c r="E239" s="5">
        <v>22</v>
      </c>
      <c r="H239"/>
    </row>
    <row r="240" spans="1:8" x14ac:dyDescent="0.25">
      <c r="A240" s="4">
        <v>43451</v>
      </c>
      <c r="B240" s="12">
        <v>7175.6862745098042</v>
      </c>
      <c r="C240" s="5">
        <v>107</v>
      </c>
      <c r="D240" s="5">
        <v>23</v>
      </c>
      <c r="E240" s="5">
        <v>104</v>
      </c>
      <c r="H240"/>
    </row>
    <row r="241" spans="1:8" x14ac:dyDescent="0.25">
      <c r="A241" s="4">
        <v>43486</v>
      </c>
      <c r="B241" s="12">
        <v>7587.0588235294117</v>
      </c>
      <c r="C241" s="5">
        <v>113</v>
      </c>
      <c r="D241" s="5">
        <v>125</v>
      </c>
      <c r="E241" s="5">
        <v>72</v>
      </c>
      <c r="H241"/>
    </row>
    <row r="242" spans="1:8" x14ac:dyDescent="0.25">
      <c r="A242" s="4">
        <v>43101</v>
      </c>
      <c r="B242" s="12">
        <v>3897.6470588235297</v>
      </c>
      <c r="C242" s="5">
        <v>56</v>
      </c>
      <c r="D242" s="5">
        <v>112</v>
      </c>
      <c r="E242" s="5">
        <v>12</v>
      </c>
      <c r="H242"/>
    </row>
    <row r="243" spans="1:8" x14ac:dyDescent="0.25">
      <c r="A243" s="4">
        <v>43136</v>
      </c>
      <c r="B243" s="12">
        <v>6331.3725490196084</v>
      </c>
      <c r="C243" s="5">
        <v>94</v>
      </c>
      <c r="D243" s="5">
        <v>121</v>
      </c>
      <c r="E243" s="5">
        <v>76</v>
      </c>
      <c r="H243"/>
    </row>
    <row r="244" spans="1:8" x14ac:dyDescent="0.25">
      <c r="A244" s="4">
        <v>43171</v>
      </c>
      <c r="B244" s="12">
        <v>4360.3921568627457</v>
      </c>
      <c r="C244" s="5">
        <v>64</v>
      </c>
      <c r="D244" s="5">
        <v>71</v>
      </c>
      <c r="E244" s="5">
        <v>28</v>
      </c>
      <c r="H244"/>
    </row>
    <row r="245" spans="1:8" x14ac:dyDescent="0.25">
      <c r="A245" s="4">
        <v>43206</v>
      </c>
      <c r="B245" s="12">
        <v>3335.6862745098042</v>
      </c>
      <c r="C245" s="5">
        <v>48</v>
      </c>
      <c r="D245" s="5">
        <v>41</v>
      </c>
      <c r="E245" s="5">
        <v>70</v>
      </c>
      <c r="H245"/>
    </row>
    <row r="246" spans="1:8" x14ac:dyDescent="0.25">
      <c r="A246" s="4">
        <v>43241</v>
      </c>
      <c r="B246" s="12">
        <v>7042.3529411764712</v>
      </c>
      <c r="C246" s="5">
        <v>104</v>
      </c>
      <c r="D246" s="5">
        <v>151</v>
      </c>
      <c r="E246" s="5">
        <v>38</v>
      </c>
      <c r="H246"/>
    </row>
    <row r="247" spans="1:8" x14ac:dyDescent="0.25">
      <c r="A247" s="4">
        <v>43276</v>
      </c>
      <c r="B247" s="12">
        <v>3886.2745098039218</v>
      </c>
      <c r="C247" s="5">
        <v>56</v>
      </c>
      <c r="D247" s="5">
        <v>46</v>
      </c>
      <c r="E247" s="5">
        <v>118</v>
      </c>
      <c r="H247"/>
    </row>
    <row r="248" spans="1:8" x14ac:dyDescent="0.25">
      <c r="A248" s="4">
        <v>43311</v>
      </c>
      <c r="B248" s="12">
        <v>4143.5294117647063</v>
      </c>
      <c r="C248" s="5">
        <v>60</v>
      </c>
      <c r="D248" s="5">
        <v>162</v>
      </c>
      <c r="E248" s="5">
        <v>108</v>
      </c>
      <c r="H248"/>
    </row>
    <row r="249" spans="1:8" x14ac:dyDescent="0.25">
      <c r="A249" s="4">
        <v>43346</v>
      </c>
      <c r="B249" s="12">
        <v>6473.7254901960787</v>
      </c>
      <c r="C249" s="5">
        <v>96</v>
      </c>
      <c r="D249" s="5">
        <v>47</v>
      </c>
      <c r="E249" s="5">
        <v>36</v>
      </c>
      <c r="H249"/>
    </row>
    <row r="250" spans="1:8" x14ac:dyDescent="0.25">
      <c r="A250" s="4">
        <v>43381</v>
      </c>
      <c r="B250" s="12">
        <v>6170.588235294118</v>
      </c>
      <c r="C250" s="5">
        <v>91</v>
      </c>
      <c r="D250" s="5">
        <v>100</v>
      </c>
      <c r="E250" s="5">
        <v>84</v>
      </c>
      <c r="H250"/>
    </row>
    <row r="251" spans="1:8" x14ac:dyDescent="0.25">
      <c r="A251" s="4">
        <v>43416</v>
      </c>
      <c r="B251" s="12">
        <v>6175.6862745098033</v>
      </c>
      <c r="C251" s="5">
        <v>91</v>
      </c>
      <c r="D251" s="5">
        <v>127</v>
      </c>
      <c r="E251" s="5">
        <v>52</v>
      </c>
      <c r="H251"/>
    </row>
    <row r="252" spans="1:8" x14ac:dyDescent="0.25">
      <c r="A252" s="4">
        <v>43451</v>
      </c>
      <c r="B252" s="12">
        <v>4039.2156862745101</v>
      </c>
      <c r="C252" s="5">
        <v>59</v>
      </c>
      <c r="D252" s="5">
        <v>32</v>
      </c>
      <c r="E252" s="5">
        <v>22</v>
      </c>
      <c r="H252"/>
    </row>
    <row r="253" spans="1:8" x14ac:dyDescent="0.25">
      <c r="A253" s="4">
        <v>43486</v>
      </c>
      <c r="B253" s="12">
        <v>4209.4117647058829</v>
      </c>
      <c r="C253" s="5">
        <v>61</v>
      </c>
      <c r="D253" s="5">
        <v>102</v>
      </c>
      <c r="E253" s="5">
        <v>20</v>
      </c>
      <c r="H253"/>
    </row>
    <row r="254" spans="1:8" x14ac:dyDescent="0.25">
      <c r="A254" s="4">
        <v>43101</v>
      </c>
      <c r="B254" s="12">
        <v>4287.0588235294117</v>
      </c>
      <c r="C254" s="5">
        <v>62</v>
      </c>
      <c r="D254" s="5">
        <v>97</v>
      </c>
      <c r="E254" s="5">
        <v>22</v>
      </c>
      <c r="H254"/>
    </row>
    <row r="255" spans="1:8" x14ac:dyDescent="0.25">
      <c r="A255" s="4">
        <v>43136</v>
      </c>
      <c r="B255" s="12">
        <v>7496.4705882352946</v>
      </c>
      <c r="C255" s="5">
        <v>112</v>
      </c>
      <c r="D255" s="5">
        <v>59</v>
      </c>
      <c r="E255" s="5">
        <v>112</v>
      </c>
      <c r="H255"/>
    </row>
    <row r="256" spans="1:8" x14ac:dyDescent="0.25">
      <c r="A256" s="4">
        <v>43171</v>
      </c>
      <c r="B256" s="12">
        <v>7739.6078431372553</v>
      </c>
      <c r="C256" s="5">
        <v>115</v>
      </c>
      <c r="D256" s="5">
        <v>104</v>
      </c>
      <c r="E256" s="5">
        <v>32</v>
      </c>
      <c r="H256"/>
    </row>
    <row r="257" spans="1:8" x14ac:dyDescent="0.25">
      <c r="A257" s="4">
        <v>43206</v>
      </c>
      <c r="B257" s="12">
        <v>6487.0588235294117</v>
      </c>
      <c r="C257" s="5">
        <v>96</v>
      </c>
      <c r="D257" s="5">
        <v>114</v>
      </c>
      <c r="E257" s="5">
        <v>70</v>
      </c>
      <c r="H257"/>
    </row>
    <row r="258" spans="1:8" x14ac:dyDescent="0.25">
      <c r="A258" s="4">
        <v>43241</v>
      </c>
      <c r="B258" s="12">
        <v>6647.8431372549021</v>
      </c>
      <c r="C258" s="5">
        <v>98</v>
      </c>
      <c r="D258" s="5">
        <v>134</v>
      </c>
      <c r="E258" s="5">
        <v>96</v>
      </c>
      <c r="H258"/>
    </row>
    <row r="259" spans="1:8" x14ac:dyDescent="0.25">
      <c r="A259" s="4">
        <v>43276</v>
      </c>
      <c r="B259" s="12">
        <v>5763.1372549019616</v>
      </c>
      <c r="C259" s="5">
        <v>85</v>
      </c>
      <c r="D259" s="5">
        <v>24</v>
      </c>
      <c r="E259" s="5">
        <v>14</v>
      </c>
      <c r="H259"/>
    </row>
    <row r="260" spans="1:8" x14ac:dyDescent="0.25">
      <c r="A260" s="4">
        <v>43311</v>
      </c>
      <c r="B260" s="12">
        <v>4670.1960784313724</v>
      </c>
      <c r="C260" s="5">
        <v>68</v>
      </c>
      <c r="D260" s="5">
        <v>52</v>
      </c>
      <c r="E260" s="5">
        <v>14</v>
      </c>
      <c r="H260"/>
    </row>
    <row r="261" spans="1:8" x14ac:dyDescent="0.25">
      <c r="A261" s="4">
        <v>43346</v>
      </c>
      <c r="B261" s="12">
        <v>7175.6862745098042</v>
      </c>
      <c r="C261" s="5">
        <v>107</v>
      </c>
      <c r="D261" s="5">
        <v>29</v>
      </c>
      <c r="E261" s="5">
        <v>12</v>
      </c>
      <c r="H261"/>
    </row>
    <row r="262" spans="1:8" x14ac:dyDescent="0.25">
      <c r="A262" s="4">
        <v>43381</v>
      </c>
      <c r="B262" s="12">
        <v>6079.6078431372553</v>
      </c>
      <c r="C262" s="5">
        <v>90</v>
      </c>
      <c r="D262" s="5">
        <v>32</v>
      </c>
      <c r="E262" s="5">
        <v>92</v>
      </c>
      <c r="H262"/>
    </row>
    <row r="263" spans="1:8" x14ac:dyDescent="0.25">
      <c r="A263" s="4">
        <v>43416</v>
      </c>
      <c r="B263" s="12">
        <v>4364.3137254901958</v>
      </c>
      <c r="C263" s="5">
        <v>64</v>
      </c>
      <c r="D263" s="5">
        <v>90</v>
      </c>
      <c r="E263" s="5">
        <v>28</v>
      </c>
      <c r="H263"/>
    </row>
    <row r="264" spans="1:8" x14ac:dyDescent="0.25">
      <c r="A264" s="4">
        <v>43451</v>
      </c>
      <c r="B264" s="12">
        <v>6724.7058823529414</v>
      </c>
      <c r="C264" s="5">
        <v>100</v>
      </c>
      <c r="D264" s="5">
        <v>130</v>
      </c>
      <c r="E264" s="5">
        <v>26</v>
      </c>
      <c r="H264"/>
    </row>
    <row r="265" spans="1:8" x14ac:dyDescent="0.25">
      <c r="A265" s="4">
        <v>43486</v>
      </c>
      <c r="B265" s="12">
        <v>7107.4509803921565</v>
      </c>
      <c r="C265" s="5">
        <v>106</v>
      </c>
      <c r="D265" s="5">
        <v>76</v>
      </c>
      <c r="E265" s="5">
        <v>112</v>
      </c>
      <c r="H265"/>
    </row>
    <row r="266" spans="1:8" x14ac:dyDescent="0.25">
      <c r="A266" s="4">
        <v>43101</v>
      </c>
      <c r="B266" s="12">
        <v>6404.3137254901967</v>
      </c>
      <c r="C266" s="5">
        <v>95</v>
      </c>
      <c r="D266" s="5">
        <v>92</v>
      </c>
      <c r="E266" s="5">
        <v>72</v>
      </c>
      <c r="H266"/>
    </row>
    <row r="267" spans="1:8" x14ac:dyDescent="0.25">
      <c r="A267" s="4">
        <v>43136</v>
      </c>
      <c r="B267" s="12">
        <v>4510.9803921568628</v>
      </c>
      <c r="C267" s="5">
        <v>66</v>
      </c>
      <c r="D267" s="5">
        <v>32</v>
      </c>
      <c r="E267" s="5">
        <v>92</v>
      </c>
      <c r="H267"/>
    </row>
    <row r="268" spans="1:8" x14ac:dyDescent="0.25">
      <c r="A268" s="4">
        <v>43171</v>
      </c>
      <c r="B268" s="12">
        <v>6624.3137254901967</v>
      </c>
      <c r="C268" s="5">
        <v>98</v>
      </c>
      <c r="D268" s="5">
        <v>13</v>
      </c>
      <c r="E268" s="5">
        <v>44</v>
      </c>
      <c r="H268"/>
    </row>
    <row r="269" spans="1:8" x14ac:dyDescent="0.25">
      <c r="A269" s="4">
        <v>43206</v>
      </c>
      <c r="B269" s="12">
        <v>6160.7843137254904</v>
      </c>
      <c r="C269" s="5">
        <v>91</v>
      </c>
      <c r="D269" s="5">
        <v>53</v>
      </c>
      <c r="E269" s="5">
        <v>16</v>
      </c>
      <c r="H269"/>
    </row>
    <row r="270" spans="1:8" x14ac:dyDescent="0.25">
      <c r="A270" s="4">
        <v>43241</v>
      </c>
      <c r="B270" s="12">
        <v>7889.8039215686276</v>
      </c>
      <c r="C270" s="5">
        <v>118</v>
      </c>
      <c r="D270" s="5">
        <v>71</v>
      </c>
      <c r="E270" s="5">
        <v>20</v>
      </c>
      <c r="H270"/>
    </row>
    <row r="271" spans="1:8" x14ac:dyDescent="0.25">
      <c r="A271" s="4">
        <v>43276</v>
      </c>
      <c r="B271" s="12">
        <v>6408.2352941176468</v>
      </c>
      <c r="C271" s="5">
        <v>95</v>
      </c>
      <c r="D271" s="5">
        <v>114</v>
      </c>
      <c r="E271" s="5">
        <v>48</v>
      </c>
      <c r="H271"/>
    </row>
    <row r="272" spans="1:8" x14ac:dyDescent="0.25">
      <c r="A272" s="4">
        <v>43311</v>
      </c>
      <c r="B272" s="12">
        <v>5063.1372549019616</v>
      </c>
      <c r="C272" s="5">
        <v>74</v>
      </c>
      <c r="D272" s="5">
        <v>49</v>
      </c>
      <c r="E272" s="5">
        <v>86</v>
      </c>
      <c r="H272"/>
    </row>
    <row r="273" spans="1:8" x14ac:dyDescent="0.25">
      <c r="A273" s="4">
        <v>43346</v>
      </c>
      <c r="B273" s="12">
        <v>4994.1176470588234</v>
      </c>
      <c r="C273" s="5">
        <v>73</v>
      </c>
      <c r="D273" s="5">
        <v>97</v>
      </c>
      <c r="E273" s="5">
        <v>112</v>
      </c>
      <c r="H273"/>
    </row>
    <row r="274" spans="1:8" x14ac:dyDescent="0.25">
      <c r="A274" s="4">
        <v>43381</v>
      </c>
      <c r="B274" s="12">
        <v>5396.8627450980393</v>
      </c>
      <c r="C274" s="5">
        <v>79</v>
      </c>
      <c r="D274" s="5">
        <v>152</v>
      </c>
      <c r="E274" s="5">
        <v>112</v>
      </c>
      <c r="H274"/>
    </row>
    <row r="275" spans="1:8" x14ac:dyDescent="0.25">
      <c r="A275" s="4">
        <v>43416</v>
      </c>
      <c r="B275" s="12">
        <v>3494.9019607843138</v>
      </c>
      <c r="C275" s="5">
        <v>50</v>
      </c>
      <c r="D275" s="5">
        <v>55</v>
      </c>
      <c r="E275" s="5">
        <v>14</v>
      </c>
      <c r="H275"/>
    </row>
    <row r="276" spans="1:8" x14ac:dyDescent="0.25">
      <c r="A276" s="4">
        <v>43451</v>
      </c>
      <c r="B276" s="12">
        <v>4364.7058823529414</v>
      </c>
      <c r="C276" s="5">
        <v>64</v>
      </c>
      <c r="D276" s="5">
        <v>91</v>
      </c>
      <c r="E276" s="5">
        <v>50</v>
      </c>
      <c r="H276"/>
    </row>
    <row r="277" spans="1:8" x14ac:dyDescent="0.25">
      <c r="A277" s="4">
        <v>43486</v>
      </c>
      <c r="B277" s="12">
        <v>4197.2549019607841</v>
      </c>
      <c r="C277" s="5">
        <v>61</v>
      </c>
      <c r="D277" s="5">
        <v>34</v>
      </c>
      <c r="E277" s="5">
        <v>58</v>
      </c>
      <c r="H277"/>
    </row>
    <row r="278" spans="1:8" x14ac:dyDescent="0.25">
      <c r="A278" s="4">
        <v>43101</v>
      </c>
      <c r="B278" s="12">
        <v>5842.3529411764712</v>
      </c>
      <c r="C278" s="5">
        <v>86</v>
      </c>
      <c r="D278" s="5">
        <v>24</v>
      </c>
      <c r="E278" s="5">
        <v>76</v>
      </c>
      <c r="H278"/>
    </row>
    <row r="279" spans="1:8" x14ac:dyDescent="0.25">
      <c r="A279" s="4">
        <v>43136</v>
      </c>
      <c r="B279" s="12">
        <v>7592.1568627450979</v>
      </c>
      <c r="C279" s="5">
        <v>113</v>
      </c>
      <c r="D279" s="5">
        <v>149</v>
      </c>
      <c r="E279" s="5">
        <v>116</v>
      </c>
      <c r="H279"/>
    </row>
    <row r="280" spans="1:8" x14ac:dyDescent="0.25">
      <c r="A280" s="4">
        <v>43171</v>
      </c>
      <c r="B280" s="12">
        <v>3894.9019607843138</v>
      </c>
      <c r="C280" s="5">
        <v>56</v>
      </c>
      <c r="D280" s="5">
        <v>91</v>
      </c>
      <c r="E280" s="5">
        <v>108</v>
      </c>
      <c r="H280"/>
    </row>
    <row r="281" spans="1:8" x14ac:dyDescent="0.25">
      <c r="A281" s="4">
        <v>43206</v>
      </c>
      <c r="B281" s="12">
        <v>5762.3529411764712</v>
      </c>
      <c r="C281" s="5">
        <v>85</v>
      </c>
      <c r="D281" s="5">
        <v>17</v>
      </c>
      <c r="E281" s="5">
        <v>60</v>
      </c>
      <c r="H281"/>
    </row>
    <row r="282" spans="1:8" x14ac:dyDescent="0.25">
      <c r="A282" s="4">
        <v>43241</v>
      </c>
      <c r="B282" s="12">
        <v>5147.8431372549021</v>
      </c>
      <c r="C282" s="5">
        <v>76</v>
      </c>
      <c r="D282" s="5">
        <v>88</v>
      </c>
      <c r="E282" s="5">
        <v>20</v>
      </c>
      <c r="H282"/>
    </row>
    <row r="283" spans="1:8" x14ac:dyDescent="0.25">
      <c r="A283" s="4">
        <v>43276</v>
      </c>
      <c r="B283" s="12">
        <v>6547.0588235294117</v>
      </c>
      <c r="C283" s="5">
        <v>97</v>
      </c>
      <c r="D283" s="5">
        <v>19</v>
      </c>
      <c r="E283" s="5">
        <v>52</v>
      </c>
      <c r="H283"/>
    </row>
    <row r="284" spans="1:8" x14ac:dyDescent="0.25">
      <c r="A284" s="4">
        <v>43311</v>
      </c>
      <c r="B284" s="12">
        <v>7330.1960784313733</v>
      </c>
      <c r="C284" s="5">
        <v>109</v>
      </c>
      <c r="D284" s="5">
        <v>11</v>
      </c>
      <c r="E284" s="5">
        <v>82</v>
      </c>
      <c r="H284"/>
    </row>
    <row r="285" spans="1:8" x14ac:dyDescent="0.25">
      <c r="A285" s="4">
        <v>43346</v>
      </c>
      <c r="B285" s="12">
        <v>5229.8039215686276</v>
      </c>
      <c r="C285" s="5">
        <v>77</v>
      </c>
      <c r="D285" s="5">
        <v>100</v>
      </c>
      <c r="E285" s="5">
        <v>112</v>
      </c>
      <c r="H285"/>
    </row>
    <row r="286" spans="1:8" x14ac:dyDescent="0.25">
      <c r="A286" s="4">
        <v>43381</v>
      </c>
      <c r="B286" s="12">
        <v>6250.588235294118</v>
      </c>
      <c r="C286" s="5">
        <v>92</v>
      </c>
      <c r="D286" s="5">
        <v>104</v>
      </c>
      <c r="E286" s="5">
        <v>116</v>
      </c>
      <c r="H286"/>
    </row>
    <row r="287" spans="1:8" x14ac:dyDescent="0.25">
      <c r="A287" s="4">
        <v>43416</v>
      </c>
      <c r="B287" s="12">
        <v>4367.4509803921574</v>
      </c>
      <c r="C287" s="5">
        <v>64</v>
      </c>
      <c r="D287" s="5">
        <v>109</v>
      </c>
      <c r="E287" s="5">
        <v>12</v>
      </c>
      <c r="H287"/>
    </row>
    <row r="288" spans="1:8" x14ac:dyDescent="0.25">
      <c r="A288" s="4">
        <v>43451</v>
      </c>
      <c r="B288" s="12">
        <v>7668.2352941176468</v>
      </c>
      <c r="C288" s="5">
        <v>114</v>
      </c>
      <c r="D288" s="5">
        <v>139</v>
      </c>
      <c r="E288" s="5">
        <v>68</v>
      </c>
      <c r="H288"/>
    </row>
    <row r="289" spans="1:8" x14ac:dyDescent="0.25">
      <c r="A289" s="4">
        <v>43486</v>
      </c>
      <c r="B289" s="12">
        <v>4532.1568627450979</v>
      </c>
      <c r="C289" s="5">
        <v>66</v>
      </c>
      <c r="D289" s="5">
        <v>145</v>
      </c>
      <c r="E289" s="5">
        <v>82</v>
      </c>
      <c r="H289"/>
    </row>
    <row r="290" spans="1:8" x14ac:dyDescent="0.25">
      <c r="A290" s="4">
        <v>43108</v>
      </c>
      <c r="B290" s="12">
        <v>8450.6</v>
      </c>
      <c r="C290" s="5">
        <v>48</v>
      </c>
      <c r="D290" s="5">
        <v>181</v>
      </c>
      <c r="E290" s="5">
        <v>32</v>
      </c>
      <c r="H290"/>
    </row>
    <row r="291" spans="1:8" x14ac:dyDescent="0.25">
      <c r="A291" s="4">
        <v>43143</v>
      </c>
      <c r="B291" s="12">
        <v>12115.466666666667</v>
      </c>
      <c r="C291" s="5">
        <v>70</v>
      </c>
      <c r="D291" s="5">
        <v>168</v>
      </c>
      <c r="E291" s="5">
        <v>76</v>
      </c>
      <c r="H291"/>
    </row>
    <row r="292" spans="1:8" x14ac:dyDescent="0.25">
      <c r="A292" s="4">
        <v>43178</v>
      </c>
      <c r="B292" s="12">
        <v>15280.266666666668</v>
      </c>
      <c r="C292" s="5">
        <v>89</v>
      </c>
      <c r="D292" s="5">
        <v>162</v>
      </c>
      <c r="E292" s="5">
        <v>62</v>
      </c>
      <c r="H292"/>
    </row>
    <row r="293" spans="1:8" x14ac:dyDescent="0.25">
      <c r="A293" s="4">
        <v>43213</v>
      </c>
      <c r="B293" s="12">
        <v>8108.8</v>
      </c>
      <c r="C293" s="5">
        <v>46</v>
      </c>
      <c r="D293" s="5">
        <v>145</v>
      </c>
      <c r="E293" s="5">
        <v>54</v>
      </c>
      <c r="H293"/>
    </row>
    <row r="294" spans="1:8" x14ac:dyDescent="0.25">
      <c r="A294" s="4">
        <v>43248</v>
      </c>
      <c r="B294" s="12">
        <v>16250</v>
      </c>
      <c r="C294" s="5">
        <v>95</v>
      </c>
      <c r="D294" s="5">
        <v>41</v>
      </c>
      <c r="E294" s="5">
        <v>88</v>
      </c>
      <c r="H294"/>
    </row>
    <row r="295" spans="1:8" x14ac:dyDescent="0.25">
      <c r="A295" s="4">
        <v>43283</v>
      </c>
      <c r="B295" s="12">
        <v>10748</v>
      </c>
      <c r="C295" s="5">
        <v>62</v>
      </c>
      <c r="D295" s="5">
        <v>40</v>
      </c>
      <c r="E295" s="5">
        <v>32</v>
      </c>
      <c r="H295"/>
    </row>
    <row r="296" spans="1:8" x14ac:dyDescent="0.25">
      <c r="A296" s="4">
        <v>43318</v>
      </c>
      <c r="B296" s="12">
        <v>9947.8666666666668</v>
      </c>
      <c r="C296" s="5">
        <v>57</v>
      </c>
      <c r="D296" s="5">
        <v>166</v>
      </c>
      <c r="E296" s="5">
        <v>64</v>
      </c>
      <c r="H296"/>
    </row>
    <row r="297" spans="1:8" x14ac:dyDescent="0.25">
      <c r="A297" s="4">
        <v>43353</v>
      </c>
      <c r="B297" s="12">
        <v>11091.333333333334</v>
      </c>
      <c r="C297" s="5">
        <v>64</v>
      </c>
      <c r="D297" s="5">
        <v>82</v>
      </c>
      <c r="E297" s="5">
        <v>12</v>
      </c>
      <c r="H297"/>
    </row>
    <row r="298" spans="1:8" x14ac:dyDescent="0.25">
      <c r="A298" s="4">
        <v>43388</v>
      </c>
      <c r="B298" s="12">
        <v>15764.466666666667</v>
      </c>
      <c r="C298" s="5">
        <v>92</v>
      </c>
      <c r="D298" s="5">
        <v>105</v>
      </c>
      <c r="E298" s="5">
        <v>32</v>
      </c>
      <c r="H298"/>
    </row>
    <row r="299" spans="1:8" x14ac:dyDescent="0.25">
      <c r="A299" s="4">
        <v>43423</v>
      </c>
      <c r="B299" s="12">
        <v>13461.466666666667</v>
      </c>
      <c r="C299" s="5">
        <v>78</v>
      </c>
      <c r="D299" s="5">
        <v>220</v>
      </c>
      <c r="E299" s="5">
        <v>56</v>
      </c>
      <c r="H299"/>
    </row>
    <row r="300" spans="1:8" x14ac:dyDescent="0.25">
      <c r="A300" s="4">
        <v>43458</v>
      </c>
      <c r="B300" s="12">
        <v>8135.2666666666664</v>
      </c>
      <c r="C300" s="5">
        <v>46</v>
      </c>
      <c r="D300" s="5">
        <v>250</v>
      </c>
      <c r="E300" s="5">
        <v>42</v>
      </c>
      <c r="H300"/>
    </row>
    <row r="301" spans="1:8" x14ac:dyDescent="0.25">
      <c r="A301" s="4">
        <v>43493</v>
      </c>
      <c r="B301" s="12">
        <v>9598</v>
      </c>
      <c r="C301" s="5">
        <v>55</v>
      </c>
      <c r="D301" s="5">
        <v>97</v>
      </c>
      <c r="E301" s="5">
        <v>98</v>
      </c>
      <c r="H301"/>
    </row>
    <row r="302" spans="1:8" x14ac:dyDescent="0.25">
      <c r="A302" s="4">
        <v>43108</v>
      </c>
      <c r="B302" s="12">
        <v>11248.933333333334</v>
      </c>
      <c r="C302" s="5">
        <v>65</v>
      </c>
      <c r="D302" s="5">
        <v>40</v>
      </c>
      <c r="E302" s="5">
        <v>66</v>
      </c>
      <c r="H302"/>
    </row>
    <row r="303" spans="1:8" x14ac:dyDescent="0.25">
      <c r="A303" s="4">
        <v>43143</v>
      </c>
      <c r="B303" s="12">
        <v>10275.133333333333</v>
      </c>
      <c r="C303" s="5">
        <v>59</v>
      </c>
      <c r="D303" s="5">
        <v>141</v>
      </c>
      <c r="E303" s="5">
        <v>72</v>
      </c>
      <c r="H303"/>
    </row>
    <row r="304" spans="1:8" x14ac:dyDescent="0.25">
      <c r="A304" s="4">
        <v>43178</v>
      </c>
      <c r="B304" s="12">
        <v>14286.266666666668</v>
      </c>
      <c r="C304" s="5">
        <v>83</v>
      </c>
      <c r="D304" s="5">
        <v>184</v>
      </c>
      <c r="E304" s="5">
        <v>74</v>
      </c>
      <c r="H304"/>
    </row>
    <row r="305" spans="1:8" x14ac:dyDescent="0.25">
      <c r="A305" s="4">
        <v>43213</v>
      </c>
      <c r="B305" s="12">
        <v>12791.4</v>
      </c>
      <c r="C305" s="5">
        <v>74</v>
      </c>
      <c r="D305" s="5">
        <v>209</v>
      </c>
      <c r="E305" s="5">
        <v>38</v>
      </c>
      <c r="H305"/>
    </row>
    <row r="306" spans="1:8" x14ac:dyDescent="0.25">
      <c r="A306" s="4">
        <v>43248</v>
      </c>
      <c r="B306" s="12">
        <v>10780.199999999999</v>
      </c>
      <c r="C306" s="5">
        <v>62</v>
      </c>
      <c r="D306" s="5">
        <v>163</v>
      </c>
      <c r="E306" s="5">
        <v>58</v>
      </c>
      <c r="H306"/>
    </row>
    <row r="307" spans="1:8" x14ac:dyDescent="0.25">
      <c r="A307" s="4">
        <v>43283</v>
      </c>
      <c r="B307" s="12">
        <v>16294</v>
      </c>
      <c r="C307" s="5">
        <v>95</v>
      </c>
      <c r="D307" s="5">
        <v>217</v>
      </c>
      <c r="E307" s="5">
        <v>54</v>
      </c>
      <c r="H307"/>
    </row>
    <row r="308" spans="1:8" x14ac:dyDescent="0.25">
      <c r="A308" s="4">
        <v>43318</v>
      </c>
      <c r="B308" s="12">
        <v>7078.8666666666659</v>
      </c>
      <c r="C308" s="5">
        <v>40</v>
      </c>
      <c r="D308" s="5">
        <v>28</v>
      </c>
      <c r="E308" s="5">
        <v>56</v>
      </c>
      <c r="H308"/>
    </row>
    <row r="309" spans="1:8" x14ac:dyDescent="0.25">
      <c r="A309" s="4">
        <v>43353</v>
      </c>
      <c r="B309" s="12">
        <v>13137.466666666667</v>
      </c>
      <c r="C309" s="5">
        <v>76</v>
      </c>
      <c r="D309" s="5">
        <v>256</v>
      </c>
      <c r="E309" s="5">
        <v>64</v>
      </c>
      <c r="H309"/>
    </row>
    <row r="310" spans="1:8" x14ac:dyDescent="0.25">
      <c r="A310" s="4">
        <v>43388</v>
      </c>
      <c r="B310" s="12">
        <v>11245.133333333333</v>
      </c>
      <c r="C310" s="5">
        <v>65</v>
      </c>
      <c r="D310" s="5">
        <v>25</v>
      </c>
      <c r="E310" s="5">
        <v>66</v>
      </c>
      <c r="H310"/>
    </row>
    <row r="311" spans="1:8" x14ac:dyDescent="0.25">
      <c r="A311" s="4">
        <v>43423</v>
      </c>
      <c r="B311" s="12">
        <v>12965.866666666667</v>
      </c>
      <c r="C311" s="5">
        <v>75</v>
      </c>
      <c r="D311" s="5">
        <v>242</v>
      </c>
      <c r="E311" s="5">
        <v>24</v>
      </c>
      <c r="H311"/>
    </row>
    <row r="312" spans="1:8" x14ac:dyDescent="0.25">
      <c r="A312" s="4">
        <v>43458</v>
      </c>
      <c r="B312" s="12">
        <v>16077.733333333332</v>
      </c>
      <c r="C312" s="5">
        <v>94</v>
      </c>
      <c r="D312" s="5">
        <v>28</v>
      </c>
      <c r="E312" s="5">
        <v>16</v>
      </c>
      <c r="H312"/>
    </row>
    <row r="313" spans="1:8" x14ac:dyDescent="0.25">
      <c r="A313" s="4">
        <v>43493</v>
      </c>
      <c r="B313" s="12">
        <v>10300.466666666667</v>
      </c>
      <c r="C313" s="5">
        <v>59</v>
      </c>
      <c r="D313" s="5">
        <v>242</v>
      </c>
      <c r="E313" s="5">
        <v>62</v>
      </c>
      <c r="H313"/>
    </row>
    <row r="314" spans="1:8" x14ac:dyDescent="0.25">
      <c r="A314" s="4">
        <v>43108</v>
      </c>
      <c r="B314" s="12">
        <v>7274.4666666666672</v>
      </c>
      <c r="C314" s="5">
        <v>41</v>
      </c>
      <c r="D314" s="5">
        <v>138</v>
      </c>
      <c r="E314" s="5">
        <v>74</v>
      </c>
      <c r="H314"/>
    </row>
    <row r="315" spans="1:8" x14ac:dyDescent="0.25">
      <c r="A315" s="4">
        <v>43143</v>
      </c>
      <c r="B315" s="12">
        <v>15604.933333333334</v>
      </c>
      <c r="C315" s="5">
        <v>91</v>
      </c>
      <c r="D315" s="5">
        <v>135</v>
      </c>
      <c r="E315" s="5">
        <v>12</v>
      </c>
      <c r="H315"/>
    </row>
    <row r="316" spans="1:8" x14ac:dyDescent="0.25">
      <c r="A316" s="4">
        <v>43178</v>
      </c>
      <c r="B316" s="12">
        <v>12426.4</v>
      </c>
      <c r="C316" s="5">
        <v>72</v>
      </c>
      <c r="D316" s="5">
        <v>83</v>
      </c>
      <c r="E316" s="5">
        <v>54</v>
      </c>
      <c r="H316"/>
    </row>
    <row r="317" spans="1:8" x14ac:dyDescent="0.25">
      <c r="A317" s="4">
        <v>43213</v>
      </c>
      <c r="B317" s="12">
        <v>14250.266666666668</v>
      </c>
      <c r="C317" s="5">
        <v>83</v>
      </c>
      <c r="D317" s="5">
        <v>44</v>
      </c>
      <c r="E317" s="5">
        <v>70</v>
      </c>
      <c r="H317"/>
    </row>
    <row r="318" spans="1:8" x14ac:dyDescent="0.25">
      <c r="A318" s="4">
        <v>43248</v>
      </c>
      <c r="B318" s="12">
        <v>7275.666666666667</v>
      </c>
      <c r="C318" s="5">
        <v>41</v>
      </c>
      <c r="D318" s="5">
        <v>147</v>
      </c>
      <c r="E318" s="5">
        <v>42</v>
      </c>
      <c r="H318"/>
    </row>
    <row r="319" spans="1:8" x14ac:dyDescent="0.25">
      <c r="A319" s="4">
        <v>43283</v>
      </c>
      <c r="B319" s="12">
        <v>16087.866666666667</v>
      </c>
      <c r="C319" s="5">
        <v>94</v>
      </c>
      <c r="D319" s="5">
        <v>68</v>
      </c>
      <c r="E319" s="5">
        <v>12</v>
      </c>
      <c r="H319"/>
    </row>
    <row r="320" spans="1:8" x14ac:dyDescent="0.25">
      <c r="A320" s="4">
        <v>43318</v>
      </c>
      <c r="B320" s="12">
        <v>8924.9333333333325</v>
      </c>
      <c r="C320" s="5">
        <v>51</v>
      </c>
      <c r="D320" s="5">
        <v>76</v>
      </c>
      <c r="E320" s="5">
        <v>70</v>
      </c>
      <c r="H320"/>
    </row>
    <row r="321" spans="1:8" x14ac:dyDescent="0.25">
      <c r="A321" s="4">
        <v>43353</v>
      </c>
      <c r="B321" s="12">
        <v>12960.733333333332</v>
      </c>
      <c r="C321" s="5">
        <v>75</v>
      </c>
      <c r="D321" s="5">
        <v>220</v>
      </c>
      <c r="E321" s="5">
        <v>38</v>
      </c>
      <c r="H321"/>
    </row>
    <row r="322" spans="1:8" x14ac:dyDescent="0.25">
      <c r="A322" s="4">
        <v>43388</v>
      </c>
      <c r="B322" s="12">
        <v>8250.6666666666661</v>
      </c>
      <c r="C322" s="5">
        <v>47</v>
      </c>
      <c r="D322" s="5">
        <v>47</v>
      </c>
      <c r="E322" s="5">
        <v>58</v>
      </c>
      <c r="H322"/>
    </row>
    <row r="323" spans="1:8" x14ac:dyDescent="0.25">
      <c r="A323" s="4">
        <v>43423</v>
      </c>
      <c r="B323" s="12">
        <v>13098.266666666668</v>
      </c>
      <c r="C323" s="5">
        <v>76</v>
      </c>
      <c r="D323" s="5">
        <v>102</v>
      </c>
      <c r="E323" s="5">
        <v>68</v>
      </c>
      <c r="H323"/>
    </row>
    <row r="324" spans="1:8" x14ac:dyDescent="0.25">
      <c r="A324" s="4">
        <v>43458</v>
      </c>
      <c r="B324" s="12">
        <v>8427.6</v>
      </c>
      <c r="C324" s="5">
        <v>48</v>
      </c>
      <c r="D324" s="5">
        <v>94</v>
      </c>
      <c r="E324" s="5">
        <v>10</v>
      </c>
      <c r="H324"/>
    </row>
    <row r="325" spans="1:8" x14ac:dyDescent="0.25">
      <c r="A325" s="4">
        <v>43493</v>
      </c>
      <c r="B325" s="12">
        <v>15785.266666666668</v>
      </c>
      <c r="C325" s="5">
        <v>92</v>
      </c>
      <c r="D325" s="5">
        <v>181</v>
      </c>
      <c r="E325" s="5">
        <v>74</v>
      </c>
      <c r="H325"/>
    </row>
    <row r="326" spans="1:8" x14ac:dyDescent="0.25">
      <c r="A326" s="4">
        <v>43108</v>
      </c>
      <c r="B326" s="12">
        <v>11951.199999999999</v>
      </c>
      <c r="C326" s="5">
        <v>69</v>
      </c>
      <c r="D326" s="5">
        <v>180</v>
      </c>
      <c r="E326" s="5">
        <v>54</v>
      </c>
      <c r="H326"/>
    </row>
    <row r="327" spans="1:8" x14ac:dyDescent="0.25">
      <c r="A327" s="4">
        <v>43143</v>
      </c>
      <c r="B327" s="12">
        <v>8262.1999999999989</v>
      </c>
      <c r="C327" s="5">
        <v>47</v>
      </c>
      <c r="D327" s="5">
        <v>91</v>
      </c>
      <c r="E327" s="5">
        <v>70</v>
      </c>
      <c r="H327"/>
    </row>
    <row r="328" spans="1:8" x14ac:dyDescent="0.25">
      <c r="A328" s="4">
        <v>43178</v>
      </c>
      <c r="B328" s="12">
        <v>12118.800000000001</v>
      </c>
      <c r="C328" s="5">
        <v>70</v>
      </c>
      <c r="D328" s="5">
        <v>187</v>
      </c>
      <c r="E328" s="5">
        <v>34</v>
      </c>
      <c r="H328"/>
    </row>
    <row r="329" spans="1:8" x14ac:dyDescent="0.25">
      <c r="A329" s="4">
        <v>43213</v>
      </c>
      <c r="B329" s="12">
        <v>10624.199999999999</v>
      </c>
      <c r="C329" s="5">
        <v>61</v>
      </c>
      <c r="D329" s="5">
        <v>207</v>
      </c>
      <c r="E329" s="5">
        <v>36</v>
      </c>
      <c r="H329"/>
    </row>
    <row r="330" spans="1:8" x14ac:dyDescent="0.25">
      <c r="A330" s="4">
        <v>43248</v>
      </c>
      <c r="B330" s="12">
        <v>13801.133333333333</v>
      </c>
      <c r="C330" s="5">
        <v>80</v>
      </c>
      <c r="D330" s="5">
        <v>248</v>
      </c>
      <c r="E330" s="5">
        <v>32</v>
      </c>
      <c r="H330"/>
    </row>
    <row r="331" spans="1:8" x14ac:dyDescent="0.25">
      <c r="A331" s="4">
        <v>43283</v>
      </c>
      <c r="B331" s="12">
        <v>10290.066666666668</v>
      </c>
      <c r="C331" s="5">
        <v>59</v>
      </c>
      <c r="D331" s="5">
        <v>205</v>
      </c>
      <c r="E331" s="5">
        <v>30</v>
      </c>
      <c r="H331"/>
    </row>
    <row r="332" spans="1:8" x14ac:dyDescent="0.25">
      <c r="A332" s="4">
        <v>43318</v>
      </c>
      <c r="B332" s="12">
        <v>14772.533333333333</v>
      </c>
      <c r="C332" s="5">
        <v>86</v>
      </c>
      <c r="D332" s="5">
        <v>139</v>
      </c>
      <c r="E332" s="5">
        <v>14</v>
      </c>
      <c r="H332"/>
    </row>
    <row r="333" spans="1:8" x14ac:dyDescent="0.25">
      <c r="A333" s="4">
        <v>43353</v>
      </c>
      <c r="B333" s="12">
        <v>8257.8666666666668</v>
      </c>
      <c r="C333" s="5">
        <v>47</v>
      </c>
      <c r="D333" s="5">
        <v>77</v>
      </c>
      <c r="E333" s="5">
        <v>44</v>
      </c>
      <c r="H333"/>
    </row>
    <row r="334" spans="1:8" x14ac:dyDescent="0.25">
      <c r="A334" s="4">
        <v>43388</v>
      </c>
      <c r="B334" s="12">
        <v>7461.5999999999995</v>
      </c>
      <c r="C334" s="5">
        <v>42</v>
      </c>
      <c r="D334" s="5">
        <v>220</v>
      </c>
      <c r="E334" s="5">
        <v>60</v>
      </c>
      <c r="H334"/>
    </row>
    <row r="335" spans="1:8" x14ac:dyDescent="0.25">
      <c r="A335" s="4">
        <v>43423</v>
      </c>
      <c r="B335" s="12">
        <v>7942.9333333333334</v>
      </c>
      <c r="C335" s="5">
        <v>45</v>
      </c>
      <c r="D335" s="5">
        <v>149</v>
      </c>
      <c r="E335" s="5">
        <v>44</v>
      </c>
      <c r="H335"/>
    </row>
    <row r="336" spans="1:8" x14ac:dyDescent="0.25">
      <c r="A336" s="4">
        <v>43458</v>
      </c>
      <c r="B336" s="12">
        <v>9941.1999999999989</v>
      </c>
      <c r="C336" s="5">
        <v>57</v>
      </c>
      <c r="D336" s="5">
        <v>138</v>
      </c>
      <c r="E336" s="5">
        <v>76</v>
      </c>
      <c r="H336"/>
    </row>
    <row r="337" spans="1:8" x14ac:dyDescent="0.25">
      <c r="A337" s="4">
        <v>43493</v>
      </c>
      <c r="B337" s="12">
        <v>16292.333333333334</v>
      </c>
      <c r="C337" s="5">
        <v>95</v>
      </c>
      <c r="D337" s="5">
        <v>210</v>
      </c>
      <c r="E337" s="5">
        <v>58</v>
      </c>
      <c r="H337"/>
    </row>
    <row r="338" spans="1:8" x14ac:dyDescent="0.25">
      <c r="A338" s="4">
        <v>43108</v>
      </c>
      <c r="B338" s="12">
        <v>10125.466666666667</v>
      </c>
      <c r="C338" s="5">
        <v>58</v>
      </c>
      <c r="D338" s="5">
        <v>208</v>
      </c>
      <c r="E338" s="5">
        <v>66</v>
      </c>
      <c r="H338"/>
    </row>
    <row r="339" spans="1:8" x14ac:dyDescent="0.25">
      <c r="A339" s="4">
        <v>43143</v>
      </c>
      <c r="B339" s="12">
        <v>14944.800000000001</v>
      </c>
      <c r="C339" s="5">
        <v>87</v>
      </c>
      <c r="D339" s="5">
        <v>160</v>
      </c>
      <c r="E339" s="5">
        <v>20</v>
      </c>
      <c r="H339"/>
    </row>
    <row r="340" spans="1:8" x14ac:dyDescent="0.25">
      <c r="A340" s="4">
        <v>43178</v>
      </c>
      <c r="B340" s="12">
        <v>12415.6</v>
      </c>
      <c r="C340" s="5">
        <v>72</v>
      </c>
      <c r="D340" s="5">
        <v>37</v>
      </c>
      <c r="E340" s="5">
        <v>82</v>
      </c>
      <c r="H340"/>
    </row>
    <row r="341" spans="1:8" x14ac:dyDescent="0.25">
      <c r="A341" s="4">
        <v>43213</v>
      </c>
      <c r="B341" s="12">
        <v>8128.2666666666664</v>
      </c>
      <c r="C341" s="5">
        <v>46</v>
      </c>
      <c r="D341" s="5">
        <v>217</v>
      </c>
      <c r="E341" s="5">
        <v>86</v>
      </c>
      <c r="H341"/>
    </row>
    <row r="342" spans="1:8" x14ac:dyDescent="0.25">
      <c r="A342" s="4">
        <v>43248</v>
      </c>
      <c r="B342" s="12">
        <v>15124.533333333333</v>
      </c>
      <c r="C342" s="5">
        <v>88</v>
      </c>
      <c r="D342" s="5">
        <v>209</v>
      </c>
      <c r="E342" s="5">
        <v>34</v>
      </c>
      <c r="H342"/>
    </row>
    <row r="343" spans="1:8" x14ac:dyDescent="0.25">
      <c r="A343" s="4">
        <v>43283</v>
      </c>
      <c r="B343" s="12">
        <v>14454</v>
      </c>
      <c r="C343" s="5">
        <v>84</v>
      </c>
      <c r="D343" s="5">
        <v>194</v>
      </c>
      <c r="E343" s="5">
        <v>32</v>
      </c>
      <c r="H343"/>
    </row>
    <row r="344" spans="1:8" x14ac:dyDescent="0.25">
      <c r="A344" s="4">
        <v>43318</v>
      </c>
      <c r="B344" s="12">
        <v>8765.6666666666661</v>
      </c>
      <c r="C344" s="5">
        <v>50</v>
      </c>
      <c r="D344" s="5">
        <v>108</v>
      </c>
      <c r="E344" s="5">
        <v>40</v>
      </c>
      <c r="H344"/>
    </row>
    <row r="345" spans="1:8" x14ac:dyDescent="0.25">
      <c r="A345" s="4">
        <v>43353</v>
      </c>
      <c r="B345" s="12">
        <v>13758.466666666667</v>
      </c>
      <c r="C345" s="5">
        <v>80</v>
      </c>
      <c r="D345" s="5">
        <v>77</v>
      </c>
      <c r="E345" s="5">
        <v>62</v>
      </c>
      <c r="H345"/>
    </row>
    <row r="346" spans="1:8" x14ac:dyDescent="0.25">
      <c r="A346" s="4">
        <v>43388</v>
      </c>
      <c r="B346" s="12">
        <v>9283.4</v>
      </c>
      <c r="C346" s="5">
        <v>53</v>
      </c>
      <c r="D346" s="5">
        <v>174</v>
      </c>
      <c r="E346" s="5">
        <v>68</v>
      </c>
      <c r="H346"/>
    </row>
    <row r="347" spans="1:8" x14ac:dyDescent="0.25">
      <c r="A347" s="4">
        <v>43423</v>
      </c>
      <c r="B347" s="12">
        <v>13113.933333333334</v>
      </c>
      <c r="C347" s="5">
        <v>76</v>
      </c>
      <c r="D347" s="5">
        <v>167</v>
      </c>
      <c r="E347" s="5">
        <v>42</v>
      </c>
      <c r="H347"/>
    </row>
    <row r="348" spans="1:8" x14ac:dyDescent="0.25">
      <c r="A348" s="4">
        <v>43458</v>
      </c>
      <c r="B348" s="12">
        <v>9443.6</v>
      </c>
      <c r="C348" s="5">
        <v>54</v>
      </c>
      <c r="D348" s="5">
        <v>156</v>
      </c>
      <c r="E348" s="5">
        <v>16</v>
      </c>
      <c r="H348"/>
    </row>
    <row r="349" spans="1:8" x14ac:dyDescent="0.25">
      <c r="A349" s="4">
        <v>43493</v>
      </c>
      <c r="B349" s="12">
        <v>7134.9333333333334</v>
      </c>
      <c r="C349" s="5">
        <v>40</v>
      </c>
      <c r="D349" s="5">
        <v>245</v>
      </c>
      <c r="E349" s="5">
        <v>72</v>
      </c>
      <c r="H349"/>
    </row>
    <row r="350" spans="1:8" x14ac:dyDescent="0.25">
      <c r="A350" s="4">
        <v>43108</v>
      </c>
      <c r="B350" s="12">
        <v>8286.1999999999989</v>
      </c>
      <c r="C350" s="5">
        <v>47</v>
      </c>
      <c r="D350" s="5">
        <v>181</v>
      </c>
      <c r="E350" s="5">
        <v>96</v>
      </c>
      <c r="H350"/>
    </row>
    <row r="351" spans="1:8" x14ac:dyDescent="0.25">
      <c r="A351" s="4">
        <v>43143</v>
      </c>
      <c r="B351" s="12">
        <v>7587.7333333333336</v>
      </c>
      <c r="C351" s="5">
        <v>43</v>
      </c>
      <c r="D351" s="5">
        <v>64</v>
      </c>
      <c r="E351" s="5">
        <v>44</v>
      </c>
      <c r="H351"/>
    </row>
    <row r="352" spans="1:8" x14ac:dyDescent="0.25">
      <c r="A352" s="4">
        <v>43178</v>
      </c>
      <c r="B352" s="12">
        <v>14288.933333333334</v>
      </c>
      <c r="C352" s="5">
        <v>83</v>
      </c>
      <c r="D352" s="5">
        <v>199</v>
      </c>
      <c r="E352" s="5">
        <v>42</v>
      </c>
      <c r="H352"/>
    </row>
    <row r="353" spans="1:8" x14ac:dyDescent="0.25">
      <c r="A353" s="4">
        <v>43213</v>
      </c>
      <c r="B353" s="12">
        <v>11574.466666666667</v>
      </c>
      <c r="C353" s="5">
        <v>67</v>
      </c>
      <c r="D353" s="5">
        <v>16</v>
      </c>
      <c r="E353" s="5">
        <v>16</v>
      </c>
      <c r="H353"/>
    </row>
    <row r="354" spans="1:8" x14ac:dyDescent="0.25">
      <c r="A354" s="4">
        <v>43248</v>
      </c>
      <c r="B354" s="12">
        <v>13782.199999999999</v>
      </c>
      <c r="C354" s="5">
        <v>80</v>
      </c>
      <c r="D354" s="5">
        <v>174</v>
      </c>
      <c r="E354" s="5">
        <v>30</v>
      </c>
      <c r="H354"/>
    </row>
    <row r="355" spans="1:8" x14ac:dyDescent="0.25">
      <c r="A355" s="4">
        <v>43283</v>
      </c>
      <c r="B355" s="12">
        <v>7631.666666666667</v>
      </c>
      <c r="C355" s="5">
        <v>43</v>
      </c>
      <c r="D355" s="5">
        <v>230</v>
      </c>
      <c r="E355" s="5">
        <v>84</v>
      </c>
      <c r="H355"/>
    </row>
    <row r="356" spans="1:8" x14ac:dyDescent="0.25">
      <c r="A356" s="4">
        <v>43318</v>
      </c>
      <c r="B356" s="12">
        <v>11279.266666666668</v>
      </c>
      <c r="C356" s="5">
        <v>65</v>
      </c>
      <c r="D356" s="5">
        <v>156</v>
      </c>
      <c r="E356" s="5">
        <v>84</v>
      </c>
      <c r="H356"/>
    </row>
    <row r="357" spans="1:8" x14ac:dyDescent="0.25">
      <c r="A357" s="4">
        <v>43353</v>
      </c>
      <c r="B357" s="12">
        <v>14923.800000000001</v>
      </c>
      <c r="C357" s="5">
        <v>87</v>
      </c>
      <c r="D357" s="5">
        <v>72</v>
      </c>
      <c r="E357" s="5">
        <v>68</v>
      </c>
      <c r="H357"/>
    </row>
    <row r="358" spans="1:8" x14ac:dyDescent="0.25">
      <c r="A358" s="4">
        <v>43388</v>
      </c>
      <c r="B358" s="12">
        <v>12749.4</v>
      </c>
      <c r="C358" s="5">
        <v>74</v>
      </c>
      <c r="D358" s="5">
        <v>40</v>
      </c>
      <c r="E358" s="5">
        <v>76</v>
      </c>
      <c r="H358"/>
    </row>
    <row r="359" spans="1:8" x14ac:dyDescent="0.25">
      <c r="A359" s="4">
        <v>43423</v>
      </c>
      <c r="B359" s="12">
        <v>11136.466666666667</v>
      </c>
      <c r="C359" s="5">
        <v>64</v>
      </c>
      <c r="D359" s="5">
        <v>250</v>
      </c>
      <c r="E359" s="5">
        <v>78</v>
      </c>
      <c r="H359"/>
    </row>
    <row r="360" spans="1:8" x14ac:dyDescent="0.25">
      <c r="A360" s="4">
        <v>43458</v>
      </c>
      <c r="B360" s="12">
        <v>15243.733333333332</v>
      </c>
      <c r="C360" s="5">
        <v>89</v>
      </c>
      <c r="D360" s="5">
        <v>17</v>
      </c>
      <c r="E360" s="5">
        <v>80</v>
      </c>
      <c r="H360"/>
    </row>
    <row r="361" spans="1:8" x14ac:dyDescent="0.25">
      <c r="A361" s="4">
        <v>43493</v>
      </c>
      <c r="B361" s="12">
        <v>11440.666666666666</v>
      </c>
      <c r="C361" s="5">
        <v>66</v>
      </c>
      <c r="D361" s="5">
        <v>140</v>
      </c>
      <c r="E361" s="5">
        <v>48</v>
      </c>
      <c r="H361"/>
    </row>
    <row r="362" spans="1:8" x14ac:dyDescent="0.25">
      <c r="A362" s="4">
        <v>43108</v>
      </c>
      <c r="B362" s="12">
        <v>8450.6</v>
      </c>
      <c r="C362" s="5">
        <v>48</v>
      </c>
      <c r="D362" s="5">
        <v>181</v>
      </c>
      <c r="E362" s="5">
        <v>32</v>
      </c>
      <c r="H362"/>
    </row>
    <row r="363" spans="1:8" x14ac:dyDescent="0.25">
      <c r="A363" s="4">
        <v>43143</v>
      </c>
      <c r="B363" s="12">
        <v>12115.466666666667</v>
      </c>
      <c r="C363" s="5">
        <v>70</v>
      </c>
      <c r="D363" s="5">
        <v>168</v>
      </c>
      <c r="E363" s="5">
        <v>76</v>
      </c>
      <c r="H363"/>
    </row>
    <row r="364" spans="1:8" x14ac:dyDescent="0.25">
      <c r="A364" s="4">
        <v>43178</v>
      </c>
      <c r="B364" s="12">
        <v>15280.266666666668</v>
      </c>
      <c r="C364" s="5">
        <v>89</v>
      </c>
      <c r="D364" s="5">
        <v>162</v>
      </c>
      <c r="E364" s="5">
        <v>62</v>
      </c>
      <c r="H364"/>
    </row>
    <row r="365" spans="1:8" x14ac:dyDescent="0.25">
      <c r="A365" s="4">
        <v>43213</v>
      </c>
      <c r="B365" s="12">
        <v>8108.8</v>
      </c>
      <c r="C365" s="5">
        <v>46</v>
      </c>
      <c r="D365" s="5">
        <v>145</v>
      </c>
      <c r="E365" s="5">
        <v>54</v>
      </c>
      <c r="H365"/>
    </row>
    <row r="366" spans="1:8" x14ac:dyDescent="0.25">
      <c r="A366" s="4">
        <v>43248</v>
      </c>
      <c r="B366" s="12">
        <v>16250</v>
      </c>
      <c r="C366" s="5">
        <v>95</v>
      </c>
      <c r="D366" s="5">
        <v>41</v>
      </c>
      <c r="E366" s="5">
        <v>88</v>
      </c>
      <c r="H366"/>
    </row>
    <row r="367" spans="1:8" x14ac:dyDescent="0.25">
      <c r="A367" s="4">
        <v>43283</v>
      </c>
      <c r="B367" s="12">
        <v>10748</v>
      </c>
      <c r="C367" s="5">
        <v>62</v>
      </c>
      <c r="D367" s="5">
        <v>40</v>
      </c>
      <c r="E367" s="5">
        <v>32</v>
      </c>
      <c r="H367"/>
    </row>
    <row r="368" spans="1:8" x14ac:dyDescent="0.25">
      <c r="A368" s="4">
        <v>43318</v>
      </c>
      <c r="B368" s="12">
        <v>9947.8666666666668</v>
      </c>
      <c r="C368" s="5">
        <v>57</v>
      </c>
      <c r="D368" s="5">
        <v>166</v>
      </c>
      <c r="E368" s="5">
        <v>64</v>
      </c>
      <c r="H368"/>
    </row>
    <row r="369" spans="1:8" x14ac:dyDescent="0.25">
      <c r="A369" s="4">
        <v>43353</v>
      </c>
      <c r="B369" s="12">
        <v>11091.333333333334</v>
      </c>
      <c r="C369" s="5">
        <v>64</v>
      </c>
      <c r="D369" s="5">
        <v>82</v>
      </c>
      <c r="E369" s="5">
        <v>12</v>
      </c>
      <c r="H369"/>
    </row>
    <row r="370" spans="1:8" x14ac:dyDescent="0.25">
      <c r="A370" s="4">
        <v>43388</v>
      </c>
      <c r="B370" s="12">
        <v>15764.466666666667</v>
      </c>
      <c r="C370" s="5">
        <v>92</v>
      </c>
      <c r="D370" s="5">
        <v>105</v>
      </c>
      <c r="E370" s="5">
        <v>32</v>
      </c>
      <c r="H370"/>
    </row>
    <row r="371" spans="1:8" x14ac:dyDescent="0.25">
      <c r="A371" s="4">
        <v>43423</v>
      </c>
      <c r="B371" s="12">
        <v>13461.466666666667</v>
      </c>
      <c r="C371" s="5">
        <v>78</v>
      </c>
      <c r="D371" s="5">
        <v>220</v>
      </c>
      <c r="E371" s="5">
        <v>56</v>
      </c>
      <c r="H371"/>
    </row>
    <row r="372" spans="1:8" x14ac:dyDescent="0.25">
      <c r="A372" s="4">
        <v>43458</v>
      </c>
      <c r="B372" s="12">
        <v>8135.2666666666664</v>
      </c>
      <c r="C372" s="5">
        <v>46</v>
      </c>
      <c r="D372" s="5">
        <v>250</v>
      </c>
      <c r="E372" s="5">
        <v>42</v>
      </c>
      <c r="H372"/>
    </row>
    <row r="373" spans="1:8" x14ac:dyDescent="0.25">
      <c r="A373" s="4">
        <v>43493</v>
      </c>
      <c r="B373" s="12">
        <v>9598</v>
      </c>
      <c r="C373" s="5">
        <v>55</v>
      </c>
      <c r="D373" s="5">
        <v>97</v>
      </c>
      <c r="E373" s="5">
        <v>98</v>
      </c>
      <c r="H373"/>
    </row>
    <row r="374" spans="1:8" x14ac:dyDescent="0.25">
      <c r="A374" s="4">
        <v>43108</v>
      </c>
      <c r="B374" s="12">
        <v>11248.933333333334</v>
      </c>
      <c r="C374" s="5">
        <v>65</v>
      </c>
      <c r="D374" s="5">
        <v>40</v>
      </c>
      <c r="E374" s="5">
        <v>66</v>
      </c>
      <c r="H374"/>
    </row>
    <row r="375" spans="1:8" x14ac:dyDescent="0.25">
      <c r="A375" s="4">
        <v>43143</v>
      </c>
      <c r="B375" s="12">
        <v>10275.133333333333</v>
      </c>
      <c r="C375" s="5">
        <v>59</v>
      </c>
      <c r="D375" s="5">
        <v>141</v>
      </c>
      <c r="E375" s="5">
        <v>72</v>
      </c>
      <c r="H375"/>
    </row>
    <row r="376" spans="1:8" x14ac:dyDescent="0.25">
      <c r="A376" s="4">
        <v>43178</v>
      </c>
      <c r="B376" s="12">
        <v>14286.266666666668</v>
      </c>
      <c r="C376" s="5">
        <v>83</v>
      </c>
      <c r="D376" s="5">
        <v>184</v>
      </c>
      <c r="E376" s="5">
        <v>74</v>
      </c>
      <c r="H376"/>
    </row>
    <row r="377" spans="1:8" x14ac:dyDescent="0.25">
      <c r="A377" s="4">
        <v>43213</v>
      </c>
      <c r="B377" s="12">
        <v>12791.4</v>
      </c>
      <c r="C377" s="5">
        <v>74</v>
      </c>
      <c r="D377" s="5">
        <v>209</v>
      </c>
      <c r="E377" s="5">
        <v>38</v>
      </c>
      <c r="H377"/>
    </row>
    <row r="378" spans="1:8" x14ac:dyDescent="0.25">
      <c r="A378" s="4">
        <v>43248</v>
      </c>
      <c r="B378" s="12">
        <v>10780.199999999999</v>
      </c>
      <c r="C378" s="5">
        <v>62</v>
      </c>
      <c r="D378" s="5">
        <v>163</v>
      </c>
      <c r="E378" s="5">
        <v>58</v>
      </c>
      <c r="H378"/>
    </row>
    <row r="379" spans="1:8" x14ac:dyDescent="0.25">
      <c r="A379" s="4">
        <v>43283</v>
      </c>
      <c r="B379" s="12">
        <v>16294</v>
      </c>
      <c r="C379" s="5">
        <v>95</v>
      </c>
      <c r="D379" s="5">
        <v>217</v>
      </c>
      <c r="E379" s="5">
        <v>54</v>
      </c>
      <c r="H379"/>
    </row>
    <row r="380" spans="1:8" x14ac:dyDescent="0.25">
      <c r="A380" s="4">
        <v>43318</v>
      </c>
      <c r="B380" s="12">
        <v>7078.8666666666659</v>
      </c>
      <c r="C380" s="5">
        <v>40</v>
      </c>
      <c r="D380" s="5">
        <v>28</v>
      </c>
      <c r="E380" s="5">
        <v>56</v>
      </c>
      <c r="H380"/>
    </row>
    <row r="381" spans="1:8" x14ac:dyDescent="0.25">
      <c r="A381" s="4">
        <v>43353</v>
      </c>
      <c r="B381" s="12">
        <v>13137.466666666667</v>
      </c>
      <c r="C381" s="5">
        <v>76</v>
      </c>
      <c r="D381" s="5">
        <v>256</v>
      </c>
      <c r="E381" s="5">
        <v>64</v>
      </c>
      <c r="H381"/>
    </row>
    <row r="382" spans="1:8" x14ac:dyDescent="0.25">
      <c r="A382" s="4">
        <v>43388</v>
      </c>
      <c r="B382" s="12">
        <v>11245.133333333333</v>
      </c>
      <c r="C382" s="5">
        <v>65</v>
      </c>
      <c r="D382" s="5">
        <v>25</v>
      </c>
      <c r="E382" s="5">
        <v>66</v>
      </c>
      <c r="H382"/>
    </row>
    <row r="383" spans="1:8" x14ac:dyDescent="0.25">
      <c r="A383" s="4">
        <v>43423</v>
      </c>
      <c r="B383" s="12">
        <v>12965.866666666667</v>
      </c>
      <c r="C383" s="5">
        <v>75</v>
      </c>
      <c r="D383" s="5">
        <v>242</v>
      </c>
      <c r="E383" s="5">
        <v>24</v>
      </c>
      <c r="H383"/>
    </row>
    <row r="384" spans="1:8" x14ac:dyDescent="0.25">
      <c r="A384" s="4">
        <v>43458</v>
      </c>
      <c r="B384" s="12">
        <v>16077.733333333332</v>
      </c>
      <c r="C384" s="5">
        <v>94</v>
      </c>
      <c r="D384" s="5">
        <v>28</v>
      </c>
      <c r="E384" s="5">
        <v>16</v>
      </c>
      <c r="H384"/>
    </row>
    <row r="385" spans="1:8" x14ac:dyDescent="0.25">
      <c r="A385" s="4">
        <v>43493</v>
      </c>
      <c r="B385" s="12">
        <v>10300.466666666667</v>
      </c>
      <c r="C385" s="5">
        <v>59</v>
      </c>
      <c r="D385" s="5">
        <v>242</v>
      </c>
      <c r="E385" s="5">
        <v>62</v>
      </c>
      <c r="H385"/>
    </row>
    <row r="386" spans="1:8" x14ac:dyDescent="0.25">
      <c r="A386" s="4">
        <v>43108</v>
      </c>
      <c r="B386" s="12">
        <v>7274.4666666666672</v>
      </c>
      <c r="C386" s="5">
        <v>41</v>
      </c>
      <c r="D386" s="5">
        <v>138</v>
      </c>
      <c r="E386" s="5">
        <v>74</v>
      </c>
      <c r="H386"/>
    </row>
    <row r="387" spans="1:8" x14ac:dyDescent="0.25">
      <c r="A387" s="4">
        <v>43143</v>
      </c>
      <c r="B387" s="12">
        <v>15604.933333333334</v>
      </c>
      <c r="C387" s="5">
        <v>91</v>
      </c>
      <c r="D387" s="5">
        <v>135</v>
      </c>
      <c r="E387" s="5">
        <v>12</v>
      </c>
      <c r="H387"/>
    </row>
    <row r="388" spans="1:8" x14ac:dyDescent="0.25">
      <c r="A388" s="4">
        <v>43178</v>
      </c>
      <c r="B388" s="12">
        <v>12426.4</v>
      </c>
      <c r="C388" s="5">
        <v>72</v>
      </c>
      <c r="D388" s="5">
        <v>83</v>
      </c>
      <c r="E388" s="5">
        <v>54</v>
      </c>
      <c r="H388"/>
    </row>
    <row r="389" spans="1:8" x14ac:dyDescent="0.25">
      <c r="A389" s="4">
        <v>43213</v>
      </c>
      <c r="B389" s="12">
        <v>14250.266666666668</v>
      </c>
      <c r="C389" s="5">
        <v>83</v>
      </c>
      <c r="D389" s="5">
        <v>44</v>
      </c>
      <c r="E389" s="5">
        <v>70</v>
      </c>
      <c r="H389"/>
    </row>
    <row r="390" spans="1:8" x14ac:dyDescent="0.25">
      <c r="A390" s="4">
        <v>43248</v>
      </c>
      <c r="B390" s="12">
        <v>7275.666666666667</v>
      </c>
      <c r="C390" s="5">
        <v>41</v>
      </c>
      <c r="D390" s="5">
        <v>147</v>
      </c>
      <c r="E390" s="5">
        <v>42</v>
      </c>
      <c r="H390"/>
    </row>
    <row r="391" spans="1:8" x14ac:dyDescent="0.25">
      <c r="A391" s="4">
        <v>43283</v>
      </c>
      <c r="B391" s="12">
        <v>16087.866666666667</v>
      </c>
      <c r="C391" s="5">
        <v>94</v>
      </c>
      <c r="D391" s="5">
        <v>68</v>
      </c>
      <c r="E391" s="5">
        <v>12</v>
      </c>
      <c r="H391"/>
    </row>
    <row r="392" spans="1:8" x14ac:dyDescent="0.25">
      <c r="A392" s="4">
        <v>43318</v>
      </c>
      <c r="B392" s="12">
        <v>8924.9333333333325</v>
      </c>
      <c r="C392" s="5">
        <v>51</v>
      </c>
      <c r="D392" s="5">
        <v>76</v>
      </c>
      <c r="E392" s="5">
        <v>70</v>
      </c>
      <c r="H392"/>
    </row>
    <row r="393" spans="1:8" x14ac:dyDescent="0.25">
      <c r="A393" s="4">
        <v>43353</v>
      </c>
      <c r="B393" s="12">
        <v>12960.733333333332</v>
      </c>
      <c r="C393" s="5">
        <v>75</v>
      </c>
      <c r="D393" s="5">
        <v>220</v>
      </c>
      <c r="E393" s="5">
        <v>38</v>
      </c>
      <c r="H393"/>
    </row>
    <row r="394" spans="1:8" x14ac:dyDescent="0.25">
      <c r="A394" s="4">
        <v>43388</v>
      </c>
      <c r="B394" s="12">
        <v>8250.6666666666661</v>
      </c>
      <c r="C394" s="5">
        <v>47</v>
      </c>
      <c r="D394" s="5">
        <v>47</v>
      </c>
      <c r="E394" s="5">
        <v>58</v>
      </c>
      <c r="H394"/>
    </row>
    <row r="395" spans="1:8" x14ac:dyDescent="0.25">
      <c r="A395" s="4">
        <v>43423</v>
      </c>
      <c r="B395" s="12">
        <v>13098.266666666668</v>
      </c>
      <c r="C395" s="5">
        <v>76</v>
      </c>
      <c r="D395" s="5">
        <v>102</v>
      </c>
      <c r="E395" s="5">
        <v>68</v>
      </c>
      <c r="H395"/>
    </row>
    <row r="396" spans="1:8" x14ac:dyDescent="0.25">
      <c r="A396" s="4">
        <v>43458</v>
      </c>
      <c r="B396" s="12">
        <v>8427.6</v>
      </c>
      <c r="C396" s="5">
        <v>48</v>
      </c>
      <c r="D396" s="5">
        <v>94</v>
      </c>
      <c r="E396" s="5">
        <v>10</v>
      </c>
      <c r="H396"/>
    </row>
    <row r="397" spans="1:8" x14ac:dyDescent="0.25">
      <c r="A397" s="4">
        <v>43493</v>
      </c>
      <c r="B397" s="12">
        <v>15785.266666666668</v>
      </c>
      <c r="C397" s="5">
        <v>92</v>
      </c>
      <c r="D397" s="5">
        <v>181</v>
      </c>
      <c r="E397" s="5">
        <v>74</v>
      </c>
      <c r="H397"/>
    </row>
    <row r="398" spans="1:8" x14ac:dyDescent="0.25">
      <c r="A398" s="4">
        <v>43108</v>
      </c>
      <c r="B398" s="12">
        <v>11951.199999999999</v>
      </c>
      <c r="C398" s="5">
        <v>69</v>
      </c>
      <c r="D398" s="5">
        <v>180</v>
      </c>
      <c r="E398" s="5">
        <v>54</v>
      </c>
      <c r="H398"/>
    </row>
    <row r="399" spans="1:8" x14ac:dyDescent="0.25">
      <c r="A399" s="4">
        <v>43143</v>
      </c>
      <c r="B399" s="12">
        <v>8262.1999999999989</v>
      </c>
      <c r="C399" s="5">
        <v>47</v>
      </c>
      <c r="D399" s="5">
        <v>91</v>
      </c>
      <c r="E399" s="5">
        <v>70</v>
      </c>
      <c r="H399"/>
    </row>
    <row r="400" spans="1:8" x14ac:dyDescent="0.25">
      <c r="A400" s="4">
        <v>43178</v>
      </c>
      <c r="B400" s="12">
        <v>12118.800000000001</v>
      </c>
      <c r="C400" s="5">
        <v>70</v>
      </c>
      <c r="D400" s="5">
        <v>187</v>
      </c>
      <c r="E400" s="5">
        <v>34</v>
      </c>
      <c r="H400"/>
    </row>
    <row r="401" spans="1:8" x14ac:dyDescent="0.25">
      <c r="A401" s="4">
        <v>43213</v>
      </c>
      <c r="B401" s="12">
        <v>10624.199999999999</v>
      </c>
      <c r="C401" s="5">
        <v>61</v>
      </c>
      <c r="D401" s="5">
        <v>207</v>
      </c>
      <c r="E401" s="5">
        <v>36</v>
      </c>
      <c r="H401"/>
    </row>
    <row r="402" spans="1:8" x14ac:dyDescent="0.25">
      <c r="A402" s="4">
        <v>43248</v>
      </c>
      <c r="B402" s="12">
        <v>13801.133333333333</v>
      </c>
      <c r="C402" s="5">
        <v>80</v>
      </c>
      <c r="D402" s="5">
        <v>248</v>
      </c>
      <c r="E402" s="5">
        <v>32</v>
      </c>
      <c r="H402"/>
    </row>
    <row r="403" spans="1:8" x14ac:dyDescent="0.25">
      <c r="A403" s="4">
        <v>43283</v>
      </c>
      <c r="B403" s="12">
        <v>10290.066666666668</v>
      </c>
      <c r="C403" s="5">
        <v>59</v>
      </c>
      <c r="D403" s="5">
        <v>205</v>
      </c>
      <c r="E403" s="5">
        <v>30</v>
      </c>
      <c r="H403"/>
    </row>
    <row r="404" spans="1:8" x14ac:dyDescent="0.25">
      <c r="A404" s="4">
        <v>43318</v>
      </c>
      <c r="B404" s="12">
        <v>14772.533333333333</v>
      </c>
      <c r="C404" s="5">
        <v>86</v>
      </c>
      <c r="D404" s="5">
        <v>139</v>
      </c>
      <c r="E404" s="5">
        <v>14</v>
      </c>
      <c r="H404"/>
    </row>
    <row r="405" spans="1:8" x14ac:dyDescent="0.25">
      <c r="A405" s="4">
        <v>43353</v>
      </c>
      <c r="B405" s="12">
        <v>8257.8666666666668</v>
      </c>
      <c r="C405" s="5">
        <v>47</v>
      </c>
      <c r="D405" s="5">
        <v>77</v>
      </c>
      <c r="E405" s="5">
        <v>44</v>
      </c>
      <c r="H405"/>
    </row>
    <row r="406" spans="1:8" x14ac:dyDescent="0.25">
      <c r="A406" s="4">
        <v>43388</v>
      </c>
      <c r="B406" s="12">
        <v>7461.5999999999995</v>
      </c>
      <c r="C406" s="5">
        <v>42</v>
      </c>
      <c r="D406" s="5">
        <v>220</v>
      </c>
      <c r="E406" s="5">
        <v>60</v>
      </c>
      <c r="H406"/>
    </row>
    <row r="407" spans="1:8" x14ac:dyDescent="0.25">
      <c r="A407" s="4">
        <v>43423</v>
      </c>
      <c r="B407" s="12">
        <v>7942.9333333333334</v>
      </c>
      <c r="C407" s="5">
        <v>45</v>
      </c>
      <c r="D407" s="5">
        <v>149</v>
      </c>
      <c r="E407" s="5">
        <v>44</v>
      </c>
      <c r="H407"/>
    </row>
    <row r="408" spans="1:8" x14ac:dyDescent="0.25">
      <c r="A408" s="4">
        <v>43458</v>
      </c>
      <c r="B408" s="12">
        <v>9941.1999999999989</v>
      </c>
      <c r="C408" s="5">
        <v>57</v>
      </c>
      <c r="D408" s="5">
        <v>138</v>
      </c>
      <c r="E408" s="5">
        <v>76</v>
      </c>
      <c r="H408"/>
    </row>
    <row r="409" spans="1:8" x14ac:dyDescent="0.25">
      <c r="A409" s="4">
        <v>43493</v>
      </c>
      <c r="B409" s="12">
        <v>16292.333333333334</v>
      </c>
      <c r="C409" s="5">
        <v>95</v>
      </c>
      <c r="D409" s="5">
        <v>210</v>
      </c>
      <c r="E409" s="5">
        <v>58</v>
      </c>
      <c r="H409"/>
    </row>
    <row r="410" spans="1:8" x14ac:dyDescent="0.25">
      <c r="A410" s="4">
        <v>43108</v>
      </c>
      <c r="B410" s="12">
        <v>10125.466666666667</v>
      </c>
      <c r="C410" s="5">
        <v>58</v>
      </c>
      <c r="D410" s="5">
        <v>208</v>
      </c>
      <c r="E410" s="5">
        <v>66</v>
      </c>
      <c r="H410"/>
    </row>
    <row r="411" spans="1:8" x14ac:dyDescent="0.25">
      <c r="A411" s="4">
        <v>43143</v>
      </c>
      <c r="B411" s="12">
        <v>14944.800000000001</v>
      </c>
      <c r="C411" s="5">
        <v>87</v>
      </c>
      <c r="D411" s="5">
        <v>160</v>
      </c>
      <c r="E411" s="5">
        <v>20</v>
      </c>
      <c r="H411"/>
    </row>
    <row r="412" spans="1:8" x14ac:dyDescent="0.25">
      <c r="A412" s="4">
        <v>43178</v>
      </c>
      <c r="B412" s="12">
        <v>12415.6</v>
      </c>
      <c r="C412" s="5">
        <v>72</v>
      </c>
      <c r="D412" s="5">
        <v>37</v>
      </c>
      <c r="E412" s="5">
        <v>82</v>
      </c>
      <c r="H412"/>
    </row>
    <row r="413" spans="1:8" x14ac:dyDescent="0.25">
      <c r="A413" s="4">
        <v>43213</v>
      </c>
      <c r="B413" s="12">
        <v>8128.2666666666664</v>
      </c>
      <c r="C413" s="5">
        <v>46</v>
      </c>
      <c r="D413" s="5">
        <v>217</v>
      </c>
      <c r="E413" s="5">
        <v>86</v>
      </c>
      <c r="H413"/>
    </row>
    <row r="414" spans="1:8" x14ac:dyDescent="0.25">
      <c r="A414" s="4">
        <v>43248</v>
      </c>
      <c r="B414" s="12">
        <v>15124.533333333333</v>
      </c>
      <c r="C414" s="5">
        <v>88</v>
      </c>
      <c r="D414" s="5">
        <v>209</v>
      </c>
      <c r="E414" s="5">
        <v>34</v>
      </c>
      <c r="H414"/>
    </row>
    <row r="415" spans="1:8" x14ac:dyDescent="0.25">
      <c r="A415" s="4">
        <v>43283</v>
      </c>
      <c r="B415" s="12">
        <v>14454</v>
      </c>
      <c r="C415" s="5">
        <v>84</v>
      </c>
      <c r="D415" s="5">
        <v>194</v>
      </c>
      <c r="E415" s="5">
        <v>32</v>
      </c>
      <c r="H415"/>
    </row>
    <row r="416" spans="1:8" x14ac:dyDescent="0.25">
      <c r="A416" s="4">
        <v>43318</v>
      </c>
      <c r="B416" s="12">
        <v>8765.6666666666661</v>
      </c>
      <c r="C416" s="5">
        <v>50</v>
      </c>
      <c r="D416" s="5">
        <v>108</v>
      </c>
      <c r="E416" s="5">
        <v>40</v>
      </c>
      <c r="H416"/>
    </row>
    <row r="417" spans="1:8" x14ac:dyDescent="0.25">
      <c r="A417" s="4">
        <v>43353</v>
      </c>
      <c r="B417" s="12">
        <v>13758.466666666667</v>
      </c>
      <c r="C417" s="5">
        <v>80</v>
      </c>
      <c r="D417" s="5">
        <v>77</v>
      </c>
      <c r="E417" s="5">
        <v>62</v>
      </c>
      <c r="H417"/>
    </row>
    <row r="418" spans="1:8" x14ac:dyDescent="0.25">
      <c r="A418" s="4">
        <v>43388</v>
      </c>
      <c r="B418" s="12">
        <v>9283.4</v>
      </c>
      <c r="C418" s="5">
        <v>53</v>
      </c>
      <c r="D418" s="5">
        <v>174</v>
      </c>
      <c r="E418" s="5">
        <v>68</v>
      </c>
      <c r="H418"/>
    </row>
    <row r="419" spans="1:8" x14ac:dyDescent="0.25">
      <c r="A419" s="4">
        <v>43423</v>
      </c>
      <c r="B419" s="12">
        <v>13113.933333333334</v>
      </c>
      <c r="C419" s="5">
        <v>76</v>
      </c>
      <c r="D419" s="5">
        <v>167</v>
      </c>
      <c r="E419" s="5">
        <v>42</v>
      </c>
      <c r="H419"/>
    </row>
    <row r="420" spans="1:8" x14ac:dyDescent="0.25">
      <c r="A420" s="4">
        <v>43458</v>
      </c>
      <c r="B420" s="12">
        <v>9443.6</v>
      </c>
      <c r="C420" s="5">
        <v>54</v>
      </c>
      <c r="D420" s="5">
        <v>156</v>
      </c>
      <c r="E420" s="5">
        <v>16</v>
      </c>
      <c r="H420"/>
    </row>
    <row r="421" spans="1:8" x14ac:dyDescent="0.25">
      <c r="A421" s="4">
        <v>43493</v>
      </c>
      <c r="B421" s="12">
        <v>7134.9333333333334</v>
      </c>
      <c r="C421" s="5">
        <v>40</v>
      </c>
      <c r="D421" s="5">
        <v>245</v>
      </c>
      <c r="E421" s="5">
        <v>72</v>
      </c>
      <c r="H421"/>
    </row>
    <row r="422" spans="1:8" x14ac:dyDescent="0.25">
      <c r="A422" s="4">
        <v>43108</v>
      </c>
      <c r="B422" s="12">
        <v>8286.1999999999989</v>
      </c>
      <c r="C422" s="5">
        <v>47</v>
      </c>
      <c r="D422" s="5">
        <v>181</v>
      </c>
      <c r="E422" s="5">
        <v>96</v>
      </c>
      <c r="H422"/>
    </row>
    <row r="423" spans="1:8" x14ac:dyDescent="0.25">
      <c r="A423" s="4">
        <v>43143</v>
      </c>
      <c r="B423" s="12">
        <v>7587.7333333333336</v>
      </c>
      <c r="C423" s="5">
        <v>43</v>
      </c>
      <c r="D423" s="5">
        <v>64</v>
      </c>
      <c r="E423" s="5">
        <v>44</v>
      </c>
      <c r="H423"/>
    </row>
    <row r="424" spans="1:8" x14ac:dyDescent="0.25">
      <c r="A424" s="4">
        <v>43178</v>
      </c>
      <c r="B424" s="12">
        <v>14288.933333333334</v>
      </c>
      <c r="C424" s="5">
        <v>83</v>
      </c>
      <c r="D424" s="5">
        <v>199</v>
      </c>
      <c r="E424" s="5">
        <v>42</v>
      </c>
      <c r="H424"/>
    </row>
    <row r="425" spans="1:8" x14ac:dyDescent="0.25">
      <c r="A425" s="4">
        <v>43213</v>
      </c>
      <c r="B425" s="12">
        <v>11574.466666666667</v>
      </c>
      <c r="C425" s="5">
        <v>67</v>
      </c>
      <c r="D425" s="5">
        <v>16</v>
      </c>
      <c r="E425" s="5">
        <v>16</v>
      </c>
      <c r="H425"/>
    </row>
    <row r="426" spans="1:8" x14ac:dyDescent="0.25">
      <c r="A426" s="4">
        <v>43248</v>
      </c>
      <c r="B426" s="12">
        <v>13782.199999999999</v>
      </c>
      <c r="C426" s="5">
        <v>80</v>
      </c>
      <c r="D426" s="5">
        <v>174</v>
      </c>
      <c r="E426" s="5">
        <v>30</v>
      </c>
      <c r="H426"/>
    </row>
    <row r="427" spans="1:8" x14ac:dyDescent="0.25">
      <c r="A427" s="4">
        <v>43283</v>
      </c>
      <c r="B427" s="12">
        <v>7631.666666666667</v>
      </c>
      <c r="C427" s="5">
        <v>43</v>
      </c>
      <c r="D427" s="5">
        <v>230</v>
      </c>
      <c r="E427" s="5">
        <v>84</v>
      </c>
      <c r="H427"/>
    </row>
    <row r="428" spans="1:8" x14ac:dyDescent="0.25">
      <c r="A428" s="4">
        <v>43318</v>
      </c>
      <c r="B428" s="12">
        <v>11279.266666666668</v>
      </c>
      <c r="C428" s="5">
        <v>65</v>
      </c>
      <c r="D428" s="5">
        <v>156</v>
      </c>
      <c r="E428" s="5">
        <v>84</v>
      </c>
      <c r="H428"/>
    </row>
    <row r="429" spans="1:8" x14ac:dyDescent="0.25">
      <c r="A429" s="4">
        <v>43353</v>
      </c>
      <c r="B429" s="12">
        <v>14923.800000000001</v>
      </c>
      <c r="C429" s="5">
        <v>87</v>
      </c>
      <c r="D429" s="5">
        <v>72</v>
      </c>
      <c r="E429" s="5">
        <v>68</v>
      </c>
      <c r="H429"/>
    </row>
    <row r="430" spans="1:8" x14ac:dyDescent="0.25">
      <c r="A430" s="4">
        <v>43388</v>
      </c>
      <c r="B430" s="12">
        <v>12749.4</v>
      </c>
      <c r="C430" s="5">
        <v>74</v>
      </c>
      <c r="D430" s="5">
        <v>40</v>
      </c>
      <c r="E430" s="5">
        <v>76</v>
      </c>
      <c r="H430"/>
    </row>
    <row r="431" spans="1:8" x14ac:dyDescent="0.25">
      <c r="A431" s="4">
        <v>43423</v>
      </c>
      <c r="B431" s="12">
        <v>11136.466666666667</v>
      </c>
      <c r="C431" s="5">
        <v>64</v>
      </c>
      <c r="D431" s="5">
        <v>250</v>
      </c>
      <c r="E431" s="5">
        <v>78</v>
      </c>
      <c r="H431"/>
    </row>
    <row r="432" spans="1:8" x14ac:dyDescent="0.25">
      <c r="A432" s="4">
        <v>43458</v>
      </c>
      <c r="B432" s="12">
        <v>15243.733333333332</v>
      </c>
      <c r="C432" s="5">
        <v>89</v>
      </c>
      <c r="D432" s="5">
        <v>17</v>
      </c>
      <c r="E432" s="5">
        <v>80</v>
      </c>
      <c r="H432"/>
    </row>
    <row r="433" spans="1:8" x14ac:dyDescent="0.25">
      <c r="A433" s="4">
        <v>43493</v>
      </c>
      <c r="B433" s="12">
        <v>11440.666666666666</v>
      </c>
      <c r="C433" s="5">
        <v>66</v>
      </c>
      <c r="D433" s="5">
        <v>140</v>
      </c>
      <c r="E433" s="5">
        <v>48</v>
      </c>
      <c r="H433"/>
    </row>
    <row r="434" spans="1:8" x14ac:dyDescent="0.25">
      <c r="A434" s="4">
        <v>43101</v>
      </c>
      <c r="B434" s="12">
        <v>16100.199999999999</v>
      </c>
      <c r="C434" s="5">
        <v>94</v>
      </c>
      <c r="D434" s="5">
        <v>116</v>
      </c>
      <c r="E434" s="5">
        <v>20</v>
      </c>
      <c r="H434"/>
    </row>
    <row r="435" spans="1:8" x14ac:dyDescent="0.25">
      <c r="A435" s="4">
        <v>43136</v>
      </c>
      <c r="B435" s="12">
        <v>8285.7333333333336</v>
      </c>
      <c r="C435" s="5">
        <v>47</v>
      </c>
      <c r="D435" s="5">
        <v>185</v>
      </c>
      <c r="E435" s="5">
        <v>52</v>
      </c>
      <c r="H435"/>
    </row>
    <row r="436" spans="1:8" x14ac:dyDescent="0.25">
      <c r="A436" s="4">
        <v>43171</v>
      </c>
      <c r="B436" s="12">
        <v>12611.4</v>
      </c>
      <c r="C436" s="5">
        <v>73</v>
      </c>
      <c r="D436" s="5">
        <v>156</v>
      </c>
      <c r="E436" s="5">
        <v>48</v>
      </c>
      <c r="H436"/>
    </row>
    <row r="437" spans="1:8" x14ac:dyDescent="0.25">
      <c r="A437" s="4">
        <v>43206</v>
      </c>
      <c r="B437" s="12">
        <v>13583.4</v>
      </c>
      <c r="C437" s="5">
        <v>79</v>
      </c>
      <c r="D437" s="5">
        <v>49</v>
      </c>
      <c r="E437" s="5">
        <v>26</v>
      </c>
      <c r="H437"/>
    </row>
    <row r="438" spans="1:8" x14ac:dyDescent="0.25">
      <c r="A438" s="4">
        <v>43241</v>
      </c>
      <c r="B438" s="12">
        <v>9740.7333333333336</v>
      </c>
      <c r="C438" s="5">
        <v>56</v>
      </c>
      <c r="D438" s="5">
        <v>14</v>
      </c>
      <c r="E438" s="5">
        <v>16</v>
      </c>
      <c r="H438"/>
    </row>
    <row r="439" spans="1:8" x14ac:dyDescent="0.25">
      <c r="A439" s="4">
        <v>43276</v>
      </c>
      <c r="B439" s="12">
        <v>7102.2666666666664</v>
      </c>
      <c r="C439" s="5">
        <v>40</v>
      </c>
      <c r="D439" s="5">
        <v>115</v>
      </c>
      <c r="E439" s="5">
        <v>88</v>
      </c>
      <c r="H439"/>
    </row>
    <row r="440" spans="1:8" x14ac:dyDescent="0.25">
      <c r="A440" s="4">
        <v>43311</v>
      </c>
      <c r="B440" s="12">
        <v>13099.066666666666</v>
      </c>
      <c r="C440" s="5">
        <v>76</v>
      </c>
      <c r="D440" s="5">
        <v>106</v>
      </c>
      <c r="E440" s="5">
        <v>64</v>
      </c>
      <c r="H440"/>
    </row>
    <row r="441" spans="1:8" x14ac:dyDescent="0.25">
      <c r="A441" s="4">
        <v>43346</v>
      </c>
      <c r="B441" s="12">
        <v>11636.199999999999</v>
      </c>
      <c r="C441" s="5">
        <v>67</v>
      </c>
      <c r="D441" s="5">
        <v>252</v>
      </c>
      <c r="E441" s="5">
        <v>56</v>
      </c>
      <c r="H441"/>
    </row>
    <row r="442" spans="1:8" x14ac:dyDescent="0.25">
      <c r="A442" s="4">
        <v>43381</v>
      </c>
      <c r="B442" s="12">
        <v>8805</v>
      </c>
      <c r="C442" s="5">
        <v>50</v>
      </c>
      <c r="D442" s="5">
        <v>256</v>
      </c>
      <c r="E442" s="5">
        <v>86</v>
      </c>
      <c r="H442"/>
    </row>
    <row r="443" spans="1:8" x14ac:dyDescent="0.25">
      <c r="A443" s="4">
        <v>43416</v>
      </c>
      <c r="B443" s="12">
        <v>9448.3333333333339</v>
      </c>
      <c r="C443" s="5">
        <v>54</v>
      </c>
      <c r="D443" s="5">
        <v>175</v>
      </c>
      <c r="E443" s="5">
        <v>12</v>
      </c>
      <c r="H443"/>
    </row>
    <row r="444" spans="1:8" x14ac:dyDescent="0.25">
      <c r="A444" s="4">
        <v>43451</v>
      </c>
      <c r="B444" s="12">
        <v>14098.866666666667</v>
      </c>
      <c r="C444" s="5">
        <v>82</v>
      </c>
      <c r="D444" s="5">
        <v>111</v>
      </c>
      <c r="E444" s="5">
        <v>20</v>
      </c>
      <c r="H444"/>
    </row>
    <row r="445" spans="1:8" x14ac:dyDescent="0.25">
      <c r="A445" s="4">
        <v>43486</v>
      </c>
      <c r="B445" s="12">
        <v>13952.133333333333</v>
      </c>
      <c r="C445" s="5">
        <v>81</v>
      </c>
      <c r="D445" s="5">
        <v>181</v>
      </c>
      <c r="E445" s="5">
        <v>76</v>
      </c>
      <c r="H445"/>
    </row>
    <row r="446" spans="1:8" x14ac:dyDescent="0.25">
      <c r="A446" s="4">
        <v>43101</v>
      </c>
      <c r="B446" s="12">
        <v>15634.4</v>
      </c>
      <c r="C446" s="5">
        <v>91</v>
      </c>
      <c r="D446" s="5">
        <v>250</v>
      </c>
      <c r="E446" s="5">
        <v>12</v>
      </c>
      <c r="H446"/>
    </row>
    <row r="447" spans="1:8" x14ac:dyDescent="0.25">
      <c r="A447" s="4">
        <v>43136</v>
      </c>
      <c r="B447" s="12">
        <v>16578.733333333334</v>
      </c>
      <c r="C447" s="5">
        <v>97</v>
      </c>
      <c r="D447" s="5">
        <v>32</v>
      </c>
      <c r="E447" s="5">
        <v>14</v>
      </c>
      <c r="H447"/>
    </row>
    <row r="448" spans="1:8" x14ac:dyDescent="0.25">
      <c r="A448" s="4">
        <v>43171</v>
      </c>
      <c r="B448" s="12">
        <v>9921.9333333333325</v>
      </c>
      <c r="C448" s="5">
        <v>57</v>
      </c>
      <c r="D448" s="5">
        <v>61</v>
      </c>
      <c r="E448" s="5">
        <v>94</v>
      </c>
      <c r="H448"/>
    </row>
    <row r="449" spans="1:8" x14ac:dyDescent="0.25">
      <c r="A449" s="4">
        <v>43206</v>
      </c>
      <c r="B449" s="12">
        <v>12630.800000000001</v>
      </c>
      <c r="C449" s="5">
        <v>73</v>
      </c>
      <c r="D449" s="5">
        <v>234</v>
      </c>
      <c r="E449" s="5">
        <v>30</v>
      </c>
      <c r="H449"/>
    </row>
    <row r="450" spans="1:8" x14ac:dyDescent="0.25">
      <c r="A450" s="4">
        <v>43241</v>
      </c>
      <c r="B450" s="12">
        <v>12124.333333333334</v>
      </c>
      <c r="C450" s="5">
        <v>70</v>
      </c>
      <c r="D450" s="5">
        <v>209</v>
      </c>
      <c r="E450" s="5">
        <v>30</v>
      </c>
      <c r="H450"/>
    </row>
    <row r="451" spans="1:8" x14ac:dyDescent="0.25">
      <c r="A451" s="4">
        <v>43276</v>
      </c>
      <c r="B451" s="12">
        <v>15300.266666666668</v>
      </c>
      <c r="C451" s="5">
        <v>89</v>
      </c>
      <c r="D451" s="5">
        <v>239</v>
      </c>
      <c r="E451" s="5">
        <v>74</v>
      </c>
      <c r="H451"/>
    </row>
    <row r="452" spans="1:8" x14ac:dyDescent="0.25">
      <c r="A452" s="4">
        <v>43311</v>
      </c>
      <c r="B452" s="12">
        <v>11111.266666666668</v>
      </c>
      <c r="C452" s="5">
        <v>64</v>
      </c>
      <c r="D452" s="5">
        <v>150</v>
      </c>
      <c r="E452" s="5">
        <v>90</v>
      </c>
      <c r="H452"/>
    </row>
    <row r="453" spans="1:8" x14ac:dyDescent="0.25">
      <c r="A453" s="4">
        <v>43346</v>
      </c>
      <c r="B453" s="12">
        <v>9761.8666666666668</v>
      </c>
      <c r="C453" s="5">
        <v>56</v>
      </c>
      <c r="D453" s="5">
        <v>93</v>
      </c>
      <c r="E453" s="5">
        <v>42</v>
      </c>
      <c r="H453"/>
    </row>
    <row r="454" spans="1:8" x14ac:dyDescent="0.25">
      <c r="A454" s="4">
        <v>43381</v>
      </c>
      <c r="B454" s="12">
        <v>15458.199999999999</v>
      </c>
      <c r="C454" s="5">
        <v>90</v>
      </c>
      <c r="D454" s="5">
        <v>208</v>
      </c>
      <c r="E454" s="5">
        <v>50</v>
      </c>
      <c r="H454"/>
    </row>
    <row r="455" spans="1:8" x14ac:dyDescent="0.25">
      <c r="A455" s="4">
        <v>43416</v>
      </c>
      <c r="B455" s="12">
        <v>12596.6</v>
      </c>
      <c r="C455" s="5">
        <v>73</v>
      </c>
      <c r="D455" s="5">
        <v>102</v>
      </c>
      <c r="E455" s="5">
        <v>18</v>
      </c>
      <c r="H455"/>
    </row>
    <row r="456" spans="1:8" x14ac:dyDescent="0.25">
      <c r="A456" s="4">
        <v>43451</v>
      </c>
      <c r="B456" s="12">
        <v>15248.533333333333</v>
      </c>
      <c r="C456" s="5">
        <v>89</v>
      </c>
      <c r="D456" s="5">
        <v>36</v>
      </c>
      <c r="E456" s="5">
        <v>86</v>
      </c>
      <c r="H456"/>
    </row>
    <row r="457" spans="1:8" x14ac:dyDescent="0.25">
      <c r="A457" s="4">
        <v>43486</v>
      </c>
      <c r="B457" s="12">
        <v>16122.4</v>
      </c>
      <c r="C457" s="5">
        <v>94</v>
      </c>
      <c r="D457" s="5">
        <v>197</v>
      </c>
      <c r="E457" s="5">
        <v>60</v>
      </c>
      <c r="H457"/>
    </row>
    <row r="458" spans="1:8" x14ac:dyDescent="0.25">
      <c r="A458" s="4">
        <v>43101</v>
      </c>
      <c r="B458" s="12">
        <v>8282.1999999999989</v>
      </c>
      <c r="C458" s="5">
        <v>47</v>
      </c>
      <c r="D458" s="5">
        <v>177</v>
      </c>
      <c r="E458" s="5">
        <v>10</v>
      </c>
      <c r="H458"/>
    </row>
    <row r="459" spans="1:8" x14ac:dyDescent="0.25">
      <c r="A459" s="4">
        <v>43136</v>
      </c>
      <c r="B459" s="12">
        <v>13454.466666666667</v>
      </c>
      <c r="C459" s="5">
        <v>78</v>
      </c>
      <c r="D459" s="5">
        <v>192</v>
      </c>
      <c r="E459" s="5">
        <v>64</v>
      </c>
      <c r="H459"/>
    </row>
    <row r="460" spans="1:8" x14ac:dyDescent="0.25">
      <c r="A460" s="4">
        <v>43171</v>
      </c>
      <c r="B460" s="12">
        <v>9266.0666666666675</v>
      </c>
      <c r="C460" s="5">
        <v>53</v>
      </c>
      <c r="D460" s="5">
        <v>112</v>
      </c>
      <c r="E460" s="5">
        <v>24</v>
      </c>
      <c r="H460"/>
    </row>
    <row r="461" spans="1:8" x14ac:dyDescent="0.25">
      <c r="A461" s="4">
        <v>43206</v>
      </c>
      <c r="B461" s="12">
        <v>7088.5333333333328</v>
      </c>
      <c r="C461" s="5">
        <v>40</v>
      </c>
      <c r="D461" s="5">
        <v>65</v>
      </c>
      <c r="E461" s="5">
        <v>58</v>
      </c>
      <c r="H461"/>
    </row>
    <row r="462" spans="1:8" x14ac:dyDescent="0.25">
      <c r="A462" s="4">
        <v>43241</v>
      </c>
      <c r="B462" s="12">
        <v>14965.4</v>
      </c>
      <c r="C462" s="5">
        <v>87</v>
      </c>
      <c r="D462" s="5">
        <v>239</v>
      </c>
      <c r="E462" s="5">
        <v>32</v>
      </c>
      <c r="H462"/>
    </row>
    <row r="463" spans="1:8" x14ac:dyDescent="0.25">
      <c r="A463" s="4">
        <v>43276</v>
      </c>
      <c r="B463" s="12">
        <v>8258.6</v>
      </c>
      <c r="C463" s="5">
        <v>47</v>
      </c>
      <c r="D463" s="5">
        <v>73</v>
      </c>
      <c r="E463" s="5">
        <v>98</v>
      </c>
      <c r="H463"/>
    </row>
    <row r="464" spans="1:8" x14ac:dyDescent="0.25">
      <c r="A464" s="4">
        <v>43311</v>
      </c>
      <c r="B464" s="12">
        <v>8805.3333333333339</v>
      </c>
      <c r="C464" s="5">
        <v>50</v>
      </c>
      <c r="D464" s="5">
        <v>257</v>
      </c>
      <c r="E464" s="5">
        <v>90</v>
      </c>
      <c r="H464"/>
    </row>
    <row r="465" spans="1:8" x14ac:dyDescent="0.25">
      <c r="A465" s="4">
        <v>43346</v>
      </c>
      <c r="B465" s="12">
        <v>13756.800000000001</v>
      </c>
      <c r="C465" s="5">
        <v>80</v>
      </c>
      <c r="D465" s="5">
        <v>75</v>
      </c>
      <c r="E465" s="5">
        <v>30</v>
      </c>
      <c r="H465"/>
    </row>
    <row r="466" spans="1:8" x14ac:dyDescent="0.25">
      <c r="A466" s="4">
        <v>43381</v>
      </c>
      <c r="B466" s="12">
        <v>13112.4</v>
      </c>
      <c r="C466" s="5">
        <v>76</v>
      </c>
      <c r="D466" s="5">
        <v>157</v>
      </c>
      <c r="E466" s="5">
        <v>70</v>
      </c>
      <c r="H466"/>
    </row>
    <row r="467" spans="1:8" x14ac:dyDescent="0.25">
      <c r="A467" s="4">
        <v>43416</v>
      </c>
      <c r="B467" s="12">
        <v>13123.066666666666</v>
      </c>
      <c r="C467" s="5">
        <v>76</v>
      </c>
      <c r="D467" s="5">
        <v>202</v>
      </c>
      <c r="E467" s="5">
        <v>44</v>
      </c>
      <c r="H467"/>
    </row>
    <row r="468" spans="1:8" x14ac:dyDescent="0.25">
      <c r="A468" s="4">
        <v>43451</v>
      </c>
      <c r="B468" s="12">
        <v>8583.6666666666661</v>
      </c>
      <c r="C468" s="5">
        <v>49</v>
      </c>
      <c r="D468" s="5">
        <v>51</v>
      </c>
      <c r="E468" s="5">
        <v>18</v>
      </c>
      <c r="H468"/>
    </row>
    <row r="469" spans="1:8" x14ac:dyDescent="0.25">
      <c r="A469" s="4">
        <v>43486</v>
      </c>
      <c r="B469" s="12">
        <v>8944.9333333333325</v>
      </c>
      <c r="C469" s="5">
        <v>51</v>
      </c>
      <c r="D469" s="5">
        <v>161</v>
      </c>
      <c r="E469" s="5">
        <v>16</v>
      </c>
      <c r="H469"/>
    </row>
    <row r="470" spans="1:8" x14ac:dyDescent="0.25">
      <c r="A470" s="4">
        <v>43101</v>
      </c>
      <c r="B470" s="12">
        <v>9109.8000000000011</v>
      </c>
      <c r="C470" s="5">
        <v>52</v>
      </c>
      <c r="D470" s="5">
        <v>153</v>
      </c>
      <c r="E470" s="5">
        <v>18</v>
      </c>
      <c r="H470"/>
    </row>
    <row r="471" spans="1:8" x14ac:dyDescent="0.25">
      <c r="A471" s="4">
        <v>43136</v>
      </c>
      <c r="B471" s="12">
        <v>15930.266666666668</v>
      </c>
      <c r="C471" s="5">
        <v>93</v>
      </c>
      <c r="D471" s="5">
        <v>93</v>
      </c>
      <c r="E471" s="5">
        <v>94</v>
      </c>
      <c r="H471"/>
    </row>
    <row r="472" spans="1:8" x14ac:dyDescent="0.25">
      <c r="A472" s="4">
        <v>43171</v>
      </c>
      <c r="B472" s="12">
        <v>16446.266666666666</v>
      </c>
      <c r="C472" s="5">
        <v>96</v>
      </c>
      <c r="D472" s="5">
        <v>165</v>
      </c>
      <c r="E472" s="5">
        <v>26</v>
      </c>
      <c r="H472"/>
    </row>
    <row r="473" spans="1:8" x14ac:dyDescent="0.25">
      <c r="A473" s="4">
        <v>43206</v>
      </c>
      <c r="B473" s="12">
        <v>13784.733333333332</v>
      </c>
      <c r="C473" s="5">
        <v>80</v>
      </c>
      <c r="D473" s="5">
        <v>181</v>
      </c>
      <c r="E473" s="5">
        <v>58</v>
      </c>
      <c r="H473"/>
    </row>
    <row r="474" spans="1:8" x14ac:dyDescent="0.25">
      <c r="A474" s="4">
        <v>43241</v>
      </c>
      <c r="B474" s="12">
        <v>14126.866666666667</v>
      </c>
      <c r="C474" s="5">
        <v>82</v>
      </c>
      <c r="D474" s="5">
        <v>212</v>
      </c>
      <c r="E474" s="5">
        <v>80</v>
      </c>
      <c r="H474"/>
    </row>
    <row r="475" spans="1:8" x14ac:dyDescent="0.25">
      <c r="A475" s="4">
        <v>43276</v>
      </c>
      <c r="B475" s="12">
        <v>12246.666666666666</v>
      </c>
      <c r="C475" s="5">
        <v>71</v>
      </c>
      <c r="D475" s="5">
        <v>38</v>
      </c>
      <c r="E475" s="5">
        <v>12</v>
      </c>
      <c r="H475"/>
    </row>
    <row r="476" spans="1:8" x14ac:dyDescent="0.25">
      <c r="A476" s="4">
        <v>43311</v>
      </c>
      <c r="B476" s="12">
        <v>9924.4666666666672</v>
      </c>
      <c r="C476" s="5">
        <v>57</v>
      </c>
      <c r="D476" s="5">
        <v>81</v>
      </c>
      <c r="E476" s="5">
        <v>12</v>
      </c>
      <c r="H476"/>
    </row>
    <row r="477" spans="1:8" x14ac:dyDescent="0.25">
      <c r="A477" s="4">
        <v>43346</v>
      </c>
      <c r="B477" s="12">
        <v>15248.333333333334</v>
      </c>
      <c r="C477" s="5">
        <v>89</v>
      </c>
      <c r="D477" s="5">
        <v>45</v>
      </c>
      <c r="E477" s="5">
        <v>10</v>
      </c>
      <c r="H477"/>
    </row>
    <row r="478" spans="1:8" x14ac:dyDescent="0.25">
      <c r="A478" s="4">
        <v>43381</v>
      </c>
      <c r="B478" s="12">
        <v>12919</v>
      </c>
      <c r="C478" s="5">
        <v>75</v>
      </c>
      <c r="D478" s="5">
        <v>52</v>
      </c>
      <c r="E478" s="5">
        <v>76</v>
      </c>
      <c r="H478"/>
    </row>
    <row r="479" spans="1:8" x14ac:dyDescent="0.25">
      <c r="A479" s="4">
        <v>43416</v>
      </c>
      <c r="B479" s="12">
        <v>9273.9333333333325</v>
      </c>
      <c r="C479" s="5">
        <v>53</v>
      </c>
      <c r="D479" s="5">
        <v>143</v>
      </c>
      <c r="E479" s="5">
        <v>24</v>
      </c>
      <c r="H479"/>
    </row>
    <row r="480" spans="1:8" x14ac:dyDescent="0.25">
      <c r="A480" s="4">
        <v>43451</v>
      </c>
      <c r="B480" s="12">
        <v>14290</v>
      </c>
      <c r="C480" s="5">
        <v>83</v>
      </c>
      <c r="D480" s="5">
        <v>206</v>
      </c>
      <c r="E480" s="5">
        <v>22</v>
      </c>
      <c r="H480"/>
    </row>
    <row r="481" spans="1:8" x14ac:dyDescent="0.25">
      <c r="A481" s="4">
        <v>43486</v>
      </c>
      <c r="B481" s="12">
        <v>15103.733333333332</v>
      </c>
      <c r="C481" s="5">
        <v>88</v>
      </c>
      <c r="D481" s="5">
        <v>120</v>
      </c>
      <c r="E481" s="5">
        <v>94</v>
      </c>
      <c r="H481"/>
    </row>
    <row r="482" spans="1:8" x14ac:dyDescent="0.25">
      <c r="A482" s="4">
        <v>43101</v>
      </c>
      <c r="B482" s="12">
        <v>13609.4</v>
      </c>
      <c r="C482" s="5">
        <v>79</v>
      </c>
      <c r="D482" s="5">
        <v>147</v>
      </c>
      <c r="E482" s="5">
        <v>60</v>
      </c>
      <c r="H482"/>
    </row>
    <row r="483" spans="1:8" x14ac:dyDescent="0.25">
      <c r="A483" s="4">
        <v>43136</v>
      </c>
      <c r="B483" s="12">
        <v>9585.5333333333328</v>
      </c>
      <c r="C483" s="5">
        <v>55</v>
      </c>
      <c r="D483" s="5">
        <v>51</v>
      </c>
      <c r="E483" s="5">
        <v>76</v>
      </c>
      <c r="H483"/>
    </row>
    <row r="484" spans="1:8" x14ac:dyDescent="0.25">
      <c r="A484" s="4">
        <v>43171</v>
      </c>
      <c r="B484" s="12">
        <v>14076.4</v>
      </c>
      <c r="C484" s="5">
        <v>82</v>
      </c>
      <c r="D484" s="5">
        <v>21</v>
      </c>
      <c r="E484" s="5">
        <v>36</v>
      </c>
      <c r="H484"/>
    </row>
    <row r="485" spans="1:8" x14ac:dyDescent="0.25">
      <c r="A485" s="4">
        <v>43206</v>
      </c>
      <c r="B485" s="12">
        <v>13091.666666666666</v>
      </c>
      <c r="C485" s="5">
        <v>76</v>
      </c>
      <c r="D485" s="5">
        <v>83</v>
      </c>
      <c r="E485" s="5">
        <v>14</v>
      </c>
      <c r="H485"/>
    </row>
    <row r="486" spans="1:8" x14ac:dyDescent="0.25">
      <c r="A486" s="4">
        <v>43241</v>
      </c>
      <c r="B486" s="12">
        <v>16765.666666666668</v>
      </c>
      <c r="C486" s="5">
        <v>98</v>
      </c>
      <c r="D486" s="5">
        <v>112</v>
      </c>
      <c r="E486" s="5">
        <v>16</v>
      </c>
      <c r="H486"/>
    </row>
    <row r="487" spans="1:8" x14ac:dyDescent="0.25">
      <c r="A487" s="4">
        <v>43276</v>
      </c>
      <c r="B487" s="12">
        <v>13617.6</v>
      </c>
      <c r="C487" s="5">
        <v>79</v>
      </c>
      <c r="D487" s="5">
        <v>181</v>
      </c>
      <c r="E487" s="5">
        <v>40</v>
      </c>
      <c r="H487"/>
    </row>
    <row r="488" spans="1:8" x14ac:dyDescent="0.25">
      <c r="A488" s="4">
        <v>43311</v>
      </c>
      <c r="B488" s="12">
        <v>10758.800000000001</v>
      </c>
      <c r="C488" s="5">
        <v>62</v>
      </c>
      <c r="D488" s="5">
        <v>77</v>
      </c>
      <c r="E488" s="5">
        <v>72</v>
      </c>
      <c r="H488"/>
    </row>
    <row r="489" spans="1:8" x14ac:dyDescent="0.25">
      <c r="A489" s="4">
        <v>43346</v>
      </c>
      <c r="B489" s="12">
        <v>10612.133333333333</v>
      </c>
      <c r="C489" s="5">
        <v>61</v>
      </c>
      <c r="D489" s="5">
        <v>153</v>
      </c>
      <c r="E489" s="5">
        <v>94</v>
      </c>
      <c r="H489"/>
    </row>
    <row r="490" spans="1:8" x14ac:dyDescent="0.25">
      <c r="A490" s="4">
        <v>43381</v>
      </c>
      <c r="B490" s="12">
        <v>11468.333333333334</v>
      </c>
      <c r="C490" s="5">
        <v>66</v>
      </c>
      <c r="D490" s="5">
        <v>242</v>
      </c>
      <c r="E490" s="5">
        <v>94</v>
      </c>
      <c r="H490"/>
    </row>
    <row r="491" spans="1:8" x14ac:dyDescent="0.25">
      <c r="A491" s="4">
        <v>43416</v>
      </c>
      <c r="B491" s="12">
        <v>7426.2666666666664</v>
      </c>
      <c r="C491" s="5">
        <v>42</v>
      </c>
      <c r="D491" s="5">
        <v>88</v>
      </c>
      <c r="E491" s="5">
        <v>12</v>
      </c>
      <c r="H491"/>
    </row>
    <row r="492" spans="1:8" x14ac:dyDescent="0.25">
      <c r="A492" s="4">
        <v>43451</v>
      </c>
      <c r="B492" s="12">
        <v>9275.0666666666675</v>
      </c>
      <c r="C492" s="5">
        <v>53</v>
      </c>
      <c r="D492" s="5">
        <v>145</v>
      </c>
      <c r="E492" s="5">
        <v>42</v>
      </c>
      <c r="H492"/>
    </row>
    <row r="493" spans="1:8" x14ac:dyDescent="0.25">
      <c r="A493" s="4">
        <v>43486</v>
      </c>
      <c r="B493" s="12">
        <v>8918.8000000000011</v>
      </c>
      <c r="C493" s="5">
        <v>51</v>
      </c>
      <c r="D493" s="5">
        <v>54</v>
      </c>
      <c r="E493" s="5">
        <v>48</v>
      </c>
      <c r="H493"/>
    </row>
    <row r="494" spans="1:8" x14ac:dyDescent="0.25">
      <c r="A494" s="4">
        <v>43101</v>
      </c>
      <c r="B494" s="12">
        <v>12415.133333333333</v>
      </c>
      <c r="C494" s="5">
        <v>72</v>
      </c>
      <c r="D494" s="5">
        <v>38</v>
      </c>
      <c r="E494" s="5">
        <v>64</v>
      </c>
      <c r="H494"/>
    </row>
    <row r="495" spans="1:8" x14ac:dyDescent="0.25">
      <c r="A495" s="4">
        <v>43136</v>
      </c>
      <c r="B495" s="12">
        <v>16133.6</v>
      </c>
      <c r="C495" s="5">
        <v>94</v>
      </c>
      <c r="D495" s="5">
        <v>236</v>
      </c>
      <c r="E495" s="5">
        <v>96</v>
      </c>
      <c r="H495"/>
    </row>
    <row r="496" spans="1:8" x14ac:dyDescent="0.25">
      <c r="A496" s="4">
        <v>43171</v>
      </c>
      <c r="B496" s="12">
        <v>8276.6666666666661</v>
      </c>
      <c r="C496" s="5">
        <v>47</v>
      </c>
      <c r="D496" s="5">
        <v>145</v>
      </c>
      <c r="E496" s="5">
        <v>90</v>
      </c>
      <c r="H496"/>
    </row>
    <row r="497" spans="1:8" x14ac:dyDescent="0.25">
      <c r="A497" s="4">
        <v>43206</v>
      </c>
      <c r="B497" s="12">
        <v>12245.266666666668</v>
      </c>
      <c r="C497" s="5">
        <v>71</v>
      </c>
      <c r="D497" s="5">
        <v>27</v>
      </c>
      <c r="E497" s="5">
        <v>50</v>
      </c>
      <c r="H497"/>
    </row>
    <row r="498" spans="1:8" x14ac:dyDescent="0.25">
      <c r="A498" s="4">
        <v>43241</v>
      </c>
      <c r="B498" s="12">
        <v>10939.4</v>
      </c>
      <c r="C498" s="5">
        <v>63</v>
      </c>
      <c r="D498" s="5">
        <v>139</v>
      </c>
      <c r="E498" s="5">
        <v>16</v>
      </c>
      <c r="H498"/>
    </row>
    <row r="499" spans="1:8" x14ac:dyDescent="0.25">
      <c r="A499" s="4">
        <v>43276</v>
      </c>
      <c r="B499" s="12">
        <v>13912.333333333334</v>
      </c>
      <c r="C499" s="5">
        <v>81</v>
      </c>
      <c r="D499" s="5">
        <v>30</v>
      </c>
      <c r="E499" s="5">
        <v>44</v>
      </c>
      <c r="H499"/>
    </row>
    <row r="500" spans="1:8" x14ac:dyDescent="0.25">
      <c r="A500" s="4">
        <v>43311</v>
      </c>
      <c r="B500" s="12">
        <v>15576.666666666666</v>
      </c>
      <c r="C500" s="5">
        <v>91</v>
      </c>
      <c r="D500" s="5">
        <v>17</v>
      </c>
      <c r="E500" s="5">
        <v>68</v>
      </c>
      <c r="H500"/>
    </row>
    <row r="501" spans="1:8" x14ac:dyDescent="0.25">
      <c r="A501" s="4">
        <v>43346</v>
      </c>
      <c r="B501" s="12">
        <v>11113.266666666668</v>
      </c>
      <c r="C501" s="5">
        <v>64</v>
      </c>
      <c r="D501" s="5">
        <v>157</v>
      </c>
      <c r="E501" s="5">
        <v>94</v>
      </c>
      <c r="H501"/>
    </row>
    <row r="502" spans="1:8" x14ac:dyDescent="0.25">
      <c r="A502" s="4">
        <v>43381</v>
      </c>
      <c r="B502" s="12">
        <v>13282.133333333333</v>
      </c>
      <c r="C502" s="5">
        <v>77</v>
      </c>
      <c r="D502" s="5">
        <v>165</v>
      </c>
      <c r="E502" s="5">
        <v>96</v>
      </c>
      <c r="H502"/>
    </row>
    <row r="503" spans="1:8" x14ac:dyDescent="0.25">
      <c r="A503" s="4">
        <v>43416</v>
      </c>
      <c r="B503" s="12">
        <v>9281.1999999999989</v>
      </c>
      <c r="C503" s="5">
        <v>53</v>
      </c>
      <c r="D503" s="5">
        <v>173</v>
      </c>
      <c r="E503" s="5">
        <v>10</v>
      </c>
      <c r="H503"/>
    </row>
    <row r="504" spans="1:8" x14ac:dyDescent="0.25">
      <c r="A504" s="4">
        <v>43451</v>
      </c>
      <c r="B504" s="12">
        <v>16295</v>
      </c>
      <c r="C504" s="5">
        <v>95</v>
      </c>
      <c r="D504" s="5">
        <v>221</v>
      </c>
      <c r="E504" s="5">
        <v>56</v>
      </c>
      <c r="H504"/>
    </row>
    <row r="505" spans="1:8" x14ac:dyDescent="0.25">
      <c r="A505" s="4">
        <v>43486</v>
      </c>
      <c r="B505" s="12">
        <v>9630.8666666666668</v>
      </c>
      <c r="C505" s="5">
        <v>55</v>
      </c>
      <c r="D505" s="5">
        <v>229</v>
      </c>
      <c r="E505" s="5">
        <v>68</v>
      </c>
      <c r="H505"/>
    </row>
    <row r="506" spans="1:8" x14ac:dyDescent="0.25">
      <c r="A506" s="4">
        <v>43101</v>
      </c>
      <c r="B506" s="12">
        <v>16100.199999999999</v>
      </c>
      <c r="C506" s="5">
        <v>94</v>
      </c>
      <c r="D506" s="5">
        <v>116</v>
      </c>
      <c r="E506" s="5">
        <v>20</v>
      </c>
      <c r="H506"/>
    </row>
    <row r="507" spans="1:8" x14ac:dyDescent="0.25">
      <c r="A507" s="4">
        <v>43136</v>
      </c>
      <c r="B507" s="12">
        <v>8285.7333333333336</v>
      </c>
      <c r="C507" s="5">
        <v>47</v>
      </c>
      <c r="D507" s="5">
        <v>185</v>
      </c>
      <c r="E507" s="5">
        <v>52</v>
      </c>
      <c r="H507"/>
    </row>
    <row r="508" spans="1:8" x14ac:dyDescent="0.25">
      <c r="A508" s="4">
        <v>43171</v>
      </c>
      <c r="B508" s="12">
        <v>12611.4</v>
      </c>
      <c r="C508" s="5">
        <v>73</v>
      </c>
      <c r="D508" s="5">
        <v>156</v>
      </c>
      <c r="E508" s="5">
        <v>48</v>
      </c>
      <c r="H508"/>
    </row>
    <row r="509" spans="1:8" x14ac:dyDescent="0.25">
      <c r="A509" s="4">
        <v>43206</v>
      </c>
      <c r="B509" s="12">
        <v>13583.4</v>
      </c>
      <c r="C509" s="5">
        <v>79</v>
      </c>
      <c r="D509" s="5">
        <v>49</v>
      </c>
      <c r="E509" s="5">
        <v>26</v>
      </c>
      <c r="H509"/>
    </row>
    <row r="510" spans="1:8" x14ac:dyDescent="0.25">
      <c r="A510" s="4">
        <v>43241</v>
      </c>
      <c r="B510" s="12">
        <v>9740.7333333333336</v>
      </c>
      <c r="C510" s="5">
        <v>56</v>
      </c>
      <c r="D510" s="5">
        <v>14</v>
      </c>
      <c r="E510" s="5">
        <v>16</v>
      </c>
      <c r="H510"/>
    </row>
    <row r="511" spans="1:8" x14ac:dyDescent="0.25">
      <c r="A511" s="4">
        <v>43276</v>
      </c>
      <c r="B511" s="12">
        <v>7102.2666666666664</v>
      </c>
      <c r="C511" s="5">
        <v>40</v>
      </c>
      <c r="D511" s="5">
        <v>115</v>
      </c>
      <c r="E511" s="5">
        <v>88</v>
      </c>
      <c r="H511"/>
    </row>
    <row r="512" spans="1:8" x14ac:dyDescent="0.25">
      <c r="A512" s="4">
        <v>43311</v>
      </c>
      <c r="B512" s="12">
        <v>13099.066666666666</v>
      </c>
      <c r="C512" s="5">
        <v>76</v>
      </c>
      <c r="D512" s="5">
        <v>106</v>
      </c>
      <c r="E512" s="5">
        <v>64</v>
      </c>
      <c r="H512"/>
    </row>
    <row r="513" spans="1:8" x14ac:dyDescent="0.25">
      <c r="A513" s="4">
        <v>43346</v>
      </c>
      <c r="B513" s="12">
        <v>11636.199999999999</v>
      </c>
      <c r="C513" s="5">
        <v>67</v>
      </c>
      <c r="D513" s="5">
        <v>252</v>
      </c>
      <c r="E513" s="5">
        <v>56</v>
      </c>
      <c r="H513"/>
    </row>
    <row r="514" spans="1:8" x14ac:dyDescent="0.25">
      <c r="A514" s="4">
        <v>43381</v>
      </c>
      <c r="B514" s="12">
        <v>8805</v>
      </c>
      <c r="C514" s="5">
        <v>50</v>
      </c>
      <c r="D514" s="5">
        <v>256</v>
      </c>
      <c r="E514" s="5">
        <v>86</v>
      </c>
      <c r="H514"/>
    </row>
    <row r="515" spans="1:8" x14ac:dyDescent="0.25">
      <c r="A515" s="4">
        <v>43416</v>
      </c>
      <c r="B515" s="12">
        <v>9448.3333333333339</v>
      </c>
      <c r="C515" s="5">
        <v>54</v>
      </c>
      <c r="D515" s="5">
        <v>175</v>
      </c>
      <c r="E515" s="5">
        <v>12</v>
      </c>
      <c r="H515"/>
    </row>
    <row r="516" spans="1:8" x14ac:dyDescent="0.25">
      <c r="A516" s="4">
        <v>43451</v>
      </c>
      <c r="B516" s="12">
        <v>14098.866666666667</v>
      </c>
      <c r="C516" s="5">
        <v>82</v>
      </c>
      <c r="D516" s="5">
        <v>111</v>
      </c>
      <c r="E516" s="5">
        <v>20</v>
      </c>
      <c r="H516"/>
    </row>
    <row r="517" spans="1:8" x14ac:dyDescent="0.25">
      <c r="A517" s="4">
        <v>43486</v>
      </c>
      <c r="B517" s="12">
        <v>13952.133333333333</v>
      </c>
      <c r="C517" s="5">
        <v>81</v>
      </c>
      <c r="D517" s="5">
        <v>181</v>
      </c>
      <c r="E517" s="5">
        <v>76</v>
      </c>
      <c r="H517"/>
    </row>
    <row r="518" spans="1:8" x14ac:dyDescent="0.25">
      <c r="A518" s="4">
        <v>43101</v>
      </c>
      <c r="B518" s="12">
        <v>15634.4</v>
      </c>
      <c r="C518" s="5">
        <v>91</v>
      </c>
      <c r="D518" s="5">
        <v>250</v>
      </c>
      <c r="E518" s="5">
        <v>12</v>
      </c>
      <c r="H518"/>
    </row>
    <row r="519" spans="1:8" x14ac:dyDescent="0.25">
      <c r="A519" s="4">
        <v>43136</v>
      </c>
      <c r="B519" s="12">
        <v>16578.733333333334</v>
      </c>
      <c r="C519" s="5">
        <v>97</v>
      </c>
      <c r="D519" s="5">
        <v>32</v>
      </c>
      <c r="E519" s="5">
        <v>14</v>
      </c>
      <c r="H519"/>
    </row>
    <row r="520" spans="1:8" x14ac:dyDescent="0.25">
      <c r="A520" s="4">
        <v>43171</v>
      </c>
      <c r="B520" s="12">
        <v>9921.9333333333325</v>
      </c>
      <c r="C520" s="5">
        <v>57</v>
      </c>
      <c r="D520" s="5">
        <v>61</v>
      </c>
      <c r="E520" s="5">
        <v>94</v>
      </c>
      <c r="H520"/>
    </row>
    <row r="521" spans="1:8" x14ac:dyDescent="0.25">
      <c r="A521" s="4">
        <v>43206</v>
      </c>
      <c r="B521" s="12">
        <v>12630.800000000001</v>
      </c>
      <c r="C521" s="5">
        <v>73</v>
      </c>
      <c r="D521" s="5">
        <v>234</v>
      </c>
      <c r="E521" s="5">
        <v>30</v>
      </c>
      <c r="H521"/>
    </row>
    <row r="522" spans="1:8" x14ac:dyDescent="0.25">
      <c r="A522" s="4">
        <v>43241</v>
      </c>
      <c r="B522" s="12">
        <v>12124.333333333334</v>
      </c>
      <c r="C522" s="5">
        <v>70</v>
      </c>
      <c r="D522" s="5">
        <v>209</v>
      </c>
      <c r="E522" s="5">
        <v>30</v>
      </c>
      <c r="H522"/>
    </row>
    <row r="523" spans="1:8" x14ac:dyDescent="0.25">
      <c r="A523" s="4">
        <v>43276</v>
      </c>
      <c r="B523" s="12">
        <v>15300.266666666668</v>
      </c>
      <c r="C523" s="5">
        <v>89</v>
      </c>
      <c r="D523" s="5">
        <v>239</v>
      </c>
      <c r="E523" s="5">
        <v>74</v>
      </c>
      <c r="H523"/>
    </row>
    <row r="524" spans="1:8" x14ac:dyDescent="0.25">
      <c r="A524" s="4">
        <v>43311</v>
      </c>
      <c r="B524" s="12">
        <v>11111.266666666668</v>
      </c>
      <c r="C524" s="5">
        <v>64</v>
      </c>
      <c r="D524" s="5">
        <v>150</v>
      </c>
      <c r="E524" s="5">
        <v>90</v>
      </c>
      <c r="H524"/>
    </row>
    <row r="525" spans="1:8" x14ac:dyDescent="0.25">
      <c r="A525" s="4">
        <v>43346</v>
      </c>
      <c r="B525" s="12">
        <v>9761.8666666666668</v>
      </c>
      <c r="C525" s="5">
        <v>56</v>
      </c>
      <c r="D525" s="5">
        <v>93</v>
      </c>
      <c r="E525" s="5">
        <v>42</v>
      </c>
      <c r="H525"/>
    </row>
    <row r="526" spans="1:8" x14ac:dyDescent="0.25">
      <c r="A526" s="4">
        <v>43381</v>
      </c>
      <c r="B526" s="12">
        <v>15458.199999999999</v>
      </c>
      <c r="C526" s="5">
        <v>90</v>
      </c>
      <c r="D526" s="5">
        <v>208</v>
      </c>
      <c r="E526" s="5">
        <v>50</v>
      </c>
      <c r="H526"/>
    </row>
    <row r="527" spans="1:8" x14ac:dyDescent="0.25">
      <c r="A527" s="4">
        <v>43416</v>
      </c>
      <c r="B527" s="12">
        <v>12596.6</v>
      </c>
      <c r="C527" s="5">
        <v>73</v>
      </c>
      <c r="D527" s="5">
        <v>102</v>
      </c>
      <c r="E527" s="5">
        <v>18</v>
      </c>
      <c r="H527"/>
    </row>
    <row r="528" spans="1:8" x14ac:dyDescent="0.25">
      <c r="A528" s="4">
        <v>43451</v>
      </c>
      <c r="B528" s="12">
        <v>15248.533333333333</v>
      </c>
      <c r="C528" s="5">
        <v>89</v>
      </c>
      <c r="D528" s="5">
        <v>36</v>
      </c>
      <c r="E528" s="5">
        <v>86</v>
      </c>
      <c r="H528"/>
    </row>
    <row r="529" spans="1:8" x14ac:dyDescent="0.25">
      <c r="A529" s="4">
        <v>43486</v>
      </c>
      <c r="B529" s="12">
        <v>16122.4</v>
      </c>
      <c r="C529" s="5">
        <v>94</v>
      </c>
      <c r="D529" s="5">
        <v>197</v>
      </c>
      <c r="E529" s="5">
        <v>60</v>
      </c>
      <c r="H529"/>
    </row>
    <row r="530" spans="1:8" x14ac:dyDescent="0.25">
      <c r="A530" s="4">
        <v>43101</v>
      </c>
      <c r="B530" s="12">
        <v>8282.1999999999989</v>
      </c>
      <c r="C530" s="5">
        <v>47</v>
      </c>
      <c r="D530" s="5">
        <v>177</v>
      </c>
      <c r="E530" s="5">
        <v>10</v>
      </c>
      <c r="H530"/>
    </row>
    <row r="531" spans="1:8" x14ac:dyDescent="0.25">
      <c r="A531" s="4">
        <v>43136</v>
      </c>
      <c r="B531" s="12">
        <v>13454.466666666667</v>
      </c>
      <c r="C531" s="5">
        <v>78</v>
      </c>
      <c r="D531" s="5">
        <v>192</v>
      </c>
      <c r="E531" s="5">
        <v>64</v>
      </c>
      <c r="H531"/>
    </row>
    <row r="532" spans="1:8" x14ac:dyDescent="0.25">
      <c r="A532" s="4">
        <v>43171</v>
      </c>
      <c r="B532" s="12">
        <v>9266.0666666666675</v>
      </c>
      <c r="C532" s="5">
        <v>53</v>
      </c>
      <c r="D532" s="5">
        <v>112</v>
      </c>
      <c r="E532" s="5">
        <v>24</v>
      </c>
      <c r="H532"/>
    </row>
    <row r="533" spans="1:8" x14ac:dyDescent="0.25">
      <c r="A533" s="4">
        <v>43206</v>
      </c>
      <c r="B533" s="12">
        <v>7088.5333333333328</v>
      </c>
      <c r="C533" s="5">
        <v>40</v>
      </c>
      <c r="D533" s="5">
        <v>65</v>
      </c>
      <c r="E533" s="5">
        <v>58</v>
      </c>
      <c r="H533"/>
    </row>
    <row r="534" spans="1:8" x14ac:dyDescent="0.25">
      <c r="A534" s="4">
        <v>43241</v>
      </c>
      <c r="B534" s="12">
        <v>14965.4</v>
      </c>
      <c r="C534" s="5">
        <v>87</v>
      </c>
      <c r="D534" s="5">
        <v>239</v>
      </c>
      <c r="E534" s="5">
        <v>32</v>
      </c>
      <c r="H534"/>
    </row>
    <row r="535" spans="1:8" x14ac:dyDescent="0.25">
      <c r="A535" s="4">
        <v>43276</v>
      </c>
      <c r="B535" s="12">
        <v>8258.6</v>
      </c>
      <c r="C535" s="5">
        <v>47</v>
      </c>
      <c r="D535" s="5">
        <v>73</v>
      </c>
      <c r="E535" s="5">
        <v>98</v>
      </c>
      <c r="H535"/>
    </row>
    <row r="536" spans="1:8" x14ac:dyDescent="0.25">
      <c r="A536" s="4">
        <v>43311</v>
      </c>
      <c r="B536" s="12">
        <v>8805.3333333333339</v>
      </c>
      <c r="C536" s="5">
        <v>50</v>
      </c>
      <c r="D536" s="5">
        <v>257</v>
      </c>
      <c r="E536" s="5">
        <v>90</v>
      </c>
      <c r="H536"/>
    </row>
    <row r="537" spans="1:8" x14ac:dyDescent="0.25">
      <c r="A537" s="4">
        <v>43346</v>
      </c>
      <c r="B537" s="12">
        <v>13756.800000000001</v>
      </c>
      <c r="C537" s="5">
        <v>80</v>
      </c>
      <c r="D537" s="5">
        <v>75</v>
      </c>
      <c r="E537" s="5">
        <v>30</v>
      </c>
      <c r="H537"/>
    </row>
    <row r="538" spans="1:8" x14ac:dyDescent="0.25">
      <c r="A538" s="4">
        <v>43381</v>
      </c>
      <c r="B538" s="12">
        <v>13112.4</v>
      </c>
      <c r="C538" s="5">
        <v>76</v>
      </c>
      <c r="D538" s="5">
        <v>157</v>
      </c>
      <c r="E538" s="5">
        <v>70</v>
      </c>
      <c r="H538"/>
    </row>
    <row r="539" spans="1:8" x14ac:dyDescent="0.25">
      <c r="A539" s="4">
        <v>43416</v>
      </c>
      <c r="B539" s="12">
        <v>13123.066666666666</v>
      </c>
      <c r="C539" s="5">
        <v>76</v>
      </c>
      <c r="D539" s="5">
        <v>202</v>
      </c>
      <c r="E539" s="5">
        <v>44</v>
      </c>
      <c r="H539"/>
    </row>
    <row r="540" spans="1:8" x14ac:dyDescent="0.25">
      <c r="A540" s="4">
        <v>43451</v>
      </c>
      <c r="B540" s="12">
        <v>8583.6666666666661</v>
      </c>
      <c r="C540" s="5">
        <v>49</v>
      </c>
      <c r="D540" s="5">
        <v>51</v>
      </c>
      <c r="E540" s="5">
        <v>18</v>
      </c>
      <c r="H540"/>
    </row>
    <row r="541" spans="1:8" x14ac:dyDescent="0.25">
      <c r="A541" s="4">
        <v>43486</v>
      </c>
      <c r="B541" s="12">
        <v>8944.9333333333325</v>
      </c>
      <c r="C541" s="5">
        <v>51</v>
      </c>
      <c r="D541" s="5">
        <v>161</v>
      </c>
      <c r="E541" s="5">
        <v>16</v>
      </c>
      <c r="H541"/>
    </row>
    <row r="542" spans="1:8" x14ac:dyDescent="0.25">
      <c r="A542" s="4">
        <v>43101</v>
      </c>
      <c r="B542" s="12">
        <v>9109.8000000000011</v>
      </c>
      <c r="C542" s="5">
        <v>52</v>
      </c>
      <c r="D542" s="5">
        <v>153</v>
      </c>
      <c r="E542" s="5">
        <v>18</v>
      </c>
      <c r="H542"/>
    </row>
    <row r="543" spans="1:8" x14ac:dyDescent="0.25">
      <c r="A543" s="4">
        <v>43136</v>
      </c>
      <c r="B543" s="12">
        <v>15930.266666666668</v>
      </c>
      <c r="C543" s="5">
        <v>93</v>
      </c>
      <c r="D543" s="5">
        <v>93</v>
      </c>
      <c r="E543" s="5">
        <v>94</v>
      </c>
      <c r="H543"/>
    </row>
    <row r="544" spans="1:8" x14ac:dyDescent="0.25">
      <c r="A544" s="4">
        <v>43171</v>
      </c>
      <c r="B544" s="12">
        <v>16446.266666666666</v>
      </c>
      <c r="C544" s="5">
        <v>96</v>
      </c>
      <c r="D544" s="5">
        <v>165</v>
      </c>
      <c r="E544" s="5">
        <v>26</v>
      </c>
      <c r="H544"/>
    </row>
    <row r="545" spans="1:8" x14ac:dyDescent="0.25">
      <c r="A545" s="4">
        <v>43206</v>
      </c>
      <c r="B545" s="12">
        <v>13784.733333333332</v>
      </c>
      <c r="C545" s="5">
        <v>80</v>
      </c>
      <c r="D545" s="5">
        <v>181</v>
      </c>
      <c r="E545" s="5">
        <v>58</v>
      </c>
      <c r="H545"/>
    </row>
    <row r="546" spans="1:8" x14ac:dyDescent="0.25">
      <c r="A546" s="4">
        <v>43241</v>
      </c>
      <c r="B546" s="12">
        <v>14126.866666666667</v>
      </c>
      <c r="C546" s="5">
        <v>82</v>
      </c>
      <c r="D546" s="5">
        <v>212</v>
      </c>
      <c r="E546" s="5">
        <v>80</v>
      </c>
      <c r="H546"/>
    </row>
    <row r="547" spans="1:8" x14ac:dyDescent="0.25">
      <c r="A547" s="4">
        <v>43276</v>
      </c>
      <c r="B547" s="12">
        <v>12246.666666666666</v>
      </c>
      <c r="C547" s="5">
        <v>71</v>
      </c>
      <c r="D547" s="5">
        <v>38</v>
      </c>
      <c r="E547" s="5">
        <v>12</v>
      </c>
      <c r="H547"/>
    </row>
    <row r="548" spans="1:8" x14ac:dyDescent="0.25">
      <c r="A548" s="4">
        <v>43311</v>
      </c>
      <c r="B548" s="12">
        <v>9924.4666666666672</v>
      </c>
      <c r="C548" s="5">
        <v>57</v>
      </c>
      <c r="D548" s="5">
        <v>81</v>
      </c>
      <c r="E548" s="5">
        <v>12</v>
      </c>
      <c r="H548"/>
    </row>
    <row r="549" spans="1:8" x14ac:dyDescent="0.25">
      <c r="A549" s="4">
        <v>43346</v>
      </c>
      <c r="B549" s="12">
        <v>15248.333333333334</v>
      </c>
      <c r="C549" s="5">
        <v>89</v>
      </c>
      <c r="D549" s="5">
        <v>45</v>
      </c>
      <c r="E549" s="5">
        <v>10</v>
      </c>
      <c r="H549"/>
    </row>
    <row r="550" spans="1:8" x14ac:dyDescent="0.25">
      <c r="A550" s="4">
        <v>43381</v>
      </c>
      <c r="B550" s="12">
        <v>12919</v>
      </c>
      <c r="C550" s="5">
        <v>75</v>
      </c>
      <c r="D550" s="5">
        <v>52</v>
      </c>
      <c r="E550" s="5">
        <v>76</v>
      </c>
      <c r="H550"/>
    </row>
    <row r="551" spans="1:8" x14ac:dyDescent="0.25">
      <c r="A551" s="4">
        <v>43416</v>
      </c>
      <c r="B551" s="12">
        <v>9273.9333333333325</v>
      </c>
      <c r="C551" s="5">
        <v>53</v>
      </c>
      <c r="D551" s="5">
        <v>143</v>
      </c>
      <c r="E551" s="5">
        <v>24</v>
      </c>
      <c r="H551"/>
    </row>
    <row r="552" spans="1:8" x14ac:dyDescent="0.25">
      <c r="A552" s="4">
        <v>43451</v>
      </c>
      <c r="B552" s="12">
        <v>14290</v>
      </c>
      <c r="C552" s="5">
        <v>83</v>
      </c>
      <c r="D552" s="5">
        <v>206</v>
      </c>
      <c r="E552" s="5">
        <v>22</v>
      </c>
      <c r="H552"/>
    </row>
    <row r="553" spans="1:8" x14ac:dyDescent="0.25">
      <c r="A553" s="4">
        <v>43486</v>
      </c>
      <c r="B553" s="12">
        <v>15103.733333333332</v>
      </c>
      <c r="C553" s="5">
        <v>88</v>
      </c>
      <c r="D553" s="5">
        <v>120</v>
      </c>
      <c r="E553" s="5">
        <v>94</v>
      </c>
      <c r="H553"/>
    </row>
    <row r="554" spans="1:8" x14ac:dyDescent="0.25">
      <c r="A554" s="4">
        <v>43101</v>
      </c>
      <c r="B554" s="12">
        <v>13609.4</v>
      </c>
      <c r="C554" s="5">
        <v>79</v>
      </c>
      <c r="D554" s="5">
        <v>147</v>
      </c>
      <c r="E554" s="5">
        <v>60</v>
      </c>
      <c r="H554"/>
    </row>
    <row r="555" spans="1:8" x14ac:dyDescent="0.25">
      <c r="A555" s="4">
        <v>43136</v>
      </c>
      <c r="B555" s="12">
        <v>9585.5333333333328</v>
      </c>
      <c r="C555" s="5">
        <v>55</v>
      </c>
      <c r="D555" s="5">
        <v>51</v>
      </c>
      <c r="E555" s="5">
        <v>76</v>
      </c>
      <c r="H555"/>
    </row>
    <row r="556" spans="1:8" x14ac:dyDescent="0.25">
      <c r="A556" s="4">
        <v>43171</v>
      </c>
      <c r="B556" s="12">
        <v>14076.4</v>
      </c>
      <c r="C556" s="5">
        <v>82</v>
      </c>
      <c r="D556" s="5">
        <v>21</v>
      </c>
      <c r="E556" s="5">
        <v>36</v>
      </c>
      <c r="H556"/>
    </row>
    <row r="557" spans="1:8" x14ac:dyDescent="0.25">
      <c r="A557" s="4">
        <v>43206</v>
      </c>
      <c r="B557" s="12">
        <v>13091.666666666666</v>
      </c>
      <c r="C557" s="5">
        <v>76</v>
      </c>
      <c r="D557" s="5">
        <v>83</v>
      </c>
      <c r="E557" s="5">
        <v>14</v>
      </c>
      <c r="H557"/>
    </row>
    <row r="558" spans="1:8" x14ac:dyDescent="0.25">
      <c r="A558" s="4">
        <v>43241</v>
      </c>
      <c r="B558" s="12">
        <v>16765.666666666668</v>
      </c>
      <c r="C558" s="5">
        <v>98</v>
      </c>
      <c r="D558" s="5">
        <v>112</v>
      </c>
      <c r="E558" s="5">
        <v>16</v>
      </c>
      <c r="H558"/>
    </row>
    <row r="559" spans="1:8" x14ac:dyDescent="0.25">
      <c r="A559" s="4">
        <v>43276</v>
      </c>
      <c r="B559" s="12">
        <v>13617.6</v>
      </c>
      <c r="C559" s="5">
        <v>79</v>
      </c>
      <c r="D559" s="5">
        <v>181</v>
      </c>
      <c r="E559" s="5">
        <v>40</v>
      </c>
      <c r="H559"/>
    </row>
    <row r="560" spans="1:8" x14ac:dyDescent="0.25">
      <c r="A560" s="4">
        <v>43311</v>
      </c>
      <c r="B560" s="12">
        <v>10758.800000000001</v>
      </c>
      <c r="C560" s="5">
        <v>62</v>
      </c>
      <c r="D560" s="5">
        <v>77</v>
      </c>
      <c r="E560" s="5">
        <v>72</v>
      </c>
      <c r="H560"/>
    </row>
    <row r="561" spans="1:8" x14ac:dyDescent="0.25">
      <c r="A561" s="4">
        <v>43346</v>
      </c>
      <c r="B561" s="12">
        <v>10612.133333333333</v>
      </c>
      <c r="C561" s="5">
        <v>61</v>
      </c>
      <c r="D561" s="5">
        <v>153</v>
      </c>
      <c r="E561" s="5">
        <v>94</v>
      </c>
      <c r="H561"/>
    </row>
    <row r="562" spans="1:8" x14ac:dyDescent="0.25">
      <c r="A562" s="4">
        <v>43381</v>
      </c>
      <c r="B562" s="12">
        <v>11468.333333333334</v>
      </c>
      <c r="C562" s="5">
        <v>66</v>
      </c>
      <c r="D562" s="5">
        <v>242</v>
      </c>
      <c r="E562" s="5">
        <v>94</v>
      </c>
      <c r="H562"/>
    </row>
    <row r="563" spans="1:8" x14ac:dyDescent="0.25">
      <c r="A563" s="4">
        <v>43416</v>
      </c>
      <c r="B563" s="12">
        <v>7426.2666666666664</v>
      </c>
      <c r="C563" s="5">
        <v>42</v>
      </c>
      <c r="D563" s="5">
        <v>88</v>
      </c>
      <c r="E563" s="5">
        <v>12</v>
      </c>
      <c r="H563"/>
    </row>
    <row r="564" spans="1:8" x14ac:dyDescent="0.25">
      <c r="A564" s="4">
        <v>43451</v>
      </c>
      <c r="B564" s="12">
        <v>9275.0666666666675</v>
      </c>
      <c r="C564" s="5">
        <v>53</v>
      </c>
      <c r="D564" s="5">
        <v>145</v>
      </c>
      <c r="E564" s="5">
        <v>42</v>
      </c>
      <c r="H564"/>
    </row>
    <row r="565" spans="1:8" x14ac:dyDescent="0.25">
      <c r="A565" s="4">
        <v>43486</v>
      </c>
      <c r="B565" s="12">
        <v>8918.8000000000011</v>
      </c>
      <c r="C565" s="5">
        <v>51</v>
      </c>
      <c r="D565" s="5">
        <v>54</v>
      </c>
      <c r="E565" s="5">
        <v>48</v>
      </c>
      <c r="H565"/>
    </row>
    <row r="566" spans="1:8" x14ac:dyDescent="0.25">
      <c r="A566" s="4">
        <v>43101</v>
      </c>
      <c r="B566" s="12">
        <v>12415.133333333333</v>
      </c>
      <c r="C566" s="5">
        <v>72</v>
      </c>
      <c r="D566" s="5">
        <v>38</v>
      </c>
      <c r="E566" s="5">
        <v>64</v>
      </c>
      <c r="H566"/>
    </row>
    <row r="567" spans="1:8" x14ac:dyDescent="0.25">
      <c r="A567" s="4">
        <v>43136</v>
      </c>
      <c r="B567" s="12">
        <v>16133.6</v>
      </c>
      <c r="C567" s="5">
        <v>94</v>
      </c>
      <c r="D567" s="5">
        <v>236</v>
      </c>
      <c r="E567" s="5">
        <v>96</v>
      </c>
      <c r="H567"/>
    </row>
    <row r="568" spans="1:8" x14ac:dyDescent="0.25">
      <c r="A568" s="4">
        <v>43171</v>
      </c>
      <c r="B568" s="12">
        <v>8276.6666666666661</v>
      </c>
      <c r="C568" s="5">
        <v>47</v>
      </c>
      <c r="D568" s="5">
        <v>145</v>
      </c>
      <c r="E568" s="5">
        <v>90</v>
      </c>
      <c r="H568"/>
    </row>
    <row r="569" spans="1:8" x14ac:dyDescent="0.25">
      <c r="A569" s="4">
        <v>43206</v>
      </c>
      <c r="B569" s="12">
        <v>12245.266666666668</v>
      </c>
      <c r="C569" s="5">
        <v>71</v>
      </c>
      <c r="D569" s="5">
        <v>27</v>
      </c>
      <c r="E569" s="5">
        <v>50</v>
      </c>
      <c r="H569"/>
    </row>
    <row r="570" spans="1:8" x14ac:dyDescent="0.25">
      <c r="A570" s="4">
        <v>43241</v>
      </c>
      <c r="B570" s="12">
        <v>10939.4</v>
      </c>
      <c r="C570" s="5">
        <v>63</v>
      </c>
      <c r="D570" s="5">
        <v>139</v>
      </c>
      <c r="E570" s="5">
        <v>16</v>
      </c>
      <c r="H570"/>
    </row>
    <row r="571" spans="1:8" x14ac:dyDescent="0.25">
      <c r="A571" s="4">
        <v>43276</v>
      </c>
      <c r="B571" s="12">
        <v>13912.333333333334</v>
      </c>
      <c r="C571" s="5">
        <v>81</v>
      </c>
      <c r="D571" s="5">
        <v>30</v>
      </c>
      <c r="E571" s="5">
        <v>44</v>
      </c>
      <c r="H571"/>
    </row>
    <row r="572" spans="1:8" x14ac:dyDescent="0.25">
      <c r="A572" s="4">
        <v>43311</v>
      </c>
      <c r="B572" s="12">
        <v>15576.666666666666</v>
      </c>
      <c r="C572" s="5">
        <v>91</v>
      </c>
      <c r="D572" s="5">
        <v>17</v>
      </c>
      <c r="E572" s="5">
        <v>68</v>
      </c>
      <c r="H572"/>
    </row>
    <row r="573" spans="1:8" x14ac:dyDescent="0.25">
      <c r="A573" s="4">
        <v>43346</v>
      </c>
      <c r="B573" s="12">
        <v>11113.266666666668</v>
      </c>
      <c r="C573" s="5">
        <v>64</v>
      </c>
      <c r="D573" s="5">
        <v>157</v>
      </c>
      <c r="E573" s="5">
        <v>94</v>
      </c>
      <c r="H573"/>
    </row>
    <row r="574" spans="1:8" x14ac:dyDescent="0.25">
      <c r="A574" s="4">
        <v>43381</v>
      </c>
      <c r="B574" s="12">
        <v>13282.133333333333</v>
      </c>
      <c r="C574" s="5">
        <v>77</v>
      </c>
      <c r="D574" s="5">
        <v>165</v>
      </c>
      <c r="E574" s="5">
        <v>96</v>
      </c>
      <c r="H574"/>
    </row>
    <row r="575" spans="1:8" x14ac:dyDescent="0.25">
      <c r="A575" s="4">
        <v>43416</v>
      </c>
      <c r="B575" s="12">
        <v>9281.1999999999989</v>
      </c>
      <c r="C575" s="5">
        <v>53</v>
      </c>
      <c r="D575" s="5">
        <v>173</v>
      </c>
      <c r="E575" s="5">
        <v>10</v>
      </c>
      <c r="H575"/>
    </row>
    <row r="576" spans="1:8" x14ac:dyDescent="0.25">
      <c r="A576" s="4">
        <v>43451</v>
      </c>
      <c r="B576" s="12">
        <v>16295</v>
      </c>
      <c r="C576" s="5">
        <v>95</v>
      </c>
      <c r="D576" s="5">
        <v>221</v>
      </c>
      <c r="E576" s="5">
        <v>56</v>
      </c>
      <c r="H576"/>
    </row>
    <row r="577" spans="1:8" x14ac:dyDescent="0.25">
      <c r="A577" s="4">
        <v>43486</v>
      </c>
      <c r="B577" s="12">
        <v>9630.8666666666668</v>
      </c>
      <c r="C577" s="5">
        <v>55</v>
      </c>
      <c r="D577" s="5">
        <v>229</v>
      </c>
      <c r="E577" s="5">
        <v>68</v>
      </c>
      <c r="H577"/>
    </row>
    <row r="578" spans="1:8" x14ac:dyDescent="0.25">
      <c r="A578" s="4">
        <v>43129</v>
      </c>
      <c r="B578" s="12">
        <v>13470</v>
      </c>
      <c r="C578" s="5">
        <v>78</v>
      </c>
      <c r="D578" s="5">
        <v>257</v>
      </c>
      <c r="E578" s="5">
        <v>32</v>
      </c>
      <c r="H578"/>
    </row>
    <row r="579" spans="1:8" x14ac:dyDescent="0.25">
      <c r="A579" s="4">
        <v>43164</v>
      </c>
      <c r="B579" s="12">
        <v>13242.866666666667</v>
      </c>
      <c r="C579" s="5">
        <v>77</v>
      </c>
      <c r="D579" s="5">
        <v>14</v>
      </c>
      <c r="E579" s="5">
        <v>78</v>
      </c>
      <c r="H579"/>
    </row>
    <row r="580" spans="1:8" x14ac:dyDescent="0.25">
      <c r="A580" s="4">
        <v>43199</v>
      </c>
      <c r="B580" s="12">
        <v>16590.933333333334</v>
      </c>
      <c r="C580" s="5">
        <v>97</v>
      </c>
      <c r="D580" s="5">
        <v>78</v>
      </c>
      <c r="E580" s="5">
        <v>32</v>
      </c>
      <c r="H580"/>
    </row>
    <row r="581" spans="1:8" x14ac:dyDescent="0.25">
      <c r="A581" s="4">
        <v>43234</v>
      </c>
      <c r="B581" s="12">
        <v>8277</v>
      </c>
      <c r="C581" s="5">
        <v>47</v>
      </c>
      <c r="D581" s="5">
        <v>155</v>
      </c>
      <c r="E581" s="5">
        <v>22</v>
      </c>
      <c r="H581"/>
    </row>
    <row r="582" spans="1:8" x14ac:dyDescent="0.25">
      <c r="A582" s="4">
        <v>43269</v>
      </c>
      <c r="B582" s="12">
        <v>11745.866666666667</v>
      </c>
      <c r="C582" s="5">
        <v>68</v>
      </c>
      <c r="D582" s="5">
        <v>32</v>
      </c>
      <c r="E582" s="5">
        <v>28</v>
      </c>
      <c r="H582"/>
    </row>
    <row r="583" spans="1:8" x14ac:dyDescent="0.25">
      <c r="A583" s="4">
        <v>43304</v>
      </c>
      <c r="B583" s="12">
        <v>8784.0666666666675</v>
      </c>
      <c r="C583" s="5">
        <v>50</v>
      </c>
      <c r="D583" s="5">
        <v>175</v>
      </c>
      <c r="E583" s="5">
        <v>82</v>
      </c>
      <c r="H583"/>
    </row>
    <row r="584" spans="1:8" x14ac:dyDescent="0.25">
      <c r="A584" s="4">
        <v>43339</v>
      </c>
      <c r="B584" s="12">
        <v>8588.0666666666675</v>
      </c>
      <c r="C584" s="5">
        <v>49</v>
      </c>
      <c r="D584" s="5">
        <v>62</v>
      </c>
      <c r="E584" s="5">
        <v>66</v>
      </c>
      <c r="H584"/>
    </row>
    <row r="585" spans="1:8" x14ac:dyDescent="0.25">
      <c r="A585" s="4">
        <v>43374</v>
      </c>
      <c r="B585" s="12">
        <v>15408.199999999999</v>
      </c>
      <c r="C585" s="5">
        <v>90</v>
      </c>
      <c r="D585" s="5">
        <v>17</v>
      </c>
      <c r="E585" s="5">
        <v>16</v>
      </c>
      <c r="H585"/>
    </row>
    <row r="586" spans="1:8" x14ac:dyDescent="0.25">
      <c r="A586" s="4">
        <v>43409</v>
      </c>
      <c r="B586" s="12">
        <v>7087.9333333333334</v>
      </c>
      <c r="C586" s="5">
        <v>40</v>
      </c>
      <c r="D586" s="5">
        <v>65</v>
      </c>
      <c r="E586" s="5">
        <v>44</v>
      </c>
      <c r="H586"/>
    </row>
    <row r="587" spans="1:8" x14ac:dyDescent="0.25">
      <c r="A587" s="4">
        <v>43444</v>
      </c>
      <c r="B587" s="12">
        <v>8467</v>
      </c>
      <c r="C587" s="5">
        <v>48</v>
      </c>
      <c r="D587" s="5">
        <v>240</v>
      </c>
      <c r="E587" s="5">
        <v>66</v>
      </c>
      <c r="H587"/>
    </row>
    <row r="588" spans="1:8" x14ac:dyDescent="0.25">
      <c r="A588" s="4">
        <v>43479</v>
      </c>
      <c r="B588" s="12">
        <v>12638.466666666667</v>
      </c>
      <c r="C588" s="5">
        <v>73</v>
      </c>
      <c r="D588" s="5">
        <v>258</v>
      </c>
      <c r="E588" s="5">
        <v>74</v>
      </c>
      <c r="H588"/>
    </row>
    <row r="589" spans="1:8" x14ac:dyDescent="0.25">
      <c r="A589" s="4">
        <v>43514</v>
      </c>
      <c r="B589" s="12">
        <v>8124.8666666666659</v>
      </c>
      <c r="C589" s="5">
        <v>46</v>
      </c>
      <c r="D589" s="5">
        <v>213</v>
      </c>
      <c r="E589" s="5">
        <v>14</v>
      </c>
      <c r="H589"/>
    </row>
    <row r="590" spans="1:8" x14ac:dyDescent="0.25">
      <c r="A590" s="4">
        <v>43129</v>
      </c>
      <c r="B590" s="12">
        <v>14912.800000000001</v>
      </c>
      <c r="C590" s="5">
        <v>87</v>
      </c>
      <c r="D590" s="5">
        <v>29</v>
      </c>
      <c r="E590" s="5">
        <v>62</v>
      </c>
      <c r="H590"/>
    </row>
    <row r="591" spans="1:8" x14ac:dyDescent="0.25">
      <c r="A591" s="4">
        <v>43164</v>
      </c>
      <c r="B591" s="12">
        <v>14120.533333333333</v>
      </c>
      <c r="C591" s="5">
        <v>82</v>
      </c>
      <c r="D591" s="5">
        <v>195</v>
      </c>
      <c r="E591" s="5">
        <v>20</v>
      </c>
      <c r="H591"/>
    </row>
    <row r="592" spans="1:8" x14ac:dyDescent="0.25">
      <c r="A592" s="4">
        <v>43199</v>
      </c>
      <c r="B592" s="12">
        <v>10085.4</v>
      </c>
      <c r="C592" s="5">
        <v>58</v>
      </c>
      <c r="D592" s="5">
        <v>59</v>
      </c>
      <c r="E592" s="5">
        <v>10</v>
      </c>
      <c r="H592"/>
    </row>
    <row r="593" spans="1:8" x14ac:dyDescent="0.25">
      <c r="A593" s="4">
        <v>43234</v>
      </c>
      <c r="B593" s="12">
        <v>8127.666666666667</v>
      </c>
      <c r="C593" s="5">
        <v>46</v>
      </c>
      <c r="D593" s="5">
        <v>216</v>
      </c>
      <c r="E593" s="5">
        <v>72</v>
      </c>
      <c r="H593"/>
    </row>
    <row r="594" spans="1:8" x14ac:dyDescent="0.25">
      <c r="A594" s="4">
        <v>43269</v>
      </c>
      <c r="B594" s="12">
        <v>13909.066666666666</v>
      </c>
      <c r="C594" s="5">
        <v>81</v>
      </c>
      <c r="D594" s="5">
        <v>19</v>
      </c>
      <c r="E594" s="5">
        <v>28</v>
      </c>
      <c r="H594"/>
    </row>
    <row r="595" spans="1:8" x14ac:dyDescent="0.25">
      <c r="A595" s="4">
        <v>43304</v>
      </c>
      <c r="B595" s="12">
        <v>15930</v>
      </c>
      <c r="C595" s="5">
        <v>93</v>
      </c>
      <c r="D595" s="5">
        <v>96</v>
      </c>
      <c r="E595" s="5">
        <v>64</v>
      </c>
      <c r="H595"/>
    </row>
    <row r="596" spans="1:8" x14ac:dyDescent="0.25">
      <c r="A596" s="4">
        <v>43339</v>
      </c>
      <c r="B596" s="12">
        <v>13438.333333333334</v>
      </c>
      <c r="C596" s="5">
        <v>78</v>
      </c>
      <c r="D596" s="5">
        <v>130</v>
      </c>
      <c r="E596" s="5">
        <v>52</v>
      </c>
      <c r="H596"/>
    </row>
    <row r="597" spans="1:8" x14ac:dyDescent="0.25">
      <c r="A597" s="4">
        <v>43374</v>
      </c>
      <c r="B597" s="12">
        <v>11130.199999999999</v>
      </c>
      <c r="C597" s="5">
        <v>64</v>
      </c>
      <c r="D597" s="5">
        <v>231</v>
      </c>
      <c r="E597" s="5">
        <v>34</v>
      </c>
      <c r="H597"/>
    </row>
    <row r="598" spans="1:8" x14ac:dyDescent="0.25">
      <c r="A598" s="4">
        <v>43409</v>
      </c>
      <c r="B598" s="12">
        <v>16284.733333333332</v>
      </c>
      <c r="C598" s="5">
        <v>95</v>
      </c>
      <c r="D598" s="5">
        <v>176</v>
      </c>
      <c r="E598" s="5">
        <v>94</v>
      </c>
      <c r="H598"/>
    </row>
    <row r="599" spans="1:8" x14ac:dyDescent="0.25">
      <c r="A599" s="4">
        <v>43444</v>
      </c>
      <c r="B599" s="12">
        <v>15266.733333333332</v>
      </c>
      <c r="C599" s="5">
        <v>89</v>
      </c>
      <c r="D599" s="5">
        <v>115</v>
      </c>
      <c r="E599" s="5">
        <v>22</v>
      </c>
      <c r="H599"/>
    </row>
    <row r="600" spans="1:8" x14ac:dyDescent="0.25">
      <c r="A600" s="4">
        <v>43479</v>
      </c>
      <c r="B600" s="12">
        <v>13297.6</v>
      </c>
      <c r="C600" s="5">
        <v>77</v>
      </c>
      <c r="D600" s="5">
        <v>232</v>
      </c>
      <c r="E600" s="5">
        <v>50</v>
      </c>
      <c r="H600"/>
    </row>
    <row r="601" spans="1:8" x14ac:dyDescent="0.25">
      <c r="A601" s="4">
        <v>43514</v>
      </c>
      <c r="B601" s="12">
        <v>7751.5999999999995</v>
      </c>
      <c r="C601" s="5">
        <v>44</v>
      </c>
      <c r="D601" s="5">
        <v>50</v>
      </c>
      <c r="E601" s="5">
        <v>68</v>
      </c>
      <c r="H601"/>
    </row>
    <row r="602" spans="1:8" x14ac:dyDescent="0.25">
      <c r="A602" s="4">
        <v>43129</v>
      </c>
      <c r="B602" s="12">
        <v>15291.133333333333</v>
      </c>
      <c r="C602" s="5">
        <v>89</v>
      </c>
      <c r="D602" s="5">
        <v>207</v>
      </c>
      <c r="E602" s="5">
        <v>44</v>
      </c>
      <c r="H602"/>
    </row>
    <row r="603" spans="1:8" x14ac:dyDescent="0.25">
      <c r="A603" s="4">
        <v>43164</v>
      </c>
      <c r="B603" s="12">
        <v>14580.6</v>
      </c>
      <c r="C603" s="5">
        <v>85</v>
      </c>
      <c r="D603" s="5">
        <v>36</v>
      </c>
      <c r="E603" s="5">
        <v>46</v>
      </c>
      <c r="H603"/>
    </row>
    <row r="604" spans="1:8" x14ac:dyDescent="0.25">
      <c r="A604" s="4">
        <v>43199</v>
      </c>
      <c r="B604" s="12">
        <v>14292.466666666667</v>
      </c>
      <c r="C604" s="5">
        <v>83</v>
      </c>
      <c r="D604" s="5">
        <v>215</v>
      </c>
      <c r="E604" s="5">
        <v>26</v>
      </c>
      <c r="H604"/>
    </row>
    <row r="605" spans="1:8" x14ac:dyDescent="0.25">
      <c r="A605" s="4">
        <v>43234</v>
      </c>
      <c r="B605" s="12">
        <v>16286.466666666667</v>
      </c>
      <c r="C605" s="5">
        <v>95</v>
      </c>
      <c r="D605" s="5">
        <v>192</v>
      </c>
      <c r="E605" s="5">
        <v>26</v>
      </c>
      <c r="H605"/>
    </row>
    <row r="606" spans="1:8" x14ac:dyDescent="0.25">
      <c r="A606" s="4">
        <v>43269</v>
      </c>
      <c r="B606" s="12">
        <v>7448.1333333333341</v>
      </c>
      <c r="C606" s="5">
        <v>42</v>
      </c>
      <c r="D606" s="5">
        <v>169</v>
      </c>
      <c r="E606" s="5">
        <v>46</v>
      </c>
      <c r="H606"/>
    </row>
    <row r="607" spans="1:8" x14ac:dyDescent="0.25">
      <c r="A607" s="4">
        <v>43304</v>
      </c>
      <c r="B607" s="12">
        <v>11774.6</v>
      </c>
      <c r="C607" s="5">
        <v>68</v>
      </c>
      <c r="D607" s="5">
        <v>141</v>
      </c>
      <c r="E607" s="5">
        <v>58</v>
      </c>
      <c r="H607"/>
    </row>
    <row r="608" spans="1:8" x14ac:dyDescent="0.25">
      <c r="A608" s="4">
        <v>43339</v>
      </c>
      <c r="B608" s="12">
        <v>12134.533333333333</v>
      </c>
      <c r="C608" s="5">
        <v>70</v>
      </c>
      <c r="D608" s="5">
        <v>245</v>
      </c>
      <c r="E608" s="5">
        <v>56</v>
      </c>
      <c r="H608"/>
    </row>
    <row r="609" spans="1:8" x14ac:dyDescent="0.25">
      <c r="A609" s="4">
        <v>43374</v>
      </c>
      <c r="B609" s="12">
        <v>7782.666666666667</v>
      </c>
      <c r="C609" s="5">
        <v>44</v>
      </c>
      <c r="D609" s="5">
        <v>172</v>
      </c>
      <c r="E609" s="5">
        <v>62</v>
      </c>
      <c r="H609"/>
    </row>
    <row r="610" spans="1:8" x14ac:dyDescent="0.25">
      <c r="A610" s="4">
        <v>43409</v>
      </c>
      <c r="B610" s="12">
        <v>15745.733333333332</v>
      </c>
      <c r="C610" s="5">
        <v>92</v>
      </c>
      <c r="D610" s="5">
        <v>27</v>
      </c>
      <c r="E610" s="5">
        <v>70</v>
      </c>
      <c r="H610"/>
    </row>
    <row r="611" spans="1:8" x14ac:dyDescent="0.25">
      <c r="A611" s="4">
        <v>43444</v>
      </c>
      <c r="B611" s="12">
        <v>16611.600000000002</v>
      </c>
      <c r="C611" s="5">
        <v>97</v>
      </c>
      <c r="D611" s="5">
        <v>156</v>
      </c>
      <c r="E611" s="5">
        <v>54</v>
      </c>
      <c r="H611"/>
    </row>
    <row r="612" spans="1:8" x14ac:dyDescent="0.25">
      <c r="A612" s="4">
        <v>43479</v>
      </c>
      <c r="B612" s="12">
        <v>16282.800000000001</v>
      </c>
      <c r="C612" s="5">
        <v>95</v>
      </c>
      <c r="D612" s="5">
        <v>172</v>
      </c>
      <c r="E612" s="5">
        <v>68</v>
      </c>
      <c r="H612"/>
    </row>
    <row r="613" spans="1:8" x14ac:dyDescent="0.25">
      <c r="A613" s="4">
        <v>43514</v>
      </c>
      <c r="B613" s="12">
        <v>13428.199999999999</v>
      </c>
      <c r="C613" s="5">
        <v>78</v>
      </c>
      <c r="D613" s="5">
        <v>87</v>
      </c>
      <c r="E613" s="5">
        <v>82</v>
      </c>
      <c r="H613"/>
    </row>
    <row r="614" spans="1:8" x14ac:dyDescent="0.25">
      <c r="A614" s="4">
        <v>43129</v>
      </c>
      <c r="B614" s="12">
        <v>7958.4666666666672</v>
      </c>
      <c r="C614" s="5">
        <v>45</v>
      </c>
      <c r="D614" s="5">
        <v>208</v>
      </c>
      <c r="E614" s="5">
        <v>56</v>
      </c>
      <c r="H614"/>
    </row>
    <row r="615" spans="1:8" x14ac:dyDescent="0.25">
      <c r="A615" s="4">
        <v>43164</v>
      </c>
      <c r="B615" s="12">
        <v>12578.133333333333</v>
      </c>
      <c r="C615" s="5">
        <v>73</v>
      </c>
      <c r="D615" s="5">
        <v>23</v>
      </c>
      <c r="E615" s="5">
        <v>70</v>
      </c>
      <c r="H615"/>
    </row>
    <row r="616" spans="1:8" x14ac:dyDescent="0.25">
      <c r="A616" s="4">
        <v>43199</v>
      </c>
      <c r="B616" s="12">
        <v>11603.4</v>
      </c>
      <c r="C616" s="5">
        <v>67</v>
      </c>
      <c r="D616" s="5">
        <v>121</v>
      </c>
      <c r="E616" s="5">
        <v>74</v>
      </c>
      <c r="H616"/>
    </row>
    <row r="617" spans="1:8" x14ac:dyDescent="0.25">
      <c r="A617" s="4">
        <v>43234</v>
      </c>
      <c r="B617" s="12">
        <v>8284.1999999999989</v>
      </c>
      <c r="C617" s="5">
        <v>47</v>
      </c>
      <c r="D617" s="5">
        <v>184</v>
      </c>
      <c r="E617" s="5">
        <v>14</v>
      </c>
      <c r="H617"/>
    </row>
    <row r="618" spans="1:8" x14ac:dyDescent="0.25">
      <c r="A618" s="4">
        <v>43269</v>
      </c>
      <c r="B618" s="12">
        <v>14086.133333333333</v>
      </c>
      <c r="C618" s="5">
        <v>82</v>
      </c>
      <c r="D618" s="5">
        <v>61</v>
      </c>
      <c r="E618" s="5">
        <v>20</v>
      </c>
      <c r="H618"/>
    </row>
    <row r="619" spans="1:8" x14ac:dyDescent="0.25">
      <c r="A619" s="4">
        <v>43304</v>
      </c>
      <c r="B619" s="12">
        <v>16083.466666666667</v>
      </c>
      <c r="C619" s="5">
        <v>94</v>
      </c>
      <c r="D619" s="5">
        <v>42</v>
      </c>
      <c r="E619" s="5">
        <v>86</v>
      </c>
      <c r="H619"/>
    </row>
    <row r="620" spans="1:8" x14ac:dyDescent="0.25">
      <c r="A620" s="4">
        <v>43339</v>
      </c>
      <c r="B620" s="12">
        <v>14756.4</v>
      </c>
      <c r="C620" s="5">
        <v>86</v>
      </c>
      <c r="D620" s="5">
        <v>76</v>
      </c>
      <c r="E620" s="5">
        <v>14</v>
      </c>
      <c r="H620"/>
    </row>
    <row r="621" spans="1:8" x14ac:dyDescent="0.25">
      <c r="A621" s="4">
        <v>43374</v>
      </c>
      <c r="B621" s="12">
        <v>16100.466666666667</v>
      </c>
      <c r="C621" s="5">
        <v>94</v>
      </c>
      <c r="D621" s="5">
        <v>111</v>
      </c>
      <c r="E621" s="5">
        <v>68</v>
      </c>
      <c r="H621"/>
    </row>
    <row r="622" spans="1:8" x14ac:dyDescent="0.25">
      <c r="A622" s="4">
        <v>43409</v>
      </c>
      <c r="B622" s="12">
        <v>12119.266666666668</v>
      </c>
      <c r="C622" s="5">
        <v>70</v>
      </c>
      <c r="D622" s="5">
        <v>190</v>
      </c>
      <c r="E622" s="5">
        <v>18</v>
      </c>
      <c r="H622"/>
    </row>
    <row r="623" spans="1:8" x14ac:dyDescent="0.25">
      <c r="A623" s="4">
        <v>43444</v>
      </c>
      <c r="B623" s="12">
        <v>14589.933333333334</v>
      </c>
      <c r="C623" s="5">
        <v>85</v>
      </c>
      <c r="D623" s="5">
        <v>69</v>
      </c>
      <c r="E623" s="5">
        <v>68</v>
      </c>
      <c r="H623"/>
    </row>
    <row r="624" spans="1:8" x14ac:dyDescent="0.25">
      <c r="A624" s="4">
        <v>43479</v>
      </c>
      <c r="B624" s="12">
        <v>13585.533333333333</v>
      </c>
      <c r="C624" s="5">
        <v>79</v>
      </c>
      <c r="D624" s="5">
        <v>52</v>
      </c>
      <c r="E624" s="5">
        <v>68</v>
      </c>
      <c r="H624"/>
    </row>
    <row r="625" spans="1:8" x14ac:dyDescent="0.25">
      <c r="A625" s="4">
        <v>43514</v>
      </c>
      <c r="B625" s="12">
        <v>16084.6</v>
      </c>
      <c r="C625" s="5">
        <v>94</v>
      </c>
      <c r="D625" s="5">
        <v>45</v>
      </c>
      <c r="E625" s="5">
        <v>98</v>
      </c>
      <c r="H625"/>
    </row>
    <row r="626" spans="1:8" x14ac:dyDescent="0.25">
      <c r="A626" s="4">
        <v>43129</v>
      </c>
      <c r="B626" s="12">
        <v>11748.066666666666</v>
      </c>
      <c r="C626" s="5">
        <v>68</v>
      </c>
      <c r="D626" s="5">
        <v>38</v>
      </c>
      <c r="E626" s="5">
        <v>50</v>
      </c>
      <c r="H626"/>
    </row>
    <row r="627" spans="1:8" x14ac:dyDescent="0.25">
      <c r="A627" s="4">
        <v>43164</v>
      </c>
      <c r="B627" s="12">
        <v>7112.4000000000005</v>
      </c>
      <c r="C627" s="5">
        <v>40</v>
      </c>
      <c r="D627" s="5">
        <v>159</v>
      </c>
      <c r="E627" s="5">
        <v>50</v>
      </c>
      <c r="H627"/>
    </row>
    <row r="628" spans="1:8" x14ac:dyDescent="0.25">
      <c r="A628" s="4">
        <v>43199</v>
      </c>
      <c r="B628" s="12">
        <v>15281.466666666667</v>
      </c>
      <c r="C628" s="5">
        <v>89</v>
      </c>
      <c r="D628" s="5">
        <v>172</v>
      </c>
      <c r="E628" s="5">
        <v>24</v>
      </c>
      <c r="H628"/>
    </row>
    <row r="629" spans="1:8" x14ac:dyDescent="0.25">
      <c r="A629" s="4">
        <v>43234</v>
      </c>
      <c r="B629" s="12">
        <v>11793.6</v>
      </c>
      <c r="C629" s="5">
        <v>68</v>
      </c>
      <c r="D629" s="5">
        <v>216</v>
      </c>
      <c r="E629" s="5">
        <v>52</v>
      </c>
      <c r="H629"/>
    </row>
    <row r="630" spans="1:8" x14ac:dyDescent="0.25">
      <c r="A630" s="4">
        <v>43269</v>
      </c>
      <c r="B630" s="12">
        <v>9601</v>
      </c>
      <c r="C630" s="5">
        <v>55</v>
      </c>
      <c r="D630" s="5">
        <v>113</v>
      </c>
      <c r="E630" s="5">
        <v>62</v>
      </c>
      <c r="H630"/>
    </row>
    <row r="631" spans="1:8" x14ac:dyDescent="0.25">
      <c r="A631" s="4">
        <v>43304</v>
      </c>
      <c r="B631" s="12">
        <v>8442.8666666666668</v>
      </c>
      <c r="C631" s="5">
        <v>48</v>
      </c>
      <c r="D631" s="5">
        <v>152</v>
      </c>
      <c r="E631" s="5">
        <v>24</v>
      </c>
      <c r="H631"/>
    </row>
    <row r="632" spans="1:8" x14ac:dyDescent="0.25">
      <c r="A632" s="4">
        <v>43339</v>
      </c>
      <c r="B632" s="12">
        <v>16749.933333333334</v>
      </c>
      <c r="C632" s="5">
        <v>98</v>
      </c>
      <c r="D632" s="5">
        <v>47</v>
      </c>
      <c r="E632" s="5">
        <v>36</v>
      </c>
      <c r="H632"/>
    </row>
    <row r="633" spans="1:8" x14ac:dyDescent="0.25">
      <c r="A633" s="4">
        <v>43374</v>
      </c>
      <c r="B633" s="12">
        <v>9289.1999999999989</v>
      </c>
      <c r="C633" s="5">
        <v>53</v>
      </c>
      <c r="D633" s="5">
        <v>195</v>
      </c>
      <c r="E633" s="5">
        <v>78</v>
      </c>
      <c r="H633"/>
    </row>
    <row r="634" spans="1:8" x14ac:dyDescent="0.25">
      <c r="A634" s="4">
        <v>43409</v>
      </c>
      <c r="B634" s="12">
        <v>16638.133333333335</v>
      </c>
      <c r="C634" s="5">
        <v>97</v>
      </c>
      <c r="D634" s="5">
        <v>257</v>
      </c>
      <c r="E634" s="5">
        <v>70</v>
      </c>
      <c r="H634"/>
    </row>
    <row r="635" spans="1:8" x14ac:dyDescent="0.25">
      <c r="A635" s="4">
        <v>43444</v>
      </c>
      <c r="B635" s="12">
        <v>10242.666666666666</v>
      </c>
      <c r="C635" s="5">
        <v>59</v>
      </c>
      <c r="D635" s="5">
        <v>22</v>
      </c>
      <c r="E635" s="5">
        <v>14</v>
      </c>
      <c r="H635"/>
    </row>
    <row r="636" spans="1:8" x14ac:dyDescent="0.25">
      <c r="A636" s="4">
        <v>43479</v>
      </c>
      <c r="B636" s="12">
        <v>15414.133333333333</v>
      </c>
      <c r="C636" s="5">
        <v>90</v>
      </c>
      <c r="D636" s="5">
        <v>40</v>
      </c>
      <c r="E636" s="5">
        <v>22</v>
      </c>
      <c r="H636"/>
    </row>
    <row r="637" spans="1:8" x14ac:dyDescent="0.25">
      <c r="A637" s="4">
        <v>43514</v>
      </c>
      <c r="B637" s="12">
        <v>9784.3333333333339</v>
      </c>
      <c r="C637" s="5">
        <v>56</v>
      </c>
      <c r="D637" s="5">
        <v>178</v>
      </c>
      <c r="E637" s="5">
        <v>62</v>
      </c>
      <c r="H637"/>
    </row>
    <row r="638" spans="1:8" x14ac:dyDescent="0.25">
      <c r="A638" s="4">
        <v>43129</v>
      </c>
      <c r="B638" s="12">
        <v>16277.066666666666</v>
      </c>
      <c r="C638" s="5">
        <v>95</v>
      </c>
      <c r="D638" s="5">
        <v>152</v>
      </c>
      <c r="E638" s="5">
        <v>46</v>
      </c>
      <c r="H638"/>
    </row>
    <row r="639" spans="1:8" x14ac:dyDescent="0.25">
      <c r="A639" s="4">
        <v>43164</v>
      </c>
      <c r="B639" s="12">
        <v>14601.066666666666</v>
      </c>
      <c r="C639" s="5">
        <v>85</v>
      </c>
      <c r="D639" s="5">
        <v>115</v>
      </c>
      <c r="E639" s="5">
        <v>54</v>
      </c>
      <c r="H639"/>
    </row>
    <row r="640" spans="1:8" x14ac:dyDescent="0.25">
      <c r="A640" s="4">
        <v>43199</v>
      </c>
      <c r="B640" s="12">
        <v>14470.6</v>
      </c>
      <c r="C640" s="5">
        <v>84</v>
      </c>
      <c r="D640" s="5">
        <v>257</v>
      </c>
      <c r="E640" s="5">
        <v>48</v>
      </c>
      <c r="H640"/>
    </row>
    <row r="641" spans="1:8" x14ac:dyDescent="0.25">
      <c r="A641" s="4">
        <v>43234</v>
      </c>
      <c r="B641" s="12">
        <v>12441.4</v>
      </c>
      <c r="C641" s="5">
        <v>72</v>
      </c>
      <c r="D641" s="5">
        <v>143</v>
      </c>
      <c r="E641" s="5">
        <v>46</v>
      </c>
      <c r="H641"/>
    </row>
    <row r="642" spans="1:8" x14ac:dyDescent="0.25">
      <c r="A642" s="4">
        <v>43269</v>
      </c>
      <c r="B642" s="12">
        <v>11607</v>
      </c>
      <c r="C642" s="5">
        <v>67</v>
      </c>
      <c r="D642" s="5">
        <v>137</v>
      </c>
      <c r="E642" s="5">
        <v>64</v>
      </c>
      <c r="H642"/>
    </row>
    <row r="643" spans="1:8" x14ac:dyDescent="0.25">
      <c r="A643" s="4">
        <v>43304</v>
      </c>
      <c r="B643" s="12">
        <v>13940.199999999999</v>
      </c>
      <c r="C643" s="5">
        <v>81</v>
      </c>
      <c r="D643" s="5">
        <v>141</v>
      </c>
      <c r="E643" s="5">
        <v>28</v>
      </c>
      <c r="H643"/>
    </row>
    <row r="644" spans="1:8" x14ac:dyDescent="0.25">
      <c r="A644" s="4">
        <v>43339</v>
      </c>
      <c r="B644" s="12">
        <v>11280.933333333334</v>
      </c>
      <c r="C644" s="5">
        <v>65</v>
      </c>
      <c r="D644" s="5">
        <v>169</v>
      </c>
      <c r="E644" s="5">
        <v>32</v>
      </c>
      <c r="H644"/>
    </row>
    <row r="645" spans="1:8" x14ac:dyDescent="0.25">
      <c r="A645" s="4">
        <v>43374</v>
      </c>
      <c r="B645" s="12">
        <v>14927.533333333333</v>
      </c>
      <c r="C645" s="5">
        <v>87</v>
      </c>
      <c r="D645" s="5">
        <v>87</v>
      </c>
      <c r="E645" s="5">
        <v>56</v>
      </c>
      <c r="H645"/>
    </row>
    <row r="646" spans="1:8" x14ac:dyDescent="0.25">
      <c r="A646" s="4">
        <v>43409</v>
      </c>
      <c r="B646" s="12">
        <v>16614.066666666666</v>
      </c>
      <c r="C646" s="5">
        <v>97</v>
      </c>
      <c r="D646" s="5">
        <v>165</v>
      </c>
      <c r="E646" s="5">
        <v>56</v>
      </c>
      <c r="H646"/>
    </row>
    <row r="647" spans="1:8" x14ac:dyDescent="0.25">
      <c r="A647" s="4">
        <v>43444</v>
      </c>
      <c r="B647" s="12">
        <v>15971.133333333333</v>
      </c>
      <c r="C647" s="5">
        <v>93</v>
      </c>
      <c r="D647" s="5">
        <v>256</v>
      </c>
      <c r="E647" s="5">
        <v>74</v>
      </c>
      <c r="H647"/>
    </row>
    <row r="648" spans="1:8" x14ac:dyDescent="0.25">
      <c r="A648" s="4">
        <v>43479</v>
      </c>
      <c r="B648" s="12">
        <v>7909.8666666666659</v>
      </c>
      <c r="C648" s="5">
        <v>45</v>
      </c>
      <c r="D648" s="5">
        <v>24</v>
      </c>
      <c r="E648" s="5">
        <v>16</v>
      </c>
      <c r="H648"/>
    </row>
    <row r="649" spans="1:8" x14ac:dyDescent="0.25">
      <c r="A649" s="4">
        <v>43514</v>
      </c>
      <c r="B649" s="12">
        <v>11270.066666666666</v>
      </c>
      <c r="C649" s="5">
        <v>65</v>
      </c>
      <c r="D649" s="5">
        <v>128</v>
      </c>
      <c r="E649" s="5">
        <v>24</v>
      </c>
      <c r="H649"/>
    </row>
    <row r="650" spans="1:8" x14ac:dyDescent="0.25">
      <c r="A650" s="4">
        <v>43129</v>
      </c>
      <c r="B650" s="12">
        <v>13470</v>
      </c>
      <c r="C650" s="5">
        <v>78</v>
      </c>
      <c r="D650" s="5">
        <v>257</v>
      </c>
      <c r="E650" s="5">
        <v>32</v>
      </c>
      <c r="H650"/>
    </row>
    <row r="651" spans="1:8" x14ac:dyDescent="0.25">
      <c r="A651" s="4">
        <v>43164</v>
      </c>
      <c r="B651" s="12">
        <v>13242.866666666667</v>
      </c>
      <c r="C651" s="5">
        <v>77</v>
      </c>
      <c r="D651" s="5">
        <v>14</v>
      </c>
      <c r="E651" s="5">
        <v>78</v>
      </c>
      <c r="H651"/>
    </row>
    <row r="652" spans="1:8" x14ac:dyDescent="0.25">
      <c r="A652" s="4">
        <v>43199</v>
      </c>
      <c r="B652" s="12">
        <v>16590.933333333334</v>
      </c>
      <c r="C652" s="5">
        <v>97</v>
      </c>
      <c r="D652" s="5">
        <v>78</v>
      </c>
      <c r="E652" s="5">
        <v>32</v>
      </c>
      <c r="H652"/>
    </row>
    <row r="653" spans="1:8" x14ac:dyDescent="0.25">
      <c r="A653" s="4">
        <v>43234</v>
      </c>
      <c r="B653" s="12">
        <v>8277</v>
      </c>
      <c r="C653" s="5">
        <v>47</v>
      </c>
      <c r="D653" s="5">
        <v>155</v>
      </c>
      <c r="E653" s="5">
        <v>22</v>
      </c>
      <c r="H653"/>
    </row>
    <row r="654" spans="1:8" x14ac:dyDescent="0.25">
      <c r="A654" s="4">
        <v>43269</v>
      </c>
      <c r="B654" s="12">
        <v>11745.866666666667</v>
      </c>
      <c r="C654" s="5">
        <v>68</v>
      </c>
      <c r="D654" s="5">
        <v>32</v>
      </c>
      <c r="E654" s="5">
        <v>28</v>
      </c>
      <c r="H654"/>
    </row>
    <row r="655" spans="1:8" x14ac:dyDescent="0.25">
      <c r="A655" s="4">
        <v>43304</v>
      </c>
      <c r="B655" s="12">
        <v>8784.0666666666675</v>
      </c>
      <c r="C655" s="5">
        <v>50</v>
      </c>
      <c r="D655" s="5">
        <v>175</v>
      </c>
      <c r="E655" s="5">
        <v>82</v>
      </c>
      <c r="H655"/>
    </row>
    <row r="656" spans="1:8" x14ac:dyDescent="0.25">
      <c r="A656" s="4">
        <v>43339</v>
      </c>
      <c r="B656" s="12">
        <v>8588.0666666666675</v>
      </c>
      <c r="C656" s="5">
        <v>49</v>
      </c>
      <c r="D656" s="5">
        <v>62</v>
      </c>
      <c r="E656" s="5">
        <v>66</v>
      </c>
      <c r="H656"/>
    </row>
    <row r="657" spans="1:8" x14ac:dyDescent="0.25">
      <c r="A657" s="4">
        <v>43374</v>
      </c>
      <c r="B657" s="12">
        <v>15408.199999999999</v>
      </c>
      <c r="C657" s="5">
        <v>90</v>
      </c>
      <c r="D657" s="5">
        <v>17</v>
      </c>
      <c r="E657" s="5">
        <v>16</v>
      </c>
      <c r="H657"/>
    </row>
    <row r="658" spans="1:8" x14ac:dyDescent="0.25">
      <c r="A658" s="4">
        <v>43409</v>
      </c>
      <c r="B658" s="12">
        <v>7087.9333333333334</v>
      </c>
      <c r="C658" s="5">
        <v>40</v>
      </c>
      <c r="D658" s="5">
        <v>65</v>
      </c>
      <c r="E658" s="5">
        <v>44</v>
      </c>
      <c r="H658"/>
    </row>
    <row r="659" spans="1:8" x14ac:dyDescent="0.25">
      <c r="A659" s="4">
        <v>43444</v>
      </c>
      <c r="B659" s="12">
        <v>8467</v>
      </c>
      <c r="C659" s="5">
        <v>48</v>
      </c>
      <c r="D659" s="5">
        <v>240</v>
      </c>
      <c r="E659" s="5">
        <v>66</v>
      </c>
      <c r="H659"/>
    </row>
    <row r="660" spans="1:8" x14ac:dyDescent="0.25">
      <c r="A660" s="4">
        <v>43479</v>
      </c>
      <c r="B660" s="12">
        <v>12638.466666666667</v>
      </c>
      <c r="C660" s="5">
        <v>73</v>
      </c>
      <c r="D660" s="5">
        <v>258</v>
      </c>
      <c r="E660" s="5">
        <v>74</v>
      </c>
      <c r="H660"/>
    </row>
    <row r="661" spans="1:8" x14ac:dyDescent="0.25">
      <c r="A661" s="4">
        <v>43514</v>
      </c>
      <c r="B661" s="12">
        <v>8124.8666666666659</v>
      </c>
      <c r="C661" s="5">
        <v>46</v>
      </c>
      <c r="D661" s="5">
        <v>213</v>
      </c>
      <c r="E661" s="5">
        <v>14</v>
      </c>
      <c r="H661"/>
    </row>
    <row r="662" spans="1:8" x14ac:dyDescent="0.25">
      <c r="A662" s="4">
        <v>43129</v>
      </c>
      <c r="B662" s="12">
        <v>14912.800000000001</v>
      </c>
      <c r="C662" s="5">
        <v>87</v>
      </c>
      <c r="D662" s="5">
        <v>29</v>
      </c>
      <c r="E662" s="5">
        <v>62</v>
      </c>
      <c r="H662"/>
    </row>
    <row r="663" spans="1:8" x14ac:dyDescent="0.25">
      <c r="A663" s="4">
        <v>43164</v>
      </c>
      <c r="B663" s="12">
        <v>14120.533333333333</v>
      </c>
      <c r="C663" s="5">
        <v>82</v>
      </c>
      <c r="D663" s="5">
        <v>195</v>
      </c>
      <c r="E663" s="5">
        <v>20</v>
      </c>
      <c r="H663"/>
    </row>
    <row r="664" spans="1:8" x14ac:dyDescent="0.25">
      <c r="A664" s="4">
        <v>43199</v>
      </c>
      <c r="B664" s="12">
        <v>10085.4</v>
      </c>
      <c r="C664" s="5">
        <v>58</v>
      </c>
      <c r="D664" s="5">
        <v>59</v>
      </c>
      <c r="E664" s="5">
        <v>10</v>
      </c>
      <c r="H664"/>
    </row>
    <row r="665" spans="1:8" x14ac:dyDescent="0.25">
      <c r="A665" s="4">
        <v>43234</v>
      </c>
      <c r="B665" s="12">
        <v>8127.666666666667</v>
      </c>
      <c r="C665" s="5">
        <v>46</v>
      </c>
      <c r="D665" s="5">
        <v>216</v>
      </c>
      <c r="E665" s="5">
        <v>72</v>
      </c>
      <c r="H665"/>
    </row>
    <row r="666" spans="1:8" x14ac:dyDescent="0.25">
      <c r="A666" s="4">
        <v>43269</v>
      </c>
      <c r="B666" s="12">
        <v>13909.066666666666</v>
      </c>
      <c r="C666" s="5">
        <v>81</v>
      </c>
      <c r="D666" s="5">
        <v>19</v>
      </c>
      <c r="E666" s="5">
        <v>28</v>
      </c>
      <c r="H666"/>
    </row>
    <row r="667" spans="1:8" x14ac:dyDescent="0.25">
      <c r="A667" s="4">
        <v>43304</v>
      </c>
      <c r="B667" s="12">
        <v>15930</v>
      </c>
      <c r="C667" s="5">
        <v>93</v>
      </c>
      <c r="D667" s="5">
        <v>96</v>
      </c>
      <c r="E667" s="5">
        <v>64</v>
      </c>
      <c r="H667"/>
    </row>
    <row r="668" spans="1:8" x14ac:dyDescent="0.25">
      <c r="A668" s="4">
        <v>43339</v>
      </c>
      <c r="B668" s="12">
        <v>13438.333333333334</v>
      </c>
      <c r="C668" s="5">
        <v>78</v>
      </c>
      <c r="D668" s="5">
        <v>130</v>
      </c>
      <c r="E668" s="5">
        <v>52</v>
      </c>
      <c r="H668"/>
    </row>
    <row r="669" spans="1:8" x14ac:dyDescent="0.25">
      <c r="A669" s="4">
        <v>43374</v>
      </c>
      <c r="B669" s="12">
        <v>11130.199999999999</v>
      </c>
      <c r="C669" s="5">
        <v>64</v>
      </c>
      <c r="D669" s="5">
        <v>231</v>
      </c>
      <c r="E669" s="5">
        <v>34</v>
      </c>
      <c r="H669"/>
    </row>
    <row r="670" spans="1:8" x14ac:dyDescent="0.25">
      <c r="A670" s="4">
        <v>43409</v>
      </c>
      <c r="B670" s="12">
        <v>16284.733333333332</v>
      </c>
      <c r="C670" s="5">
        <v>95</v>
      </c>
      <c r="D670" s="5">
        <v>176</v>
      </c>
      <c r="E670" s="5">
        <v>94</v>
      </c>
      <c r="H670"/>
    </row>
    <row r="671" spans="1:8" x14ac:dyDescent="0.25">
      <c r="A671" s="4">
        <v>43444</v>
      </c>
      <c r="B671" s="12">
        <v>15266.733333333332</v>
      </c>
      <c r="C671" s="5">
        <v>89</v>
      </c>
      <c r="D671" s="5">
        <v>115</v>
      </c>
      <c r="E671" s="5">
        <v>22</v>
      </c>
      <c r="H671"/>
    </row>
    <row r="672" spans="1:8" x14ac:dyDescent="0.25">
      <c r="A672" s="4">
        <v>43479</v>
      </c>
      <c r="B672" s="12">
        <v>13297.6</v>
      </c>
      <c r="C672" s="5">
        <v>77</v>
      </c>
      <c r="D672" s="5">
        <v>232</v>
      </c>
      <c r="E672" s="5">
        <v>50</v>
      </c>
      <c r="H672"/>
    </row>
    <row r="673" spans="1:8" x14ac:dyDescent="0.25">
      <c r="A673" s="4">
        <v>43514</v>
      </c>
      <c r="B673" s="12">
        <v>7751.5999999999995</v>
      </c>
      <c r="C673" s="5">
        <v>44</v>
      </c>
      <c r="D673" s="5">
        <v>50</v>
      </c>
      <c r="E673" s="5">
        <v>68</v>
      </c>
      <c r="H673"/>
    </row>
    <row r="674" spans="1:8" x14ac:dyDescent="0.25">
      <c r="A674" s="4">
        <v>43129</v>
      </c>
      <c r="B674" s="12">
        <v>15291.133333333333</v>
      </c>
      <c r="C674" s="5">
        <v>89</v>
      </c>
      <c r="D674" s="5">
        <v>207</v>
      </c>
      <c r="E674" s="5">
        <v>44</v>
      </c>
      <c r="H674"/>
    </row>
    <row r="675" spans="1:8" x14ac:dyDescent="0.25">
      <c r="A675" s="4">
        <v>43164</v>
      </c>
      <c r="B675" s="12">
        <v>14580.6</v>
      </c>
      <c r="C675" s="5">
        <v>85</v>
      </c>
      <c r="D675" s="5">
        <v>36</v>
      </c>
      <c r="E675" s="5">
        <v>46</v>
      </c>
      <c r="H675"/>
    </row>
    <row r="676" spans="1:8" x14ac:dyDescent="0.25">
      <c r="A676" s="4">
        <v>43199</v>
      </c>
      <c r="B676" s="12">
        <v>14292.466666666667</v>
      </c>
      <c r="C676" s="5">
        <v>83</v>
      </c>
      <c r="D676" s="5">
        <v>215</v>
      </c>
      <c r="E676" s="5">
        <v>26</v>
      </c>
      <c r="H676"/>
    </row>
    <row r="677" spans="1:8" x14ac:dyDescent="0.25">
      <c r="A677" s="4">
        <v>43234</v>
      </c>
      <c r="B677" s="12">
        <v>16286.466666666667</v>
      </c>
      <c r="C677" s="5">
        <v>95</v>
      </c>
      <c r="D677" s="5">
        <v>192</v>
      </c>
      <c r="E677" s="5">
        <v>26</v>
      </c>
      <c r="H677"/>
    </row>
    <row r="678" spans="1:8" x14ac:dyDescent="0.25">
      <c r="A678" s="4">
        <v>43269</v>
      </c>
      <c r="B678" s="12">
        <v>7448.1333333333341</v>
      </c>
      <c r="C678" s="5">
        <v>42</v>
      </c>
      <c r="D678" s="5">
        <v>169</v>
      </c>
      <c r="E678" s="5">
        <v>46</v>
      </c>
      <c r="H678"/>
    </row>
    <row r="679" spans="1:8" x14ac:dyDescent="0.25">
      <c r="A679" s="4">
        <v>43304</v>
      </c>
      <c r="B679" s="12">
        <v>11774.6</v>
      </c>
      <c r="C679" s="5">
        <v>68</v>
      </c>
      <c r="D679" s="5">
        <v>141</v>
      </c>
      <c r="E679" s="5">
        <v>58</v>
      </c>
      <c r="H679"/>
    </row>
    <row r="680" spans="1:8" x14ac:dyDescent="0.25">
      <c r="A680" s="4">
        <v>43339</v>
      </c>
      <c r="B680" s="12">
        <v>12134.533333333333</v>
      </c>
      <c r="C680" s="5">
        <v>70</v>
      </c>
      <c r="D680" s="5">
        <v>245</v>
      </c>
      <c r="E680" s="5">
        <v>56</v>
      </c>
      <c r="H680"/>
    </row>
    <row r="681" spans="1:8" x14ac:dyDescent="0.25">
      <c r="A681" s="4">
        <v>43374</v>
      </c>
      <c r="B681" s="12">
        <v>7782.666666666667</v>
      </c>
      <c r="C681" s="5">
        <v>44</v>
      </c>
      <c r="D681" s="5">
        <v>172</v>
      </c>
      <c r="E681" s="5">
        <v>62</v>
      </c>
      <c r="H681"/>
    </row>
    <row r="682" spans="1:8" x14ac:dyDescent="0.25">
      <c r="A682" s="4">
        <v>43409</v>
      </c>
      <c r="B682" s="12">
        <v>15745.733333333332</v>
      </c>
      <c r="C682" s="5">
        <v>92</v>
      </c>
      <c r="D682" s="5">
        <v>27</v>
      </c>
      <c r="E682" s="5">
        <v>70</v>
      </c>
      <c r="H682"/>
    </row>
    <row r="683" spans="1:8" x14ac:dyDescent="0.25">
      <c r="A683" s="4">
        <v>43444</v>
      </c>
      <c r="B683" s="12">
        <v>16611.600000000002</v>
      </c>
      <c r="C683" s="5">
        <v>97</v>
      </c>
      <c r="D683" s="5">
        <v>156</v>
      </c>
      <c r="E683" s="5">
        <v>54</v>
      </c>
      <c r="H683"/>
    </row>
    <row r="684" spans="1:8" x14ac:dyDescent="0.25">
      <c r="A684" s="4">
        <v>43479</v>
      </c>
      <c r="B684" s="12">
        <v>16282.800000000001</v>
      </c>
      <c r="C684" s="5">
        <v>95</v>
      </c>
      <c r="D684" s="5">
        <v>172</v>
      </c>
      <c r="E684" s="5">
        <v>68</v>
      </c>
      <c r="H684"/>
    </row>
    <row r="685" spans="1:8" x14ac:dyDescent="0.25">
      <c r="A685" s="4">
        <v>43514</v>
      </c>
      <c r="B685" s="12">
        <v>13428.199999999999</v>
      </c>
      <c r="C685" s="5">
        <v>78</v>
      </c>
      <c r="D685" s="5">
        <v>87</v>
      </c>
      <c r="E685" s="5">
        <v>82</v>
      </c>
      <c r="H685"/>
    </row>
    <row r="686" spans="1:8" x14ac:dyDescent="0.25">
      <c r="A686" s="4">
        <v>43129</v>
      </c>
      <c r="B686" s="12">
        <v>7958.4666666666672</v>
      </c>
      <c r="C686" s="5">
        <v>45</v>
      </c>
      <c r="D686" s="5">
        <v>208</v>
      </c>
      <c r="E686" s="5">
        <v>56</v>
      </c>
      <c r="H686"/>
    </row>
    <row r="687" spans="1:8" x14ac:dyDescent="0.25">
      <c r="A687" s="4">
        <v>43164</v>
      </c>
      <c r="B687" s="12">
        <v>12578.133333333333</v>
      </c>
      <c r="C687" s="5">
        <v>73</v>
      </c>
      <c r="D687" s="5">
        <v>23</v>
      </c>
      <c r="E687" s="5">
        <v>70</v>
      </c>
      <c r="H687"/>
    </row>
    <row r="688" spans="1:8" x14ac:dyDescent="0.25">
      <c r="A688" s="4">
        <v>43199</v>
      </c>
      <c r="B688" s="12">
        <v>11603.4</v>
      </c>
      <c r="C688" s="5">
        <v>67</v>
      </c>
      <c r="D688" s="5">
        <v>121</v>
      </c>
      <c r="E688" s="5">
        <v>74</v>
      </c>
      <c r="H688"/>
    </row>
    <row r="689" spans="1:8" x14ac:dyDescent="0.25">
      <c r="A689" s="4">
        <v>43234</v>
      </c>
      <c r="B689" s="12">
        <v>8284.1999999999989</v>
      </c>
      <c r="C689" s="5">
        <v>47</v>
      </c>
      <c r="D689" s="5">
        <v>184</v>
      </c>
      <c r="E689" s="5">
        <v>14</v>
      </c>
      <c r="H689"/>
    </row>
    <row r="690" spans="1:8" x14ac:dyDescent="0.25">
      <c r="A690" s="4">
        <v>43269</v>
      </c>
      <c r="B690" s="12">
        <v>14086.133333333333</v>
      </c>
      <c r="C690" s="5">
        <v>82</v>
      </c>
      <c r="D690" s="5">
        <v>61</v>
      </c>
      <c r="E690" s="5">
        <v>20</v>
      </c>
      <c r="H690"/>
    </row>
    <row r="691" spans="1:8" x14ac:dyDescent="0.25">
      <c r="A691" s="4">
        <v>43304</v>
      </c>
      <c r="B691" s="12">
        <v>16083.466666666667</v>
      </c>
      <c r="C691" s="5">
        <v>94</v>
      </c>
      <c r="D691" s="5">
        <v>42</v>
      </c>
      <c r="E691" s="5">
        <v>86</v>
      </c>
      <c r="H691"/>
    </row>
    <row r="692" spans="1:8" x14ac:dyDescent="0.25">
      <c r="A692" s="4">
        <v>43339</v>
      </c>
      <c r="B692" s="12">
        <v>14756.4</v>
      </c>
      <c r="C692" s="5">
        <v>86</v>
      </c>
      <c r="D692" s="5">
        <v>76</v>
      </c>
      <c r="E692" s="5">
        <v>14</v>
      </c>
      <c r="H692"/>
    </row>
    <row r="693" spans="1:8" x14ac:dyDescent="0.25">
      <c r="A693" s="4">
        <v>43374</v>
      </c>
      <c r="B693" s="12">
        <v>16100.466666666667</v>
      </c>
      <c r="C693" s="5">
        <v>94</v>
      </c>
      <c r="D693" s="5">
        <v>111</v>
      </c>
      <c r="E693" s="5">
        <v>68</v>
      </c>
      <c r="H693"/>
    </row>
    <row r="694" spans="1:8" x14ac:dyDescent="0.25">
      <c r="A694" s="4">
        <v>43409</v>
      </c>
      <c r="B694" s="12">
        <v>12119.266666666668</v>
      </c>
      <c r="C694" s="5">
        <v>70</v>
      </c>
      <c r="D694" s="5">
        <v>190</v>
      </c>
      <c r="E694" s="5">
        <v>18</v>
      </c>
      <c r="H694"/>
    </row>
    <row r="695" spans="1:8" x14ac:dyDescent="0.25">
      <c r="A695" s="4">
        <v>43444</v>
      </c>
      <c r="B695" s="12">
        <v>14589.933333333334</v>
      </c>
      <c r="C695" s="5">
        <v>85</v>
      </c>
      <c r="D695" s="5">
        <v>69</v>
      </c>
      <c r="E695" s="5">
        <v>68</v>
      </c>
      <c r="H695"/>
    </row>
    <row r="696" spans="1:8" x14ac:dyDescent="0.25">
      <c r="A696" s="4">
        <v>43479</v>
      </c>
      <c r="B696" s="12">
        <v>13585.533333333333</v>
      </c>
      <c r="C696" s="5">
        <v>79</v>
      </c>
      <c r="D696" s="5">
        <v>52</v>
      </c>
      <c r="E696" s="5">
        <v>68</v>
      </c>
      <c r="H696"/>
    </row>
    <row r="697" spans="1:8" x14ac:dyDescent="0.25">
      <c r="A697" s="4">
        <v>43514</v>
      </c>
      <c r="B697" s="12">
        <v>16084.6</v>
      </c>
      <c r="C697" s="5">
        <v>94</v>
      </c>
      <c r="D697" s="5">
        <v>45</v>
      </c>
      <c r="E697" s="5">
        <v>98</v>
      </c>
      <c r="H697"/>
    </row>
    <row r="698" spans="1:8" x14ac:dyDescent="0.25">
      <c r="A698" s="4">
        <v>43129</v>
      </c>
      <c r="B698" s="12">
        <v>11748.066666666666</v>
      </c>
      <c r="C698" s="5">
        <v>68</v>
      </c>
      <c r="D698" s="5">
        <v>38</v>
      </c>
      <c r="E698" s="5">
        <v>50</v>
      </c>
      <c r="H698"/>
    </row>
    <row r="699" spans="1:8" x14ac:dyDescent="0.25">
      <c r="A699" s="4">
        <v>43164</v>
      </c>
      <c r="B699" s="12">
        <v>7112.4000000000005</v>
      </c>
      <c r="C699" s="5">
        <v>40</v>
      </c>
      <c r="D699" s="5">
        <v>159</v>
      </c>
      <c r="E699" s="5">
        <v>50</v>
      </c>
      <c r="H699"/>
    </row>
    <row r="700" spans="1:8" x14ac:dyDescent="0.25">
      <c r="A700" s="4">
        <v>43199</v>
      </c>
      <c r="B700" s="12">
        <v>15281.466666666667</v>
      </c>
      <c r="C700" s="5">
        <v>89</v>
      </c>
      <c r="D700" s="5">
        <v>172</v>
      </c>
      <c r="E700" s="5">
        <v>24</v>
      </c>
      <c r="H700"/>
    </row>
    <row r="701" spans="1:8" x14ac:dyDescent="0.25">
      <c r="A701" s="4">
        <v>43234</v>
      </c>
      <c r="B701" s="12">
        <v>11793.6</v>
      </c>
      <c r="C701" s="5">
        <v>68</v>
      </c>
      <c r="D701" s="5">
        <v>216</v>
      </c>
      <c r="E701" s="5">
        <v>52</v>
      </c>
      <c r="H701"/>
    </row>
    <row r="702" spans="1:8" x14ac:dyDescent="0.25">
      <c r="A702" s="4">
        <v>43269</v>
      </c>
      <c r="B702" s="12">
        <v>9601</v>
      </c>
      <c r="C702" s="5">
        <v>55</v>
      </c>
      <c r="D702" s="5">
        <v>113</v>
      </c>
      <c r="E702" s="5">
        <v>62</v>
      </c>
      <c r="H702"/>
    </row>
    <row r="703" spans="1:8" x14ac:dyDescent="0.25">
      <c r="A703" s="4">
        <v>43304</v>
      </c>
      <c r="B703" s="12">
        <v>8442.8666666666668</v>
      </c>
      <c r="C703" s="5">
        <v>48</v>
      </c>
      <c r="D703" s="5">
        <v>152</v>
      </c>
      <c r="E703" s="5">
        <v>24</v>
      </c>
      <c r="H703"/>
    </row>
    <row r="704" spans="1:8" x14ac:dyDescent="0.25">
      <c r="A704" s="4">
        <v>43339</v>
      </c>
      <c r="B704" s="12">
        <v>16749.933333333334</v>
      </c>
      <c r="C704" s="5">
        <v>98</v>
      </c>
      <c r="D704" s="5">
        <v>47</v>
      </c>
      <c r="E704" s="5">
        <v>36</v>
      </c>
      <c r="H704"/>
    </row>
    <row r="705" spans="1:8" x14ac:dyDescent="0.25">
      <c r="A705" s="4">
        <v>43374</v>
      </c>
      <c r="B705" s="12">
        <v>9289.1999999999989</v>
      </c>
      <c r="C705" s="5">
        <v>53</v>
      </c>
      <c r="D705" s="5">
        <v>195</v>
      </c>
      <c r="E705" s="5">
        <v>78</v>
      </c>
      <c r="H705"/>
    </row>
    <row r="706" spans="1:8" x14ac:dyDescent="0.25">
      <c r="A706" s="4">
        <v>43409</v>
      </c>
      <c r="B706" s="12">
        <v>16638.133333333335</v>
      </c>
      <c r="C706" s="5">
        <v>97</v>
      </c>
      <c r="D706" s="5">
        <v>257</v>
      </c>
      <c r="E706" s="5">
        <v>70</v>
      </c>
      <c r="H706"/>
    </row>
    <row r="707" spans="1:8" x14ac:dyDescent="0.25">
      <c r="A707" s="4">
        <v>43444</v>
      </c>
      <c r="B707" s="12">
        <v>10242.666666666666</v>
      </c>
      <c r="C707" s="5">
        <v>59</v>
      </c>
      <c r="D707" s="5">
        <v>22</v>
      </c>
      <c r="E707" s="5">
        <v>14</v>
      </c>
      <c r="H707"/>
    </row>
    <row r="708" spans="1:8" x14ac:dyDescent="0.25">
      <c r="A708" s="4">
        <v>43479</v>
      </c>
      <c r="B708" s="12">
        <v>15414.133333333333</v>
      </c>
      <c r="C708" s="5">
        <v>90</v>
      </c>
      <c r="D708" s="5">
        <v>40</v>
      </c>
      <c r="E708" s="5">
        <v>22</v>
      </c>
      <c r="H708"/>
    </row>
    <row r="709" spans="1:8" x14ac:dyDescent="0.25">
      <c r="A709" s="4">
        <v>43514</v>
      </c>
      <c r="B709" s="12">
        <v>9784.3333333333339</v>
      </c>
      <c r="C709" s="5">
        <v>56</v>
      </c>
      <c r="D709" s="5">
        <v>178</v>
      </c>
      <c r="E709" s="5">
        <v>62</v>
      </c>
      <c r="H709"/>
    </row>
    <row r="710" spans="1:8" x14ac:dyDescent="0.25">
      <c r="A710" s="4">
        <v>43129</v>
      </c>
      <c r="B710" s="12">
        <v>16277.066666666666</v>
      </c>
      <c r="C710" s="5">
        <v>95</v>
      </c>
      <c r="D710" s="5">
        <v>152</v>
      </c>
      <c r="E710" s="5">
        <v>46</v>
      </c>
      <c r="H710"/>
    </row>
    <row r="711" spans="1:8" x14ac:dyDescent="0.25">
      <c r="A711" s="4">
        <v>43164</v>
      </c>
      <c r="B711" s="12">
        <v>14601.066666666666</v>
      </c>
      <c r="C711" s="5">
        <v>85</v>
      </c>
      <c r="D711" s="5">
        <v>115</v>
      </c>
      <c r="E711" s="5">
        <v>54</v>
      </c>
      <c r="H711"/>
    </row>
    <row r="712" spans="1:8" x14ac:dyDescent="0.25">
      <c r="A712" s="4">
        <v>43199</v>
      </c>
      <c r="B712" s="12">
        <v>14470.6</v>
      </c>
      <c r="C712" s="5">
        <v>84</v>
      </c>
      <c r="D712" s="5">
        <v>257</v>
      </c>
      <c r="E712" s="5">
        <v>48</v>
      </c>
      <c r="H712"/>
    </row>
    <row r="713" spans="1:8" x14ac:dyDescent="0.25">
      <c r="A713" s="4">
        <v>43234</v>
      </c>
      <c r="B713" s="12">
        <v>12441.4</v>
      </c>
      <c r="C713" s="5">
        <v>72</v>
      </c>
      <c r="D713" s="5">
        <v>143</v>
      </c>
      <c r="E713" s="5">
        <v>46</v>
      </c>
      <c r="H713"/>
    </row>
    <row r="714" spans="1:8" x14ac:dyDescent="0.25">
      <c r="A714" s="4">
        <v>43269</v>
      </c>
      <c r="B714" s="12">
        <v>11607</v>
      </c>
      <c r="C714" s="5">
        <v>67</v>
      </c>
      <c r="D714" s="5">
        <v>137</v>
      </c>
      <c r="E714" s="5">
        <v>64</v>
      </c>
      <c r="H714"/>
    </row>
    <row r="715" spans="1:8" x14ac:dyDescent="0.25">
      <c r="A715" s="4">
        <v>43304</v>
      </c>
      <c r="B715" s="12">
        <v>13940.199999999999</v>
      </c>
      <c r="C715" s="5">
        <v>81</v>
      </c>
      <c r="D715" s="5">
        <v>141</v>
      </c>
      <c r="E715" s="5">
        <v>28</v>
      </c>
      <c r="H715"/>
    </row>
    <row r="716" spans="1:8" x14ac:dyDescent="0.25">
      <c r="A716" s="4">
        <v>43339</v>
      </c>
      <c r="B716" s="12">
        <v>11280.933333333334</v>
      </c>
      <c r="C716" s="5">
        <v>65</v>
      </c>
      <c r="D716" s="5">
        <v>169</v>
      </c>
      <c r="E716" s="5">
        <v>32</v>
      </c>
      <c r="H716"/>
    </row>
    <row r="717" spans="1:8" x14ac:dyDescent="0.25">
      <c r="A717" s="4">
        <v>43374</v>
      </c>
      <c r="B717" s="12">
        <v>14927.533333333333</v>
      </c>
      <c r="C717" s="5">
        <v>87</v>
      </c>
      <c r="D717" s="5">
        <v>87</v>
      </c>
      <c r="E717" s="5">
        <v>56</v>
      </c>
      <c r="H717"/>
    </row>
    <row r="718" spans="1:8" x14ac:dyDescent="0.25">
      <c r="A718" s="4">
        <v>43409</v>
      </c>
      <c r="B718" s="12">
        <v>16614.066666666666</v>
      </c>
      <c r="C718" s="5">
        <v>97</v>
      </c>
      <c r="D718" s="5">
        <v>165</v>
      </c>
      <c r="E718" s="5">
        <v>56</v>
      </c>
      <c r="H718"/>
    </row>
    <row r="719" spans="1:8" x14ac:dyDescent="0.25">
      <c r="A719" s="4">
        <v>43444</v>
      </c>
      <c r="B719" s="12">
        <v>15971.133333333333</v>
      </c>
      <c r="C719" s="5">
        <v>93</v>
      </c>
      <c r="D719" s="5">
        <v>256</v>
      </c>
      <c r="E719" s="5">
        <v>74</v>
      </c>
      <c r="H719"/>
    </row>
    <row r="720" spans="1:8" x14ac:dyDescent="0.25">
      <c r="A720" s="4">
        <v>43479</v>
      </c>
      <c r="B720" s="12">
        <v>7909.8666666666659</v>
      </c>
      <c r="C720" s="5">
        <v>45</v>
      </c>
      <c r="D720" s="5">
        <v>24</v>
      </c>
      <c r="E720" s="5">
        <v>16</v>
      </c>
      <c r="H720"/>
    </row>
    <row r="721" spans="1:8" x14ac:dyDescent="0.25">
      <c r="A721" s="4">
        <v>43514</v>
      </c>
      <c r="B721" s="12">
        <v>11270.066666666666</v>
      </c>
      <c r="C721" s="5">
        <v>65</v>
      </c>
      <c r="D721" s="5">
        <v>128</v>
      </c>
      <c r="E721" s="5">
        <v>24</v>
      </c>
      <c r="H721"/>
    </row>
    <row r="722" spans="1:8" x14ac:dyDescent="0.25">
      <c r="A722" s="4">
        <v>43122</v>
      </c>
      <c r="B722" s="12">
        <v>13118.533333333333</v>
      </c>
      <c r="C722" s="5">
        <v>76</v>
      </c>
      <c r="D722" s="5">
        <v>185</v>
      </c>
      <c r="E722" s="5">
        <v>36</v>
      </c>
      <c r="H722"/>
    </row>
    <row r="723" spans="1:8" x14ac:dyDescent="0.25">
      <c r="A723" s="4">
        <v>43157</v>
      </c>
      <c r="B723" s="12">
        <v>13576.266666666668</v>
      </c>
      <c r="C723" s="5">
        <v>79</v>
      </c>
      <c r="D723" s="5">
        <v>15</v>
      </c>
      <c r="E723" s="5">
        <v>74</v>
      </c>
      <c r="H723"/>
    </row>
    <row r="724" spans="1:8" x14ac:dyDescent="0.25">
      <c r="A724" s="4">
        <v>43192</v>
      </c>
      <c r="B724" s="12">
        <v>13462.866666666667</v>
      </c>
      <c r="C724" s="5">
        <v>78</v>
      </c>
      <c r="D724" s="5">
        <v>225</v>
      </c>
      <c r="E724" s="5">
        <v>60</v>
      </c>
      <c r="H724"/>
    </row>
    <row r="725" spans="1:8" x14ac:dyDescent="0.25">
      <c r="A725" s="4">
        <v>43227</v>
      </c>
      <c r="B725" s="12">
        <v>8754</v>
      </c>
      <c r="C725" s="5">
        <v>50</v>
      </c>
      <c r="D725" s="5">
        <v>57</v>
      </c>
      <c r="E725" s="5">
        <v>82</v>
      </c>
      <c r="H725"/>
    </row>
    <row r="726" spans="1:8" x14ac:dyDescent="0.25">
      <c r="A726" s="4">
        <v>43262</v>
      </c>
      <c r="B726" s="12">
        <v>13954.333333333334</v>
      </c>
      <c r="C726" s="5">
        <v>81</v>
      </c>
      <c r="D726" s="5">
        <v>190</v>
      </c>
      <c r="E726" s="5">
        <v>76</v>
      </c>
      <c r="H726"/>
    </row>
    <row r="727" spans="1:8" x14ac:dyDescent="0.25">
      <c r="A727" s="4">
        <v>43297</v>
      </c>
      <c r="B727" s="12">
        <v>7798.333333333333</v>
      </c>
      <c r="C727" s="5">
        <v>44</v>
      </c>
      <c r="D727" s="5">
        <v>235</v>
      </c>
      <c r="E727" s="5">
        <v>50</v>
      </c>
      <c r="H727"/>
    </row>
    <row r="728" spans="1:8" x14ac:dyDescent="0.25">
      <c r="A728" s="4">
        <v>43332</v>
      </c>
      <c r="B728" s="12">
        <v>15621.800000000001</v>
      </c>
      <c r="C728" s="5">
        <v>91</v>
      </c>
      <c r="D728" s="5">
        <v>199</v>
      </c>
      <c r="E728" s="5">
        <v>30</v>
      </c>
      <c r="H728"/>
    </row>
    <row r="729" spans="1:8" x14ac:dyDescent="0.25">
      <c r="A729" s="4">
        <v>43367</v>
      </c>
      <c r="B729" s="12">
        <v>9090.9333333333325</v>
      </c>
      <c r="C729" s="5">
        <v>52</v>
      </c>
      <c r="D729" s="5">
        <v>80</v>
      </c>
      <c r="E729" s="5">
        <v>16</v>
      </c>
      <c r="H729"/>
    </row>
    <row r="730" spans="1:8" x14ac:dyDescent="0.25">
      <c r="A730" s="4">
        <v>43402</v>
      </c>
      <c r="B730" s="12">
        <v>16795.2</v>
      </c>
      <c r="C730" s="5">
        <v>98</v>
      </c>
      <c r="D730" s="5">
        <v>222</v>
      </c>
      <c r="E730" s="5">
        <v>54</v>
      </c>
      <c r="H730"/>
    </row>
    <row r="731" spans="1:8" x14ac:dyDescent="0.25">
      <c r="A731" s="4">
        <v>43437</v>
      </c>
      <c r="B731" s="12">
        <v>11608.800000000001</v>
      </c>
      <c r="C731" s="5">
        <v>67</v>
      </c>
      <c r="D731" s="5">
        <v>140</v>
      </c>
      <c r="E731" s="5">
        <v>94</v>
      </c>
      <c r="H731"/>
    </row>
    <row r="732" spans="1:8" x14ac:dyDescent="0.25">
      <c r="A732" s="4">
        <v>43472</v>
      </c>
      <c r="B732" s="12">
        <v>15786</v>
      </c>
      <c r="C732" s="5">
        <v>92</v>
      </c>
      <c r="D732" s="5">
        <v>189</v>
      </c>
      <c r="E732" s="5">
        <v>30</v>
      </c>
      <c r="H732"/>
    </row>
    <row r="733" spans="1:8" x14ac:dyDescent="0.25">
      <c r="A733" s="4">
        <v>43507</v>
      </c>
      <c r="B733" s="12">
        <v>13578</v>
      </c>
      <c r="C733" s="5">
        <v>79</v>
      </c>
      <c r="D733" s="5">
        <v>28</v>
      </c>
      <c r="E733" s="5">
        <v>30</v>
      </c>
      <c r="H733"/>
    </row>
    <row r="734" spans="1:8" x14ac:dyDescent="0.25">
      <c r="A734" s="4">
        <v>43122</v>
      </c>
      <c r="B734" s="12">
        <v>9108.1999999999989</v>
      </c>
      <c r="C734" s="5">
        <v>52</v>
      </c>
      <c r="D734" s="5">
        <v>147</v>
      </c>
      <c r="E734" s="5">
        <v>18</v>
      </c>
      <c r="H734"/>
    </row>
    <row r="735" spans="1:8" x14ac:dyDescent="0.25">
      <c r="A735" s="4">
        <v>43157</v>
      </c>
      <c r="B735" s="12">
        <v>10911.333333333334</v>
      </c>
      <c r="C735" s="5">
        <v>63</v>
      </c>
      <c r="D735" s="5">
        <v>28</v>
      </c>
      <c r="E735" s="5">
        <v>28</v>
      </c>
      <c r="H735"/>
    </row>
    <row r="736" spans="1:8" x14ac:dyDescent="0.25">
      <c r="A736" s="4">
        <v>43192</v>
      </c>
      <c r="B736" s="12">
        <v>7073.9333333333334</v>
      </c>
      <c r="C736" s="5">
        <v>40</v>
      </c>
      <c r="D736" s="5">
        <v>14</v>
      </c>
      <c r="E736" s="5">
        <v>10</v>
      </c>
      <c r="H736"/>
    </row>
    <row r="737" spans="1:8" x14ac:dyDescent="0.25">
      <c r="A737" s="4">
        <v>43227</v>
      </c>
      <c r="B737" s="12">
        <v>12114.266666666668</v>
      </c>
      <c r="C737" s="5">
        <v>70</v>
      </c>
      <c r="D737" s="5">
        <v>165</v>
      </c>
      <c r="E737" s="5">
        <v>60</v>
      </c>
      <c r="H737"/>
    </row>
    <row r="738" spans="1:8" x14ac:dyDescent="0.25">
      <c r="A738" s="4">
        <v>43262</v>
      </c>
      <c r="B738" s="12">
        <v>15950.133333333333</v>
      </c>
      <c r="C738" s="5">
        <v>93</v>
      </c>
      <c r="D738" s="5">
        <v>171</v>
      </c>
      <c r="E738" s="5">
        <v>94</v>
      </c>
      <c r="H738"/>
    </row>
    <row r="739" spans="1:8" x14ac:dyDescent="0.25">
      <c r="A739" s="4">
        <v>43297</v>
      </c>
      <c r="B739" s="12">
        <v>12284.666666666666</v>
      </c>
      <c r="C739" s="5">
        <v>71</v>
      </c>
      <c r="D739" s="5">
        <v>186</v>
      </c>
      <c r="E739" s="5">
        <v>18</v>
      </c>
      <c r="H739"/>
    </row>
    <row r="740" spans="1:8" x14ac:dyDescent="0.25">
      <c r="A740" s="4">
        <v>43332</v>
      </c>
      <c r="B740" s="12">
        <v>10261.466666666667</v>
      </c>
      <c r="C740" s="5">
        <v>59</v>
      </c>
      <c r="D740" s="5">
        <v>88</v>
      </c>
      <c r="E740" s="5">
        <v>72</v>
      </c>
      <c r="H740"/>
    </row>
    <row r="741" spans="1:8" x14ac:dyDescent="0.25">
      <c r="A741" s="4">
        <v>43367</v>
      </c>
      <c r="B741" s="12">
        <v>11962.733333333332</v>
      </c>
      <c r="C741" s="5">
        <v>69</v>
      </c>
      <c r="D741" s="5">
        <v>225</v>
      </c>
      <c r="E741" s="5">
        <v>58</v>
      </c>
      <c r="H741"/>
    </row>
    <row r="742" spans="1:8" x14ac:dyDescent="0.25">
      <c r="A742" s="4">
        <v>43402</v>
      </c>
      <c r="B742" s="12">
        <v>8459.7333333333336</v>
      </c>
      <c r="C742" s="5">
        <v>48</v>
      </c>
      <c r="D742" s="5">
        <v>212</v>
      </c>
      <c r="E742" s="5">
        <v>68</v>
      </c>
      <c r="H742"/>
    </row>
    <row r="743" spans="1:8" x14ac:dyDescent="0.25">
      <c r="A743" s="4">
        <v>43437</v>
      </c>
      <c r="B743" s="12">
        <v>11415.866666666667</v>
      </c>
      <c r="C743" s="5">
        <v>66</v>
      </c>
      <c r="D743" s="5">
        <v>47</v>
      </c>
      <c r="E743" s="5">
        <v>20</v>
      </c>
      <c r="H743"/>
    </row>
    <row r="744" spans="1:8" x14ac:dyDescent="0.25">
      <c r="A744" s="4">
        <v>43472</v>
      </c>
      <c r="B744" s="12">
        <v>12926.333333333334</v>
      </c>
      <c r="C744" s="5">
        <v>75</v>
      </c>
      <c r="D744" s="5">
        <v>88</v>
      </c>
      <c r="E744" s="5">
        <v>14</v>
      </c>
      <c r="H744"/>
    </row>
    <row r="745" spans="1:8" x14ac:dyDescent="0.25">
      <c r="A745" s="4">
        <v>43507</v>
      </c>
      <c r="B745" s="12">
        <v>7928.1333333333341</v>
      </c>
      <c r="C745" s="5">
        <v>45</v>
      </c>
      <c r="D745" s="5">
        <v>95</v>
      </c>
      <c r="E745" s="5">
        <v>18</v>
      </c>
      <c r="H745"/>
    </row>
    <row r="746" spans="1:8" x14ac:dyDescent="0.25">
      <c r="A746" s="4">
        <v>43122</v>
      </c>
      <c r="B746" s="12">
        <v>13612.533333333333</v>
      </c>
      <c r="C746" s="5">
        <v>79</v>
      </c>
      <c r="D746" s="5">
        <v>159</v>
      </c>
      <c r="E746" s="5">
        <v>60</v>
      </c>
      <c r="H746"/>
    </row>
    <row r="747" spans="1:8" x14ac:dyDescent="0.25">
      <c r="A747" s="4">
        <v>43157</v>
      </c>
      <c r="B747" s="12">
        <v>12090.800000000001</v>
      </c>
      <c r="C747" s="5">
        <v>70</v>
      </c>
      <c r="D747" s="5">
        <v>70</v>
      </c>
      <c r="E747" s="5">
        <v>88</v>
      </c>
      <c r="H747"/>
    </row>
    <row r="748" spans="1:8" x14ac:dyDescent="0.25">
      <c r="A748" s="4">
        <v>43192</v>
      </c>
      <c r="B748" s="12">
        <v>9917.7333333333336</v>
      </c>
      <c r="C748" s="5">
        <v>57</v>
      </c>
      <c r="D748" s="5">
        <v>50</v>
      </c>
      <c r="E748" s="5">
        <v>48</v>
      </c>
      <c r="H748"/>
    </row>
    <row r="749" spans="1:8" x14ac:dyDescent="0.25">
      <c r="A749" s="4">
        <v>43227</v>
      </c>
      <c r="B749" s="12">
        <v>12949.266666666668</v>
      </c>
      <c r="C749" s="5">
        <v>75</v>
      </c>
      <c r="D749" s="5">
        <v>167</v>
      </c>
      <c r="E749" s="5">
        <v>98</v>
      </c>
      <c r="H749"/>
    </row>
    <row r="750" spans="1:8" x14ac:dyDescent="0.25">
      <c r="A750" s="4">
        <v>43262</v>
      </c>
      <c r="B750" s="12">
        <v>11777.066666666666</v>
      </c>
      <c r="C750" s="5">
        <v>68</v>
      </c>
      <c r="D750" s="5">
        <v>157</v>
      </c>
      <c r="E750" s="5">
        <v>12</v>
      </c>
      <c r="H750"/>
    </row>
    <row r="751" spans="1:8" x14ac:dyDescent="0.25">
      <c r="A751" s="4">
        <v>43297</v>
      </c>
      <c r="B751" s="12">
        <v>7119.666666666667</v>
      </c>
      <c r="C751" s="5">
        <v>40</v>
      </c>
      <c r="D751" s="5">
        <v>189</v>
      </c>
      <c r="E751" s="5">
        <v>38</v>
      </c>
      <c r="H751"/>
    </row>
    <row r="752" spans="1:8" x14ac:dyDescent="0.25">
      <c r="A752" s="4">
        <v>43332</v>
      </c>
      <c r="B752" s="12">
        <v>8616.1999999999989</v>
      </c>
      <c r="C752" s="5">
        <v>49</v>
      </c>
      <c r="D752" s="5">
        <v>176</v>
      </c>
      <c r="E752" s="5">
        <v>38</v>
      </c>
      <c r="H752"/>
    </row>
    <row r="753" spans="1:8" x14ac:dyDescent="0.25">
      <c r="A753" s="4">
        <v>43367</v>
      </c>
      <c r="B753" s="12">
        <v>9914.3333333333339</v>
      </c>
      <c r="C753" s="5">
        <v>57</v>
      </c>
      <c r="D753" s="5">
        <v>41</v>
      </c>
      <c r="E753" s="5">
        <v>16</v>
      </c>
      <c r="H753"/>
    </row>
    <row r="754" spans="1:8" x14ac:dyDescent="0.25">
      <c r="A754" s="4">
        <v>43402</v>
      </c>
      <c r="B754" s="12">
        <v>15622.800000000001</v>
      </c>
      <c r="C754" s="5">
        <v>91</v>
      </c>
      <c r="D754" s="5">
        <v>196</v>
      </c>
      <c r="E754" s="5">
        <v>84</v>
      </c>
      <c r="H754"/>
    </row>
    <row r="755" spans="1:8" x14ac:dyDescent="0.25">
      <c r="A755" s="4">
        <v>43437</v>
      </c>
      <c r="B755" s="12">
        <v>7744.4000000000005</v>
      </c>
      <c r="C755" s="5">
        <v>44</v>
      </c>
      <c r="D755" s="5">
        <v>18</v>
      </c>
      <c r="E755" s="5">
        <v>98</v>
      </c>
      <c r="H755"/>
    </row>
    <row r="756" spans="1:8" x14ac:dyDescent="0.25">
      <c r="A756" s="4">
        <v>43472</v>
      </c>
      <c r="B756" s="12">
        <v>13457.666666666666</v>
      </c>
      <c r="C756" s="5">
        <v>78</v>
      </c>
      <c r="D756" s="5">
        <v>209</v>
      </c>
      <c r="E756" s="5">
        <v>24</v>
      </c>
      <c r="H756"/>
    </row>
    <row r="757" spans="1:8" x14ac:dyDescent="0.25">
      <c r="A757" s="4">
        <v>43507</v>
      </c>
      <c r="B757" s="12">
        <v>16446.733333333334</v>
      </c>
      <c r="C757" s="5">
        <v>96</v>
      </c>
      <c r="D757" s="5">
        <v>167</v>
      </c>
      <c r="E757" s="5">
        <v>22</v>
      </c>
      <c r="H757"/>
    </row>
    <row r="758" spans="1:8" x14ac:dyDescent="0.25">
      <c r="A758" s="4">
        <v>43122</v>
      </c>
      <c r="B758" s="12">
        <v>13113.266666666668</v>
      </c>
      <c r="C758" s="5">
        <v>76</v>
      </c>
      <c r="D758" s="5">
        <v>161</v>
      </c>
      <c r="E758" s="5">
        <v>68</v>
      </c>
      <c r="H758"/>
    </row>
    <row r="759" spans="1:8" x14ac:dyDescent="0.25">
      <c r="A759" s="4">
        <v>43157</v>
      </c>
      <c r="B759" s="12">
        <v>8118.8666666666659</v>
      </c>
      <c r="C759" s="5">
        <v>46</v>
      </c>
      <c r="D759" s="5">
        <v>181</v>
      </c>
      <c r="E759" s="5">
        <v>76</v>
      </c>
      <c r="H759"/>
    </row>
    <row r="760" spans="1:8" x14ac:dyDescent="0.25">
      <c r="A760" s="4">
        <v>43192</v>
      </c>
      <c r="B760" s="12">
        <v>11454.466666666667</v>
      </c>
      <c r="C760" s="5">
        <v>66</v>
      </c>
      <c r="D760" s="5">
        <v>194</v>
      </c>
      <c r="E760" s="5">
        <v>48</v>
      </c>
      <c r="H760"/>
    </row>
    <row r="761" spans="1:8" x14ac:dyDescent="0.25">
      <c r="A761" s="4">
        <v>43227</v>
      </c>
      <c r="B761" s="12">
        <v>7420.1333333333341</v>
      </c>
      <c r="C761" s="5">
        <v>42</v>
      </c>
      <c r="D761" s="5">
        <v>62</v>
      </c>
      <c r="E761" s="5">
        <v>28</v>
      </c>
      <c r="H761"/>
    </row>
    <row r="762" spans="1:8" x14ac:dyDescent="0.25">
      <c r="A762" s="4">
        <v>43262</v>
      </c>
      <c r="B762" s="12">
        <v>7969.666666666667</v>
      </c>
      <c r="C762" s="5">
        <v>45</v>
      </c>
      <c r="D762" s="5">
        <v>256</v>
      </c>
      <c r="E762" s="5">
        <v>26</v>
      </c>
      <c r="H762"/>
    </row>
    <row r="763" spans="1:8" x14ac:dyDescent="0.25">
      <c r="A763" s="4">
        <v>43297</v>
      </c>
      <c r="B763" s="12">
        <v>16590.600000000002</v>
      </c>
      <c r="C763" s="5">
        <v>97</v>
      </c>
      <c r="D763" s="5">
        <v>79</v>
      </c>
      <c r="E763" s="5">
        <v>16</v>
      </c>
      <c r="H763"/>
    </row>
    <row r="764" spans="1:8" x14ac:dyDescent="0.25">
      <c r="A764" s="4">
        <v>43332</v>
      </c>
      <c r="B764" s="12">
        <v>8435.2666666666664</v>
      </c>
      <c r="C764" s="5">
        <v>48</v>
      </c>
      <c r="D764" s="5">
        <v>114</v>
      </c>
      <c r="E764" s="5">
        <v>86</v>
      </c>
      <c r="H764"/>
    </row>
    <row r="765" spans="1:8" x14ac:dyDescent="0.25">
      <c r="A765" s="4">
        <v>43367</v>
      </c>
      <c r="B765" s="12">
        <v>7096.4000000000005</v>
      </c>
      <c r="C765" s="5">
        <v>40</v>
      </c>
      <c r="D765" s="5">
        <v>100</v>
      </c>
      <c r="E765" s="5">
        <v>28</v>
      </c>
      <c r="H765"/>
    </row>
    <row r="766" spans="1:8" x14ac:dyDescent="0.25">
      <c r="A766" s="4">
        <v>43402</v>
      </c>
      <c r="B766" s="12">
        <v>14436.800000000001</v>
      </c>
      <c r="C766" s="5">
        <v>84</v>
      </c>
      <c r="D766" s="5">
        <v>123</v>
      </c>
      <c r="E766" s="5">
        <v>58</v>
      </c>
      <c r="H766"/>
    </row>
    <row r="767" spans="1:8" x14ac:dyDescent="0.25">
      <c r="A767" s="4">
        <v>43437</v>
      </c>
      <c r="B767" s="12">
        <v>9944.6666666666661</v>
      </c>
      <c r="C767" s="5">
        <v>57</v>
      </c>
      <c r="D767" s="5">
        <v>160</v>
      </c>
      <c r="E767" s="5">
        <v>12</v>
      </c>
      <c r="H767"/>
    </row>
    <row r="768" spans="1:8" x14ac:dyDescent="0.25">
      <c r="A768" s="4">
        <v>43472</v>
      </c>
      <c r="B768" s="12">
        <v>12131.4</v>
      </c>
      <c r="C768" s="5">
        <v>70</v>
      </c>
      <c r="D768" s="5">
        <v>232</v>
      </c>
      <c r="E768" s="5">
        <v>66</v>
      </c>
      <c r="H768"/>
    </row>
    <row r="769" spans="1:8" x14ac:dyDescent="0.25">
      <c r="A769" s="4">
        <v>43507</v>
      </c>
      <c r="B769" s="12">
        <v>15437.733333333332</v>
      </c>
      <c r="C769" s="5">
        <v>90</v>
      </c>
      <c r="D769" s="5">
        <v>124</v>
      </c>
      <c r="E769" s="5">
        <v>80</v>
      </c>
      <c r="H769"/>
    </row>
    <row r="770" spans="1:8" x14ac:dyDescent="0.25">
      <c r="A770" s="4">
        <v>43122</v>
      </c>
      <c r="B770" s="12">
        <v>8610.2666666666664</v>
      </c>
      <c r="C770" s="5">
        <v>49</v>
      </c>
      <c r="D770" s="5">
        <v>154</v>
      </c>
      <c r="E770" s="5">
        <v>24</v>
      </c>
      <c r="H770"/>
    </row>
    <row r="771" spans="1:8" x14ac:dyDescent="0.25">
      <c r="A771" s="4">
        <v>43157</v>
      </c>
      <c r="B771" s="12">
        <v>16792.600000000002</v>
      </c>
      <c r="C771" s="5">
        <v>98</v>
      </c>
      <c r="D771" s="5">
        <v>216</v>
      </c>
      <c r="E771" s="5">
        <v>22</v>
      </c>
      <c r="H771"/>
    </row>
    <row r="772" spans="1:8" x14ac:dyDescent="0.25">
      <c r="A772" s="4">
        <v>43192</v>
      </c>
      <c r="B772" s="12">
        <v>13417</v>
      </c>
      <c r="C772" s="5">
        <v>78</v>
      </c>
      <c r="D772" s="5">
        <v>49</v>
      </c>
      <c r="E772" s="5">
        <v>36</v>
      </c>
      <c r="H772"/>
    </row>
    <row r="773" spans="1:8" x14ac:dyDescent="0.25">
      <c r="A773" s="4">
        <v>43227</v>
      </c>
      <c r="B773" s="12">
        <v>16283.4</v>
      </c>
      <c r="C773" s="5">
        <v>95</v>
      </c>
      <c r="D773" s="5">
        <v>179</v>
      </c>
      <c r="E773" s="5">
        <v>28</v>
      </c>
      <c r="H773"/>
    </row>
    <row r="774" spans="1:8" x14ac:dyDescent="0.25">
      <c r="A774" s="4">
        <v>43262</v>
      </c>
      <c r="B774" s="12">
        <v>14598.733333333332</v>
      </c>
      <c r="C774" s="5">
        <v>85</v>
      </c>
      <c r="D774" s="5">
        <v>103</v>
      </c>
      <c r="E774" s="5">
        <v>70</v>
      </c>
      <c r="H774"/>
    </row>
    <row r="775" spans="1:8" x14ac:dyDescent="0.25">
      <c r="A775" s="4">
        <v>43297</v>
      </c>
      <c r="B775" s="12">
        <v>16579.466666666667</v>
      </c>
      <c r="C775" s="5">
        <v>97</v>
      </c>
      <c r="D775" s="5">
        <v>26</v>
      </c>
      <c r="E775" s="5">
        <v>84</v>
      </c>
      <c r="H775"/>
    </row>
    <row r="776" spans="1:8" x14ac:dyDescent="0.25">
      <c r="A776" s="4">
        <v>43332</v>
      </c>
      <c r="B776" s="12">
        <v>13938.800000000001</v>
      </c>
      <c r="C776" s="5">
        <v>81</v>
      </c>
      <c r="D776" s="5">
        <v>127</v>
      </c>
      <c r="E776" s="5">
        <v>94</v>
      </c>
      <c r="H776"/>
    </row>
    <row r="777" spans="1:8" x14ac:dyDescent="0.25">
      <c r="A777" s="4">
        <v>43367</v>
      </c>
      <c r="B777" s="12">
        <v>12964.6</v>
      </c>
      <c r="C777" s="5">
        <v>75</v>
      </c>
      <c r="D777" s="5">
        <v>231</v>
      </c>
      <c r="E777" s="5">
        <v>70</v>
      </c>
      <c r="H777"/>
    </row>
    <row r="778" spans="1:8" x14ac:dyDescent="0.25">
      <c r="A778" s="4">
        <v>43402</v>
      </c>
      <c r="B778" s="12">
        <v>16775.933333333334</v>
      </c>
      <c r="C778" s="5">
        <v>98</v>
      </c>
      <c r="D778" s="5">
        <v>147</v>
      </c>
      <c r="E778" s="5">
        <v>50</v>
      </c>
      <c r="H778"/>
    </row>
    <row r="779" spans="1:8" x14ac:dyDescent="0.25">
      <c r="A779" s="4">
        <v>43437</v>
      </c>
      <c r="B779" s="12">
        <v>14592.533333333333</v>
      </c>
      <c r="C779" s="5">
        <v>85</v>
      </c>
      <c r="D779" s="5">
        <v>79</v>
      </c>
      <c r="E779" s="5">
        <v>74</v>
      </c>
      <c r="H779"/>
    </row>
    <row r="780" spans="1:8" x14ac:dyDescent="0.25">
      <c r="A780" s="4">
        <v>43472</v>
      </c>
      <c r="B780" s="12">
        <v>8628.3333333333339</v>
      </c>
      <c r="C780" s="5">
        <v>49</v>
      </c>
      <c r="D780" s="5">
        <v>220</v>
      </c>
      <c r="E780" s="5">
        <v>62</v>
      </c>
      <c r="H780"/>
    </row>
    <row r="781" spans="1:8" x14ac:dyDescent="0.25">
      <c r="A781" s="4">
        <v>43507</v>
      </c>
      <c r="B781" s="12">
        <v>8125.2</v>
      </c>
      <c r="C781" s="5">
        <v>46</v>
      </c>
      <c r="D781" s="5">
        <v>207</v>
      </c>
      <c r="E781" s="5">
        <v>66</v>
      </c>
      <c r="H781"/>
    </row>
    <row r="782" spans="1:8" x14ac:dyDescent="0.25">
      <c r="A782" s="4">
        <v>43122</v>
      </c>
      <c r="B782" s="12">
        <v>16244.199999999999</v>
      </c>
      <c r="C782" s="5">
        <v>95</v>
      </c>
      <c r="D782" s="5">
        <v>26</v>
      </c>
      <c r="E782" s="5">
        <v>28</v>
      </c>
      <c r="H782"/>
    </row>
    <row r="783" spans="1:8" x14ac:dyDescent="0.25">
      <c r="A783" s="4">
        <v>43157</v>
      </c>
      <c r="B783" s="12">
        <v>10945.733333333332</v>
      </c>
      <c r="C783" s="5">
        <v>63</v>
      </c>
      <c r="D783" s="5">
        <v>157</v>
      </c>
      <c r="E783" s="5">
        <v>68</v>
      </c>
      <c r="H783"/>
    </row>
    <row r="784" spans="1:8" x14ac:dyDescent="0.25">
      <c r="A784" s="4">
        <v>43192</v>
      </c>
      <c r="B784" s="12">
        <v>14105.666666666666</v>
      </c>
      <c r="C784" s="5">
        <v>82</v>
      </c>
      <c r="D784" s="5">
        <v>138</v>
      </c>
      <c r="E784" s="5">
        <v>10</v>
      </c>
      <c r="H784"/>
    </row>
    <row r="785" spans="1:8" x14ac:dyDescent="0.25">
      <c r="A785" s="4">
        <v>43227</v>
      </c>
      <c r="B785" s="12">
        <v>10459.4</v>
      </c>
      <c r="C785" s="5">
        <v>60</v>
      </c>
      <c r="D785" s="5">
        <v>216</v>
      </c>
      <c r="E785" s="5">
        <v>26</v>
      </c>
      <c r="H785"/>
    </row>
    <row r="786" spans="1:8" x14ac:dyDescent="0.25">
      <c r="A786" s="4">
        <v>43262</v>
      </c>
      <c r="B786" s="12">
        <v>7764.5333333333328</v>
      </c>
      <c r="C786" s="5">
        <v>44</v>
      </c>
      <c r="D786" s="5">
        <v>99</v>
      </c>
      <c r="E786" s="5">
        <v>80</v>
      </c>
      <c r="H786"/>
    </row>
    <row r="787" spans="1:8" x14ac:dyDescent="0.25">
      <c r="A787" s="4">
        <v>43297</v>
      </c>
      <c r="B787" s="12">
        <v>11247.466666666667</v>
      </c>
      <c r="C787" s="5">
        <v>65</v>
      </c>
      <c r="D787" s="5">
        <v>37</v>
      </c>
      <c r="E787" s="5">
        <v>40</v>
      </c>
      <c r="H787"/>
    </row>
    <row r="788" spans="1:8" x14ac:dyDescent="0.25">
      <c r="A788" s="4">
        <v>43332</v>
      </c>
      <c r="B788" s="12">
        <v>8606.7333333333336</v>
      </c>
      <c r="C788" s="5">
        <v>49</v>
      </c>
      <c r="D788" s="5">
        <v>137</v>
      </c>
      <c r="E788" s="5">
        <v>48</v>
      </c>
      <c r="H788"/>
    </row>
    <row r="789" spans="1:8" x14ac:dyDescent="0.25">
      <c r="A789" s="4">
        <v>43367</v>
      </c>
      <c r="B789" s="12">
        <v>12299.800000000001</v>
      </c>
      <c r="C789" s="5">
        <v>71</v>
      </c>
      <c r="D789" s="5">
        <v>239</v>
      </c>
      <c r="E789" s="5">
        <v>62</v>
      </c>
      <c r="H789"/>
    </row>
    <row r="790" spans="1:8" x14ac:dyDescent="0.25">
      <c r="A790" s="4">
        <v>43402</v>
      </c>
      <c r="B790" s="12">
        <v>7748.1333333333341</v>
      </c>
      <c r="C790" s="5">
        <v>44</v>
      </c>
      <c r="D790" s="5">
        <v>41</v>
      </c>
      <c r="E790" s="5">
        <v>34</v>
      </c>
      <c r="H790"/>
    </row>
    <row r="791" spans="1:8" x14ac:dyDescent="0.25">
      <c r="A791" s="4">
        <v>43437</v>
      </c>
      <c r="B791" s="12">
        <v>14264.733333333332</v>
      </c>
      <c r="C791" s="5">
        <v>83</v>
      </c>
      <c r="D791" s="5">
        <v>108</v>
      </c>
      <c r="E791" s="5">
        <v>14</v>
      </c>
      <c r="H791"/>
    </row>
    <row r="792" spans="1:8" x14ac:dyDescent="0.25">
      <c r="A792" s="4">
        <v>43472</v>
      </c>
      <c r="B792" s="12">
        <v>16761.466666666667</v>
      </c>
      <c r="C792" s="5">
        <v>98</v>
      </c>
      <c r="D792" s="5">
        <v>90</v>
      </c>
      <c r="E792" s="5">
        <v>56</v>
      </c>
      <c r="H792"/>
    </row>
    <row r="793" spans="1:8" x14ac:dyDescent="0.25">
      <c r="A793" s="4">
        <v>43507</v>
      </c>
      <c r="B793" s="12">
        <v>9782.1333333333332</v>
      </c>
      <c r="C793" s="5">
        <v>56</v>
      </c>
      <c r="D793" s="5">
        <v>175</v>
      </c>
      <c r="E793" s="5">
        <v>24</v>
      </c>
      <c r="H793"/>
    </row>
    <row r="794" spans="1:8" x14ac:dyDescent="0.25">
      <c r="A794" s="4">
        <v>43122</v>
      </c>
      <c r="B794" s="12">
        <v>13118.533333333333</v>
      </c>
      <c r="C794" s="5">
        <v>76</v>
      </c>
      <c r="D794" s="5">
        <v>185</v>
      </c>
      <c r="E794" s="5">
        <v>36</v>
      </c>
      <c r="H794"/>
    </row>
    <row r="795" spans="1:8" x14ac:dyDescent="0.25">
      <c r="A795" s="4">
        <v>43157</v>
      </c>
      <c r="B795" s="12">
        <v>13576.266666666668</v>
      </c>
      <c r="C795" s="5">
        <v>79</v>
      </c>
      <c r="D795" s="5">
        <v>15</v>
      </c>
      <c r="E795" s="5">
        <v>74</v>
      </c>
      <c r="H795"/>
    </row>
    <row r="796" spans="1:8" x14ac:dyDescent="0.25">
      <c r="A796" s="4">
        <v>43192</v>
      </c>
      <c r="B796" s="12">
        <v>13462.866666666667</v>
      </c>
      <c r="C796" s="5">
        <v>78</v>
      </c>
      <c r="D796" s="5">
        <v>225</v>
      </c>
      <c r="E796" s="5">
        <v>60</v>
      </c>
      <c r="H796"/>
    </row>
    <row r="797" spans="1:8" x14ac:dyDescent="0.25">
      <c r="A797" s="4">
        <v>43227</v>
      </c>
      <c r="B797" s="12">
        <v>8754</v>
      </c>
      <c r="C797" s="5">
        <v>50</v>
      </c>
      <c r="D797" s="5">
        <v>57</v>
      </c>
      <c r="E797" s="5">
        <v>82</v>
      </c>
      <c r="H797"/>
    </row>
    <row r="798" spans="1:8" x14ac:dyDescent="0.25">
      <c r="A798" s="4">
        <v>43262</v>
      </c>
      <c r="B798" s="12">
        <v>13954.333333333334</v>
      </c>
      <c r="C798" s="5">
        <v>81</v>
      </c>
      <c r="D798" s="5">
        <v>190</v>
      </c>
      <c r="E798" s="5">
        <v>76</v>
      </c>
      <c r="H798"/>
    </row>
    <row r="799" spans="1:8" x14ac:dyDescent="0.25">
      <c r="A799" s="4">
        <v>43297</v>
      </c>
      <c r="B799" s="12">
        <v>7798.333333333333</v>
      </c>
      <c r="C799" s="5">
        <v>44</v>
      </c>
      <c r="D799" s="5">
        <v>235</v>
      </c>
      <c r="E799" s="5">
        <v>50</v>
      </c>
      <c r="H799"/>
    </row>
    <row r="800" spans="1:8" x14ac:dyDescent="0.25">
      <c r="A800" s="4">
        <v>43332</v>
      </c>
      <c r="B800" s="12">
        <v>15621.800000000001</v>
      </c>
      <c r="C800" s="5">
        <v>91</v>
      </c>
      <c r="D800" s="5">
        <v>199</v>
      </c>
      <c r="E800" s="5">
        <v>30</v>
      </c>
      <c r="H800"/>
    </row>
    <row r="801" spans="1:8" x14ac:dyDescent="0.25">
      <c r="A801" s="4">
        <v>43367</v>
      </c>
      <c r="B801" s="12">
        <v>9090.9333333333325</v>
      </c>
      <c r="C801" s="5">
        <v>52</v>
      </c>
      <c r="D801" s="5">
        <v>80</v>
      </c>
      <c r="E801" s="5">
        <v>16</v>
      </c>
      <c r="H801"/>
    </row>
    <row r="802" spans="1:8" x14ac:dyDescent="0.25">
      <c r="A802" s="4">
        <v>43402</v>
      </c>
      <c r="B802" s="12">
        <v>16795.2</v>
      </c>
      <c r="C802" s="5">
        <v>98</v>
      </c>
      <c r="D802" s="5">
        <v>222</v>
      </c>
      <c r="E802" s="5">
        <v>54</v>
      </c>
      <c r="H802"/>
    </row>
    <row r="803" spans="1:8" x14ac:dyDescent="0.25">
      <c r="A803" s="4">
        <v>43437</v>
      </c>
      <c r="B803" s="12">
        <v>11608.800000000001</v>
      </c>
      <c r="C803" s="5">
        <v>67</v>
      </c>
      <c r="D803" s="5">
        <v>140</v>
      </c>
      <c r="E803" s="5">
        <v>94</v>
      </c>
      <c r="H803"/>
    </row>
    <row r="804" spans="1:8" x14ac:dyDescent="0.25">
      <c r="A804" s="4">
        <v>43472</v>
      </c>
      <c r="B804" s="12">
        <v>15786</v>
      </c>
      <c r="C804" s="5">
        <v>92</v>
      </c>
      <c r="D804" s="5">
        <v>189</v>
      </c>
      <c r="E804" s="5">
        <v>30</v>
      </c>
      <c r="H804"/>
    </row>
    <row r="805" spans="1:8" x14ac:dyDescent="0.25">
      <c r="A805" s="4">
        <v>43507</v>
      </c>
      <c r="B805" s="12">
        <v>13578</v>
      </c>
      <c r="C805" s="5">
        <v>79</v>
      </c>
      <c r="D805" s="5">
        <v>28</v>
      </c>
      <c r="E805" s="5">
        <v>30</v>
      </c>
      <c r="H805"/>
    </row>
    <row r="806" spans="1:8" x14ac:dyDescent="0.25">
      <c r="A806" s="4">
        <v>43122</v>
      </c>
      <c r="B806" s="12">
        <v>9108.1999999999989</v>
      </c>
      <c r="C806" s="5">
        <v>52</v>
      </c>
      <c r="D806" s="5">
        <v>147</v>
      </c>
      <c r="E806" s="5">
        <v>18</v>
      </c>
      <c r="H806"/>
    </row>
    <row r="807" spans="1:8" x14ac:dyDescent="0.25">
      <c r="A807" s="4">
        <v>43157</v>
      </c>
      <c r="B807" s="12">
        <v>10911.333333333334</v>
      </c>
      <c r="C807" s="5">
        <v>63</v>
      </c>
      <c r="D807" s="5">
        <v>28</v>
      </c>
      <c r="E807" s="5">
        <v>28</v>
      </c>
      <c r="H807"/>
    </row>
    <row r="808" spans="1:8" x14ac:dyDescent="0.25">
      <c r="A808" s="4">
        <v>43192</v>
      </c>
      <c r="B808" s="12">
        <v>7073.9333333333334</v>
      </c>
      <c r="C808" s="5">
        <v>40</v>
      </c>
      <c r="D808" s="5">
        <v>14</v>
      </c>
      <c r="E808" s="5">
        <v>10</v>
      </c>
      <c r="H808"/>
    </row>
    <row r="809" spans="1:8" x14ac:dyDescent="0.25">
      <c r="A809" s="4">
        <v>43227</v>
      </c>
      <c r="B809" s="12">
        <v>12114.266666666668</v>
      </c>
      <c r="C809" s="5">
        <v>70</v>
      </c>
      <c r="D809" s="5">
        <v>165</v>
      </c>
      <c r="E809" s="5">
        <v>60</v>
      </c>
      <c r="H809"/>
    </row>
    <row r="810" spans="1:8" x14ac:dyDescent="0.25">
      <c r="A810" s="4">
        <v>43262</v>
      </c>
      <c r="B810" s="12">
        <v>15950.133333333333</v>
      </c>
      <c r="C810" s="5">
        <v>93</v>
      </c>
      <c r="D810" s="5">
        <v>171</v>
      </c>
      <c r="E810" s="5">
        <v>94</v>
      </c>
      <c r="H810"/>
    </row>
    <row r="811" spans="1:8" x14ac:dyDescent="0.25">
      <c r="A811" s="4">
        <v>43297</v>
      </c>
      <c r="B811" s="12">
        <v>12284.666666666666</v>
      </c>
      <c r="C811" s="5">
        <v>71</v>
      </c>
      <c r="D811" s="5">
        <v>186</v>
      </c>
      <c r="E811" s="5">
        <v>18</v>
      </c>
      <c r="H811"/>
    </row>
    <row r="812" spans="1:8" x14ac:dyDescent="0.25">
      <c r="A812" s="4">
        <v>43332</v>
      </c>
      <c r="B812" s="12">
        <v>10261.466666666667</v>
      </c>
      <c r="C812" s="5">
        <v>59</v>
      </c>
      <c r="D812" s="5">
        <v>88</v>
      </c>
      <c r="E812" s="5">
        <v>72</v>
      </c>
      <c r="H812"/>
    </row>
    <row r="813" spans="1:8" x14ac:dyDescent="0.25">
      <c r="A813" s="4">
        <v>43367</v>
      </c>
      <c r="B813" s="12">
        <v>11962.733333333332</v>
      </c>
      <c r="C813" s="5">
        <v>69</v>
      </c>
      <c r="D813" s="5">
        <v>225</v>
      </c>
      <c r="E813" s="5">
        <v>58</v>
      </c>
      <c r="H813"/>
    </row>
    <row r="814" spans="1:8" x14ac:dyDescent="0.25">
      <c r="A814" s="4">
        <v>43402</v>
      </c>
      <c r="B814" s="12">
        <v>8459.7333333333336</v>
      </c>
      <c r="C814" s="5">
        <v>48</v>
      </c>
      <c r="D814" s="5">
        <v>212</v>
      </c>
      <c r="E814" s="5">
        <v>68</v>
      </c>
      <c r="H814"/>
    </row>
    <row r="815" spans="1:8" x14ac:dyDescent="0.25">
      <c r="A815" s="4">
        <v>43437</v>
      </c>
      <c r="B815" s="12">
        <v>11415.866666666667</v>
      </c>
      <c r="C815" s="5">
        <v>66</v>
      </c>
      <c r="D815" s="5">
        <v>47</v>
      </c>
      <c r="E815" s="5">
        <v>20</v>
      </c>
      <c r="H815"/>
    </row>
    <row r="816" spans="1:8" x14ac:dyDescent="0.25">
      <c r="A816" s="4">
        <v>43472</v>
      </c>
      <c r="B816" s="12">
        <v>12926.333333333334</v>
      </c>
      <c r="C816" s="5">
        <v>75</v>
      </c>
      <c r="D816" s="5">
        <v>88</v>
      </c>
      <c r="E816" s="5">
        <v>14</v>
      </c>
      <c r="H816"/>
    </row>
    <row r="817" spans="1:8" x14ac:dyDescent="0.25">
      <c r="A817" s="4">
        <v>43507</v>
      </c>
      <c r="B817" s="12">
        <v>7928.1333333333341</v>
      </c>
      <c r="C817" s="5">
        <v>45</v>
      </c>
      <c r="D817" s="5">
        <v>95</v>
      </c>
      <c r="E817" s="5">
        <v>18</v>
      </c>
      <c r="H817"/>
    </row>
    <row r="818" spans="1:8" x14ac:dyDescent="0.25">
      <c r="A818" s="4">
        <v>43122</v>
      </c>
      <c r="B818" s="12">
        <v>13612.533333333333</v>
      </c>
      <c r="C818" s="5">
        <v>79</v>
      </c>
      <c r="D818" s="5">
        <v>159</v>
      </c>
      <c r="E818" s="5">
        <v>60</v>
      </c>
      <c r="H818"/>
    </row>
    <row r="819" spans="1:8" x14ac:dyDescent="0.25">
      <c r="A819" s="4">
        <v>43157</v>
      </c>
      <c r="B819" s="12">
        <v>12090.800000000001</v>
      </c>
      <c r="C819" s="5">
        <v>70</v>
      </c>
      <c r="D819" s="5">
        <v>70</v>
      </c>
      <c r="E819" s="5">
        <v>88</v>
      </c>
      <c r="H819"/>
    </row>
    <row r="820" spans="1:8" x14ac:dyDescent="0.25">
      <c r="A820" s="4">
        <v>43192</v>
      </c>
      <c r="B820" s="12">
        <v>9917.7333333333336</v>
      </c>
      <c r="C820" s="5">
        <v>57</v>
      </c>
      <c r="D820" s="5">
        <v>50</v>
      </c>
      <c r="E820" s="5">
        <v>48</v>
      </c>
      <c r="H820"/>
    </row>
    <row r="821" spans="1:8" x14ac:dyDescent="0.25">
      <c r="A821" s="4">
        <v>43227</v>
      </c>
      <c r="B821" s="12">
        <v>12949.266666666668</v>
      </c>
      <c r="C821" s="5">
        <v>75</v>
      </c>
      <c r="D821" s="5">
        <v>167</v>
      </c>
      <c r="E821" s="5">
        <v>98</v>
      </c>
      <c r="H821"/>
    </row>
    <row r="822" spans="1:8" x14ac:dyDescent="0.25">
      <c r="A822" s="4">
        <v>43262</v>
      </c>
      <c r="B822" s="12">
        <v>11777.066666666666</v>
      </c>
      <c r="C822" s="5">
        <v>68</v>
      </c>
      <c r="D822" s="5">
        <v>157</v>
      </c>
      <c r="E822" s="5">
        <v>12</v>
      </c>
      <c r="H822"/>
    </row>
    <row r="823" spans="1:8" x14ac:dyDescent="0.25">
      <c r="A823" s="4">
        <v>43297</v>
      </c>
      <c r="B823" s="12">
        <v>7119.666666666667</v>
      </c>
      <c r="C823" s="5">
        <v>40</v>
      </c>
      <c r="D823" s="5">
        <v>189</v>
      </c>
      <c r="E823" s="5">
        <v>38</v>
      </c>
      <c r="H823"/>
    </row>
    <row r="824" spans="1:8" x14ac:dyDescent="0.25">
      <c r="A824" s="4">
        <v>43332</v>
      </c>
      <c r="B824" s="12">
        <v>8616.1999999999989</v>
      </c>
      <c r="C824" s="5">
        <v>49</v>
      </c>
      <c r="D824" s="5">
        <v>176</v>
      </c>
      <c r="E824" s="5">
        <v>38</v>
      </c>
      <c r="H824"/>
    </row>
    <row r="825" spans="1:8" x14ac:dyDescent="0.25">
      <c r="A825" s="4">
        <v>43367</v>
      </c>
      <c r="B825" s="12">
        <v>9914.3333333333339</v>
      </c>
      <c r="C825" s="5">
        <v>57</v>
      </c>
      <c r="D825" s="5">
        <v>41</v>
      </c>
      <c r="E825" s="5">
        <v>16</v>
      </c>
      <c r="H825"/>
    </row>
    <row r="826" spans="1:8" x14ac:dyDescent="0.25">
      <c r="A826" s="4">
        <v>43402</v>
      </c>
      <c r="B826" s="12">
        <v>15622.800000000001</v>
      </c>
      <c r="C826" s="5">
        <v>91</v>
      </c>
      <c r="D826" s="5">
        <v>196</v>
      </c>
      <c r="E826" s="5">
        <v>84</v>
      </c>
      <c r="H826"/>
    </row>
    <row r="827" spans="1:8" x14ac:dyDescent="0.25">
      <c r="A827" s="4">
        <v>43437</v>
      </c>
      <c r="B827" s="12">
        <v>7744.4000000000005</v>
      </c>
      <c r="C827" s="5">
        <v>44</v>
      </c>
      <c r="D827" s="5">
        <v>18</v>
      </c>
      <c r="E827" s="5">
        <v>98</v>
      </c>
      <c r="H827"/>
    </row>
    <row r="828" spans="1:8" x14ac:dyDescent="0.25">
      <c r="A828" s="4">
        <v>43472</v>
      </c>
      <c r="B828" s="12">
        <v>13457.666666666666</v>
      </c>
      <c r="C828" s="5">
        <v>78</v>
      </c>
      <c r="D828" s="5">
        <v>209</v>
      </c>
      <c r="E828" s="5">
        <v>24</v>
      </c>
      <c r="H828"/>
    </row>
    <row r="829" spans="1:8" x14ac:dyDescent="0.25">
      <c r="A829" s="4">
        <v>43507</v>
      </c>
      <c r="B829" s="12">
        <v>16446.733333333334</v>
      </c>
      <c r="C829" s="5">
        <v>96</v>
      </c>
      <c r="D829" s="5">
        <v>167</v>
      </c>
      <c r="E829" s="5">
        <v>22</v>
      </c>
      <c r="H829"/>
    </row>
    <row r="830" spans="1:8" x14ac:dyDescent="0.25">
      <c r="A830" s="4">
        <v>43122</v>
      </c>
      <c r="B830" s="12">
        <v>13113.266666666668</v>
      </c>
      <c r="C830" s="5">
        <v>76</v>
      </c>
      <c r="D830" s="5">
        <v>161</v>
      </c>
      <c r="E830" s="5">
        <v>68</v>
      </c>
      <c r="H830"/>
    </row>
    <row r="831" spans="1:8" x14ac:dyDescent="0.25">
      <c r="A831" s="4">
        <v>43157</v>
      </c>
      <c r="B831" s="12">
        <v>8118.8666666666659</v>
      </c>
      <c r="C831" s="5">
        <v>46</v>
      </c>
      <c r="D831" s="5">
        <v>181</v>
      </c>
      <c r="E831" s="5">
        <v>76</v>
      </c>
      <c r="H831"/>
    </row>
    <row r="832" spans="1:8" x14ac:dyDescent="0.25">
      <c r="A832" s="4">
        <v>43192</v>
      </c>
      <c r="B832" s="12">
        <v>11454.466666666667</v>
      </c>
      <c r="C832" s="5">
        <v>66</v>
      </c>
      <c r="D832" s="5">
        <v>194</v>
      </c>
      <c r="E832" s="5">
        <v>48</v>
      </c>
      <c r="H832"/>
    </row>
    <row r="833" spans="1:8" x14ac:dyDescent="0.25">
      <c r="A833" s="4">
        <v>43227</v>
      </c>
      <c r="B833" s="12">
        <v>7420.1333333333341</v>
      </c>
      <c r="C833" s="5">
        <v>42</v>
      </c>
      <c r="D833" s="5">
        <v>62</v>
      </c>
      <c r="E833" s="5">
        <v>28</v>
      </c>
      <c r="H833"/>
    </row>
    <row r="834" spans="1:8" x14ac:dyDescent="0.25">
      <c r="A834" s="4">
        <v>43262</v>
      </c>
      <c r="B834" s="12">
        <v>7969.666666666667</v>
      </c>
      <c r="C834" s="5">
        <v>45</v>
      </c>
      <c r="D834" s="5">
        <v>256</v>
      </c>
      <c r="E834" s="5">
        <v>26</v>
      </c>
      <c r="H834"/>
    </row>
    <row r="835" spans="1:8" x14ac:dyDescent="0.25">
      <c r="A835" s="4">
        <v>43297</v>
      </c>
      <c r="B835" s="12">
        <v>16590.600000000002</v>
      </c>
      <c r="C835" s="5">
        <v>97</v>
      </c>
      <c r="D835" s="5">
        <v>79</v>
      </c>
      <c r="E835" s="5">
        <v>16</v>
      </c>
      <c r="H835"/>
    </row>
    <row r="836" spans="1:8" x14ac:dyDescent="0.25">
      <c r="A836" s="4">
        <v>43332</v>
      </c>
      <c r="B836" s="12">
        <v>8435.2666666666664</v>
      </c>
      <c r="C836" s="5">
        <v>48</v>
      </c>
      <c r="D836" s="5">
        <v>114</v>
      </c>
      <c r="E836" s="5">
        <v>86</v>
      </c>
      <c r="H836"/>
    </row>
    <row r="837" spans="1:8" x14ac:dyDescent="0.25">
      <c r="A837" s="4">
        <v>43367</v>
      </c>
      <c r="B837" s="12">
        <v>7096.4000000000005</v>
      </c>
      <c r="C837" s="5">
        <v>40</v>
      </c>
      <c r="D837" s="5">
        <v>100</v>
      </c>
      <c r="E837" s="5">
        <v>28</v>
      </c>
      <c r="H837"/>
    </row>
    <row r="838" spans="1:8" x14ac:dyDescent="0.25">
      <c r="A838" s="4">
        <v>43402</v>
      </c>
      <c r="B838" s="12">
        <v>14436.800000000001</v>
      </c>
      <c r="C838" s="5">
        <v>84</v>
      </c>
      <c r="D838" s="5">
        <v>123</v>
      </c>
      <c r="E838" s="5">
        <v>58</v>
      </c>
      <c r="H838"/>
    </row>
    <row r="839" spans="1:8" x14ac:dyDescent="0.25">
      <c r="A839" s="4">
        <v>43437</v>
      </c>
      <c r="B839" s="12">
        <v>9944.6666666666661</v>
      </c>
      <c r="C839" s="5">
        <v>57</v>
      </c>
      <c r="D839" s="5">
        <v>160</v>
      </c>
      <c r="E839" s="5">
        <v>12</v>
      </c>
      <c r="H839"/>
    </row>
    <row r="840" spans="1:8" x14ac:dyDescent="0.25">
      <c r="A840" s="4">
        <v>43472</v>
      </c>
      <c r="B840" s="12">
        <v>12131.4</v>
      </c>
      <c r="C840" s="5">
        <v>70</v>
      </c>
      <c r="D840" s="5">
        <v>232</v>
      </c>
      <c r="E840" s="5">
        <v>66</v>
      </c>
      <c r="H840"/>
    </row>
    <row r="841" spans="1:8" x14ac:dyDescent="0.25">
      <c r="A841" s="4">
        <v>43507</v>
      </c>
      <c r="B841" s="12">
        <v>15437.733333333332</v>
      </c>
      <c r="C841" s="5">
        <v>90</v>
      </c>
      <c r="D841" s="5">
        <v>124</v>
      </c>
      <c r="E841" s="5">
        <v>80</v>
      </c>
      <c r="H841"/>
    </row>
    <row r="842" spans="1:8" x14ac:dyDescent="0.25">
      <c r="A842" s="4">
        <v>43122</v>
      </c>
      <c r="B842" s="12">
        <v>8610.2666666666664</v>
      </c>
      <c r="C842" s="5">
        <v>49</v>
      </c>
      <c r="D842" s="5">
        <v>154</v>
      </c>
      <c r="E842" s="5">
        <v>24</v>
      </c>
      <c r="H842"/>
    </row>
    <row r="843" spans="1:8" x14ac:dyDescent="0.25">
      <c r="A843" s="4">
        <v>43157</v>
      </c>
      <c r="B843" s="12">
        <v>16792.600000000002</v>
      </c>
      <c r="C843" s="5">
        <v>98</v>
      </c>
      <c r="D843" s="5">
        <v>216</v>
      </c>
      <c r="E843" s="5">
        <v>22</v>
      </c>
      <c r="H843"/>
    </row>
    <row r="844" spans="1:8" x14ac:dyDescent="0.25">
      <c r="A844" s="4">
        <v>43192</v>
      </c>
      <c r="B844" s="12">
        <v>13417</v>
      </c>
      <c r="C844" s="5">
        <v>78</v>
      </c>
      <c r="D844" s="5">
        <v>49</v>
      </c>
      <c r="E844" s="5">
        <v>36</v>
      </c>
      <c r="H844"/>
    </row>
    <row r="845" spans="1:8" x14ac:dyDescent="0.25">
      <c r="A845" s="4">
        <v>43227</v>
      </c>
      <c r="B845" s="12">
        <v>16283.4</v>
      </c>
      <c r="C845" s="5">
        <v>95</v>
      </c>
      <c r="D845" s="5">
        <v>179</v>
      </c>
      <c r="E845" s="5">
        <v>28</v>
      </c>
      <c r="H845"/>
    </row>
    <row r="846" spans="1:8" x14ac:dyDescent="0.25">
      <c r="A846" s="4">
        <v>43262</v>
      </c>
      <c r="B846" s="12">
        <v>14598.733333333332</v>
      </c>
      <c r="C846" s="5">
        <v>85</v>
      </c>
      <c r="D846" s="5">
        <v>103</v>
      </c>
      <c r="E846" s="5">
        <v>70</v>
      </c>
      <c r="H846"/>
    </row>
    <row r="847" spans="1:8" x14ac:dyDescent="0.25">
      <c r="A847" s="4">
        <v>43297</v>
      </c>
      <c r="B847" s="12">
        <v>16579.466666666667</v>
      </c>
      <c r="C847" s="5">
        <v>97</v>
      </c>
      <c r="D847" s="5">
        <v>26</v>
      </c>
      <c r="E847" s="5">
        <v>84</v>
      </c>
      <c r="H847"/>
    </row>
    <row r="848" spans="1:8" x14ac:dyDescent="0.25">
      <c r="A848" s="4">
        <v>43332</v>
      </c>
      <c r="B848" s="12">
        <v>13938.800000000001</v>
      </c>
      <c r="C848" s="5">
        <v>81</v>
      </c>
      <c r="D848" s="5">
        <v>127</v>
      </c>
      <c r="E848" s="5">
        <v>94</v>
      </c>
      <c r="H848"/>
    </row>
    <row r="849" spans="1:8" x14ac:dyDescent="0.25">
      <c r="A849" s="4">
        <v>43367</v>
      </c>
      <c r="B849" s="12">
        <v>12964.6</v>
      </c>
      <c r="C849" s="5">
        <v>75</v>
      </c>
      <c r="D849" s="5">
        <v>231</v>
      </c>
      <c r="E849" s="5">
        <v>70</v>
      </c>
      <c r="H849"/>
    </row>
    <row r="850" spans="1:8" x14ac:dyDescent="0.25">
      <c r="A850" s="4">
        <v>43402</v>
      </c>
      <c r="B850" s="12">
        <v>16775.933333333334</v>
      </c>
      <c r="C850" s="5">
        <v>98</v>
      </c>
      <c r="D850" s="5">
        <v>147</v>
      </c>
      <c r="E850" s="5">
        <v>50</v>
      </c>
      <c r="H850"/>
    </row>
    <row r="851" spans="1:8" x14ac:dyDescent="0.25">
      <c r="A851" s="4">
        <v>43437</v>
      </c>
      <c r="B851" s="12">
        <v>14592.533333333333</v>
      </c>
      <c r="C851" s="5">
        <v>85</v>
      </c>
      <c r="D851" s="5">
        <v>79</v>
      </c>
      <c r="E851" s="5">
        <v>74</v>
      </c>
      <c r="H851"/>
    </row>
    <row r="852" spans="1:8" x14ac:dyDescent="0.25">
      <c r="A852" s="4">
        <v>43472</v>
      </c>
      <c r="B852" s="12">
        <v>8628.3333333333339</v>
      </c>
      <c r="C852" s="5">
        <v>49</v>
      </c>
      <c r="D852" s="5">
        <v>220</v>
      </c>
      <c r="E852" s="5">
        <v>62</v>
      </c>
      <c r="H852"/>
    </row>
    <row r="853" spans="1:8" x14ac:dyDescent="0.25">
      <c r="A853" s="4">
        <v>43507</v>
      </c>
      <c r="B853" s="12">
        <v>8125.2</v>
      </c>
      <c r="C853" s="5">
        <v>46</v>
      </c>
      <c r="D853" s="5">
        <v>207</v>
      </c>
      <c r="E853" s="5">
        <v>66</v>
      </c>
      <c r="H853"/>
    </row>
    <row r="854" spans="1:8" x14ac:dyDescent="0.25">
      <c r="A854" s="4">
        <v>43122</v>
      </c>
      <c r="B854" s="12">
        <v>16244.199999999999</v>
      </c>
      <c r="C854" s="5">
        <v>95</v>
      </c>
      <c r="D854" s="5">
        <v>26</v>
      </c>
      <c r="E854" s="5">
        <v>28</v>
      </c>
      <c r="H854"/>
    </row>
    <row r="855" spans="1:8" x14ac:dyDescent="0.25">
      <c r="A855" s="4">
        <v>43157</v>
      </c>
      <c r="B855" s="12">
        <v>10945.733333333332</v>
      </c>
      <c r="C855" s="5">
        <v>63</v>
      </c>
      <c r="D855" s="5">
        <v>157</v>
      </c>
      <c r="E855" s="5">
        <v>68</v>
      </c>
      <c r="H855"/>
    </row>
    <row r="856" spans="1:8" x14ac:dyDescent="0.25">
      <c r="A856" s="4">
        <v>43192</v>
      </c>
      <c r="B856" s="12">
        <v>14105.666666666666</v>
      </c>
      <c r="C856" s="5">
        <v>82</v>
      </c>
      <c r="D856" s="5">
        <v>138</v>
      </c>
      <c r="E856" s="5">
        <v>10</v>
      </c>
      <c r="H856"/>
    </row>
    <row r="857" spans="1:8" x14ac:dyDescent="0.25">
      <c r="A857" s="4">
        <v>43227</v>
      </c>
      <c r="B857" s="12">
        <v>10459.4</v>
      </c>
      <c r="C857" s="5">
        <v>60</v>
      </c>
      <c r="D857" s="5">
        <v>216</v>
      </c>
      <c r="E857" s="5">
        <v>26</v>
      </c>
      <c r="H857"/>
    </row>
    <row r="858" spans="1:8" x14ac:dyDescent="0.25">
      <c r="A858" s="4">
        <v>43262</v>
      </c>
      <c r="B858" s="12">
        <v>7764.5333333333328</v>
      </c>
      <c r="C858" s="5">
        <v>44</v>
      </c>
      <c r="D858" s="5">
        <v>99</v>
      </c>
      <c r="E858" s="5">
        <v>80</v>
      </c>
      <c r="H858"/>
    </row>
    <row r="859" spans="1:8" x14ac:dyDescent="0.25">
      <c r="A859" s="4">
        <v>43297</v>
      </c>
      <c r="B859" s="12">
        <v>11247.466666666667</v>
      </c>
      <c r="C859" s="5">
        <v>65</v>
      </c>
      <c r="D859" s="5">
        <v>37</v>
      </c>
      <c r="E859" s="5">
        <v>40</v>
      </c>
      <c r="H859"/>
    </row>
    <row r="860" spans="1:8" x14ac:dyDescent="0.25">
      <c r="A860" s="4">
        <v>43332</v>
      </c>
      <c r="B860" s="12">
        <v>8606.7333333333336</v>
      </c>
      <c r="C860" s="5">
        <v>49</v>
      </c>
      <c r="D860" s="5">
        <v>137</v>
      </c>
      <c r="E860" s="5">
        <v>48</v>
      </c>
      <c r="H860"/>
    </row>
    <row r="861" spans="1:8" x14ac:dyDescent="0.25">
      <c r="A861" s="4">
        <v>43367</v>
      </c>
      <c r="B861" s="12">
        <v>12299.800000000001</v>
      </c>
      <c r="C861" s="5">
        <v>71</v>
      </c>
      <c r="D861" s="5">
        <v>239</v>
      </c>
      <c r="E861" s="5">
        <v>62</v>
      </c>
      <c r="H861"/>
    </row>
    <row r="862" spans="1:8" x14ac:dyDescent="0.25">
      <c r="A862" s="4">
        <v>43402</v>
      </c>
      <c r="B862" s="12">
        <v>7748.1333333333341</v>
      </c>
      <c r="C862" s="5">
        <v>44</v>
      </c>
      <c r="D862" s="5">
        <v>41</v>
      </c>
      <c r="E862" s="5">
        <v>34</v>
      </c>
      <c r="H862"/>
    </row>
    <row r="863" spans="1:8" x14ac:dyDescent="0.25">
      <c r="A863" s="4">
        <v>43437</v>
      </c>
      <c r="B863" s="12">
        <v>14264.733333333332</v>
      </c>
      <c r="C863" s="5">
        <v>83</v>
      </c>
      <c r="D863" s="5">
        <v>108</v>
      </c>
      <c r="E863" s="5">
        <v>14</v>
      </c>
      <c r="H863"/>
    </row>
    <row r="864" spans="1:8" x14ac:dyDescent="0.25">
      <c r="A864" s="4">
        <v>43472</v>
      </c>
      <c r="B864" s="12">
        <v>16761.466666666667</v>
      </c>
      <c r="C864" s="5">
        <v>98</v>
      </c>
      <c r="D864" s="5">
        <v>90</v>
      </c>
      <c r="E864" s="5">
        <v>56</v>
      </c>
      <c r="H864"/>
    </row>
    <row r="865" spans="1:8" x14ac:dyDescent="0.25">
      <c r="A865" s="4">
        <v>43507</v>
      </c>
      <c r="B865" s="12">
        <v>9782.1333333333332</v>
      </c>
      <c r="C865" s="5">
        <v>56</v>
      </c>
      <c r="D865" s="5">
        <v>175</v>
      </c>
      <c r="E865" s="5">
        <v>24</v>
      </c>
      <c r="H865"/>
    </row>
    <row r="866" spans="1:8" x14ac:dyDescent="0.25">
      <c r="A866" s="4">
        <v>43101</v>
      </c>
      <c r="B866" s="12">
        <v>10733.466666666665</v>
      </c>
      <c r="C866" s="5">
        <v>94</v>
      </c>
      <c r="D866" s="5">
        <v>61</v>
      </c>
      <c r="E866" s="5">
        <v>20</v>
      </c>
      <c r="H866"/>
    </row>
    <row r="867" spans="1:8" x14ac:dyDescent="0.25">
      <c r="A867" s="4">
        <v>43136</v>
      </c>
      <c r="B867" s="12">
        <v>5523.8222222222221</v>
      </c>
      <c r="C867" s="5">
        <v>47</v>
      </c>
      <c r="D867" s="5">
        <v>97</v>
      </c>
      <c r="E867" s="5">
        <v>52</v>
      </c>
      <c r="H867"/>
    </row>
    <row r="868" spans="1:8" x14ac:dyDescent="0.25">
      <c r="A868" s="4">
        <v>43171</v>
      </c>
      <c r="B868" s="12">
        <v>8407.6</v>
      </c>
      <c r="C868" s="5">
        <v>73</v>
      </c>
      <c r="D868" s="5">
        <v>82</v>
      </c>
      <c r="E868" s="5">
        <v>48</v>
      </c>
      <c r="H868"/>
    </row>
    <row r="869" spans="1:8" x14ac:dyDescent="0.25">
      <c r="A869" s="4">
        <v>43206</v>
      </c>
      <c r="B869" s="12">
        <v>9055.6</v>
      </c>
      <c r="C869" s="5">
        <v>79</v>
      </c>
      <c r="D869" s="5">
        <v>26</v>
      </c>
      <c r="E869" s="5">
        <v>26</v>
      </c>
      <c r="H869"/>
    </row>
    <row r="870" spans="1:8" x14ac:dyDescent="0.25">
      <c r="A870" s="4">
        <v>43241</v>
      </c>
      <c r="B870" s="12">
        <v>6493.8222222222221</v>
      </c>
      <c r="C870" s="5">
        <v>56</v>
      </c>
      <c r="D870" s="5">
        <v>7</v>
      </c>
      <c r="E870" s="5">
        <v>16</v>
      </c>
      <c r="H870"/>
    </row>
    <row r="871" spans="1:8" x14ac:dyDescent="0.25">
      <c r="A871" s="4">
        <v>43276</v>
      </c>
      <c r="B871" s="12">
        <v>4734.844444444444</v>
      </c>
      <c r="C871" s="5">
        <v>40</v>
      </c>
      <c r="D871" s="5">
        <v>61</v>
      </c>
      <c r="E871" s="5">
        <v>88</v>
      </c>
      <c r="H871"/>
    </row>
    <row r="872" spans="1:8" x14ac:dyDescent="0.25">
      <c r="A872" s="4">
        <v>43311</v>
      </c>
      <c r="B872" s="12">
        <v>8732.7111111111099</v>
      </c>
      <c r="C872" s="5">
        <v>76</v>
      </c>
      <c r="D872" s="5">
        <v>56</v>
      </c>
      <c r="E872" s="5">
        <v>64</v>
      </c>
      <c r="H872"/>
    </row>
    <row r="873" spans="1:8" x14ac:dyDescent="0.25">
      <c r="A873" s="4">
        <v>43346</v>
      </c>
      <c r="B873" s="12">
        <v>7757.4666666666662</v>
      </c>
      <c r="C873" s="5">
        <v>67</v>
      </c>
      <c r="D873" s="5">
        <v>133</v>
      </c>
      <c r="E873" s="5">
        <v>56</v>
      </c>
      <c r="H873"/>
    </row>
    <row r="874" spans="1:8" x14ac:dyDescent="0.25">
      <c r="A874" s="4">
        <v>43381</v>
      </c>
      <c r="B874" s="12">
        <v>5870</v>
      </c>
      <c r="C874" s="5">
        <v>50</v>
      </c>
      <c r="D874" s="5">
        <v>135</v>
      </c>
      <c r="E874" s="5">
        <v>86</v>
      </c>
      <c r="H874"/>
    </row>
    <row r="875" spans="1:8" x14ac:dyDescent="0.25">
      <c r="A875" s="4">
        <v>43416</v>
      </c>
      <c r="B875" s="12">
        <v>6298.8888888888896</v>
      </c>
      <c r="C875" s="5">
        <v>54</v>
      </c>
      <c r="D875" s="5">
        <v>92</v>
      </c>
      <c r="E875" s="5">
        <v>12</v>
      </c>
      <c r="H875"/>
    </row>
    <row r="876" spans="1:8" x14ac:dyDescent="0.25">
      <c r="A876" s="4">
        <v>43451</v>
      </c>
      <c r="B876" s="12">
        <v>9399.2444444444445</v>
      </c>
      <c r="C876" s="5">
        <v>82</v>
      </c>
      <c r="D876" s="5">
        <v>58</v>
      </c>
      <c r="E876" s="5">
        <v>20</v>
      </c>
      <c r="H876"/>
    </row>
    <row r="877" spans="1:8" x14ac:dyDescent="0.25">
      <c r="A877" s="4">
        <v>43486</v>
      </c>
      <c r="B877" s="12">
        <v>9301.4222222222215</v>
      </c>
      <c r="C877" s="5">
        <v>81</v>
      </c>
      <c r="D877" s="5">
        <v>95</v>
      </c>
      <c r="E877" s="5">
        <v>76</v>
      </c>
      <c r="H877"/>
    </row>
    <row r="878" spans="1:8" x14ac:dyDescent="0.25">
      <c r="A878" s="4">
        <v>43101</v>
      </c>
      <c r="B878" s="12">
        <v>10422.933333333332</v>
      </c>
      <c r="C878" s="5">
        <v>91</v>
      </c>
      <c r="D878" s="5">
        <v>132</v>
      </c>
      <c r="E878" s="5">
        <v>12</v>
      </c>
      <c r="H878"/>
    </row>
    <row r="879" spans="1:8" x14ac:dyDescent="0.25">
      <c r="A879" s="4">
        <v>43136</v>
      </c>
      <c r="B879" s="12">
        <v>11052.488888888889</v>
      </c>
      <c r="C879" s="5">
        <v>97</v>
      </c>
      <c r="D879" s="5">
        <v>17</v>
      </c>
      <c r="E879" s="5">
        <v>14</v>
      </c>
      <c r="H879"/>
    </row>
    <row r="880" spans="1:8" x14ac:dyDescent="0.25">
      <c r="A880" s="4">
        <v>43171</v>
      </c>
      <c r="B880" s="12">
        <v>6614.6222222222214</v>
      </c>
      <c r="C880" s="5">
        <v>57</v>
      </c>
      <c r="D880" s="5">
        <v>32</v>
      </c>
      <c r="E880" s="5">
        <v>94</v>
      </c>
      <c r="H880"/>
    </row>
    <row r="881" spans="1:8" x14ac:dyDescent="0.25">
      <c r="A881" s="4">
        <v>43206</v>
      </c>
      <c r="B881" s="12">
        <v>8420.5333333333347</v>
      </c>
      <c r="C881" s="5">
        <v>73</v>
      </c>
      <c r="D881" s="5">
        <v>123</v>
      </c>
      <c r="E881" s="5">
        <v>30</v>
      </c>
      <c r="H881"/>
    </row>
    <row r="882" spans="1:8" x14ac:dyDescent="0.25">
      <c r="A882" s="4">
        <v>43241</v>
      </c>
      <c r="B882" s="12">
        <v>8082.8888888888896</v>
      </c>
      <c r="C882" s="5">
        <v>70</v>
      </c>
      <c r="D882" s="5">
        <v>110</v>
      </c>
      <c r="E882" s="5">
        <v>30</v>
      </c>
      <c r="H882"/>
    </row>
    <row r="883" spans="1:8" x14ac:dyDescent="0.25">
      <c r="A883" s="4">
        <v>43276</v>
      </c>
      <c r="B883" s="12">
        <v>10200.177777777779</v>
      </c>
      <c r="C883" s="5">
        <v>89</v>
      </c>
      <c r="D883" s="5">
        <v>126</v>
      </c>
      <c r="E883" s="5">
        <v>74</v>
      </c>
      <c r="H883"/>
    </row>
    <row r="884" spans="1:8" x14ac:dyDescent="0.25">
      <c r="A884" s="4">
        <v>43311</v>
      </c>
      <c r="B884" s="12">
        <v>7407.5111111111119</v>
      </c>
      <c r="C884" s="5">
        <v>64</v>
      </c>
      <c r="D884" s="5">
        <v>79</v>
      </c>
      <c r="E884" s="5">
        <v>90</v>
      </c>
      <c r="H884"/>
    </row>
    <row r="885" spans="1:8" x14ac:dyDescent="0.25">
      <c r="A885" s="4">
        <v>43346</v>
      </c>
      <c r="B885" s="12">
        <v>6507.9111111111115</v>
      </c>
      <c r="C885" s="5">
        <v>56</v>
      </c>
      <c r="D885" s="5">
        <v>49</v>
      </c>
      <c r="E885" s="5">
        <v>42</v>
      </c>
      <c r="H885"/>
    </row>
    <row r="886" spans="1:8" x14ac:dyDescent="0.25">
      <c r="A886" s="4">
        <v>43381</v>
      </c>
      <c r="B886" s="12">
        <v>10305.466666666665</v>
      </c>
      <c r="C886" s="5">
        <v>90</v>
      </c>
      <c r="D886" s="5">
        <v>109</v>
      </c>
      <c r="E886" s="5">
        <v>50</v>
      </c>
      <c r="H886"/>
    </row>
    <row r="887" spans="1:8" x14ac:dyDescent="0.25">
      <c r="A887" s="4">
        <v>43416</v>
      </c>
      <c r="B887" s="12">
        <v>8397.7333333333336</v>
      </c>
      <c r="C887" s="5">
        <v>73</v>
      </c>
      <c r="D887" s="5">
        <v>54</v>
      </c>
      <c r="E887" s="5">
        <v>18</v>
      </c>
      <c r="H887"/>
    </row>
    <row r="888" spans="1:8" x14ac:dyDescent="0.25">
      <c r="A888" s="4">
        <v>43451</v>
      </c>
      <c r="B888" s="12">
        <v>10165.688888888888</v>
      </c>
      <c r="C888" s="5">
        <v>89</v>
      </c>
      <c r="D888" s="5">
        <v>19</v>
      </c>
      <c r="E888" s="5">
        <v>86</v>
      </c>
      <c r="H888"/>
    </row>
    <row r="889" spans="1:8" x14ac:dyDescent="0.25">
      <c r="A889" s="4">
        <v>43486</v>
      </c>
      <c r="B889" s="12">
        <v>10748.266666666666</v>
      </c>
      <c r="C889" s="5">
        <v>94</v>
      </c>
      <c r="D889" s="5">
        <v>104</v>
      </c>
      <c r="E889" s="5">
        <v>60</v>
      </c>
      <c r="H889"/>
    </row>
    <row r="890" spans="1:8" x14ac:dyDescent="0.25">
      <c r="A890" s="4">
        <v>43101</v>
      </c>
      <c r="B890" s="12">
        <v>5521.4666666666662</v>
      </c>
      <c r="C890" s="5">
        <v>47</v>
      </c>
      <c r="D890" s="5">
        <v>93</v>
      </c>
      <c r="E890" s="5">
        <v>10</v>
      </c>
      <c r="H890"/>
    </row>
    <row r="891" spans="1:8" x14ac:dyDescent="0.25">
      <c r="A891" s="4">
        <v>43136</v>
      </c>
      <c r="B891" s="12">
        <v>8969.6444444444442</v>
      </c>
      <c r="C891" s="5">
        <v>78</v>
      </c>
      <c r="D891" s="5">
        <v>101</v>
      </c>
      <c r="E891" s="5">
        <v>64</v>
      </c>
      <c r="H891"/>
    </row>
    <row r="892" spans="1:8" x14ac:dyDescent="0.25">
      <c r="A892" s="4">
        <v>43171</v>
      </c>
      <c r="B892" s="12">
        <v>6177.3777777777786</v>
      </c>
      <c r="C892" s="5">
        <v>53</v>
      </c>
      <c r="D892" s="5">
        <v>59</v>
      </c>
      <c r="E892" s="5">
        <v>24</v>
      </c>
      <c r="H892"/>
    </row>
    <row r="893" spans="1:8" x14ac:dyDescent="0.25">
      <c r="A893" s="4">
        <v>43206</v>
      </c>
      <c r="B893" s="12">
        <v>4725.6888888888889</v>
      </c>
      <c r="C893" s="5">
        <v>40</v>
      </c>
      <c r="D893" s="5">
        <v>34</v>
      </c>
      <c r="E893" s="5">
        <v>58</v>
      </c>
      <c r="H893"/>
    </row>
    <row r="894" spans="1:8" x14ac:dyDescent="0.25">
      <c r="A894" s="4">
        <v>43241</v>
      </c>
      <c r="B894" s="12">
        <v>9976.9333333333325</v>
      </c>
      <c r="C894" s="5">
        <v>87</v>
      </c>
      <c r="D894" s="5">
        <v>126</v>
      </c>
      <c r="E894" s="5">
        <v>32</v>
      </c>
      <c r="H894"/>
    </row>
    <row r="895" spans="1:8" x14ac:dyDescent="0.25">
      <c r="A895" s="4">
        <v>43276</v>
      </c>
      <c r="B895" s="12">
        <v>5505.7333333333336</v>
      </c>
      <c r="C895" s="5">
        <v>47</v>
      </c>
      <c r="D895" s="5">
        <v>38</v>
      </c>
      <c r="E895" s="5">
        <v>98</v>
      </c>
      <c r="H895"/>
    </row>
    <row r="896" spans="1:8" x14ac:dyDescent="0.25">
      <c r="A896" s="4">
        <v>43311</v>
      </c>
      <c r="B896" s="12">
        <v>5870.2222222222226</v>
      </c>
      <c r="C896" s="5">
        <v>50</v>
      </c>
      <c r="D896" s="5">
        <v>135</v>
      </c>
      <c r="E896" s="5">
        <v>90</v>
      </c>
      <c r="H896"/>
    </row>
    <row r="897" spans="1:8" x14ac:dyDescent="0.25">
      <c r="A897" s="4">
        <v>43346</v>
      </c>
      <c r="B897" s="12">
        <v>9171.2000000000007</v>
      </c>
      <c r="C897" s="5">
        <v>80</v>
      </c>
      <c r="D897" s="5">
        <v>39</v>
      </c>
      <c r="E897" s="5">
        <v>30</v>
      </c>
      <c r="H897"/>
    </row>
    <row r="898" spans="1:8" x14ac:dyDescent="0.25">
      <c r="A898" s="4">
        <v>43381</v>
      </c>
      <c r="B898" s="12">
        <v>8741.6</v>
      </c>
      <c r="C898" s="5">
        <v>76</v>
      </c>
      <c r="D898" s="5">
        <v>83</v>
      </c>
      <c r="E898" s="5">
        <v>70</v>
      </c>
      <c r="H898"/>
    </row>
    <row r="899" spans="1:8" x14ac:dyDescent="0.25">
      <c r="A899" s="4">
        <v>43416</v>
      </c>
      <c r="B899" s="12">
        <v>8748.7111111111099</v>
      </c>
      <c r="C899" s="5">
        <v>76</v>
      </c>
      <c r="D899" s="5">
        <v>106</v>
      </c>
      <c r="E899" s="5">
        <v>44</v>
      </c>
      <c r="H899"/>
    </row>
    <row r="900" spans="1:8" x14ac:dyDescent="0.25">
      <c r="A900" s="4">
        <v>43451</v>
      </c>
      <c r="B900" s="12">
        <v>5722.4444444444443</v>
      </c>
      <c r="C900" s="5">
        <v>49</v>
      </c>
      <c r="D900" s="5">
        <v>27</v>
      </c>
      <c r="E900" s="5">
        <v>18</v>
      </c>
      <c r="H900"/>
    </row>
    <row r="901" spans="1:8" x14ac:dyDescent="0.25">
      <c r="A901" s="4">
        <v>43486</v>
      </c>
      <c r="B901" s="12">
        <v>5963.2888888888883</v>
      </c>
      <c r="C901" s="5">
        <v>51</v>
      </c>
      <c r="D901" s="5">
        <v>85</v>
      </c>
      <c r="E901" s="5">
        <v>16</v>
      </c>
      <c r="H901"/>
    </row>
    <row r="902" spans="1:8" x14ac:dyDescent="0.25">
      <c r="A902" s="4">
        <v>43101</v>
      </c>
      <c r="B902" s="12">
        <v>6073.2000000000007</v>
      </c>
      <c r="C902" s="5">
        <v>52</v>
      </c>
      <c r="D902" s="5">
        <v>81</v>
      </c>
      <c r="E902" s="5">
        <v>18</v>
      </c>
      <c r="H902"/>
    </row>
    <row r="903" spans="1:8" x14ac:dyDescent="0.25">
      <c r="A903" s="4">
        <v>43136</v>
      </c>
      <c r="B903" s="12">
        <v>10620.177777777779</v>
      </c>
      <c r="C903" s="5">
        <v>93</v>
      </c>
      <c r="D903" s="5">
        <v>49</v>
      </c>
      <c r="E903" s="5">
        <v>94</v>
      </c>
      <c r="H903"/>
    </row>
    <row r="904" spans="1:8" x14ac:dyDescent="0.25">
      <c r="A904" s="4">
        <v>43171</v>
      </c>
      <c r="B904" s="12">
        <v>10964.177777777777</v>
      </c>
      <c r="C904" s="5">
        <v>96</v>
      </c>
      <c r="D904" s="5">
        <v>87</v>
      </c>
      <c r="E904" s="5">
        <v>26</v>
      </c>
      <c r="H904"/>
    </row>
    <row r="905" spans="1:8" x14ac:dyDescent="0.25">
      <c r="A905" s="4">
        <v>43206</v>
      </c>
      <c r="B905" s="12">
        <v>9189.8222222222212</v>
      </c>
      <c r="C905" s="5">
        <v>80</v>
      </c>
      <c r="D905" s="5">
        <v>95</v>
      </c>
      <c r="E905" s="5">
        <v>58</v>
      </c>
      <c r="H905"/>
    </row>
    <row r="906" spans="1:8" x14ac:dyDescent="0.25">
      <c r="A906" s="4">
        <v>43241</v>
      </c>
      <c r="B906" s="12">
        <v>9417.9111111111106</v>
      </c>
      <c r="C906" s="5">
        <v>82</v>
      </c>
      <c r="D906" s="5">
        <v>112</v>
      </c>
      <c r="E906" s="5">
        <v>80</v>
      </c>
      <c r="H906"/>
    </row>
    <row r="907" spans="1:8" x14ac:dyDescent="0.25">
      <c r="A907" s="4">
        <v>43276</v>
      </c>
      <c r="B907" s="12">
        <v>8164.4444444444443</v>
      </c>
      <c r="C907" s="5">
        <v>71</v>
      </c>
      <c r="D907" s="5">
        <v>20</v>
      </c>
      <c r="E907" s="5">
        <v>12</v>
      </c>
      <c r="H907"/>
    </row>
    <row r="908" spans="1:8" x14ac:dyDescent="0.25">
      <c r="A908" s="4">
        <v>43311</v>
      </c>
      <c r="B908" s="12">
        <v>6616.3111111111111</v>
      </c>
      <c r="C908" s="5">
        <v>57</v>
      </c>
      <c r="D908" s="5">
        <v>43</v>
      </c>
      <c r="E908" s="5">
        <v>12</v>
      </c>
      <c r="H908"/>
    </row>
    <row r="909" spans="1:8" x14ac:dyDescent="0.25">
      <c r="A909" s="4">
        <v>43346</v>
      </c>
      <c r="B909" s="12">
        <v>10165.555555555557</v>
      </c>
      <c r="C909" s="5">
        <v>89</v>
      </c>
      <c r="D909" s="5">
        <v>24</v>
      </c>
      <c r="E909" s="5">
        <v>10</v>
      </c>
      <c r="H909"/>
    </row>
    <row r="910" spans="1:8" x14ac:dyDescent="0.25">
      <c r="A910" s="4">
        <v>43381</v>
      </c>
      <c r="B910" s="12">
        <v>8612.6666666666661</v>
      </c>
      <c r="C910" s="5">
        <v>75</v>
      </c>
      <c r="D910" s="5">
        <v>27</v>
      </c>
      <c r="E910" s="5">
        <v>76</v>
      </c>
      <c r="H910"/>
    </row>
    <row r="911" spans="1:8" x14ac:dyDescent="0.25">
      <c r="A911" s="4">
        <v>43416</v>
      </c>
      <c r="B911" s="12">
        <v>6182.6222222222214</v>
      </c>
      <c r="C911" s="5">
        <v>53</v>
      </c>
      <c r="D911" s="5">
        <v>75</v>
      </c>
      <c r="E911" s="5">
        <v>24</v>
      </c>
      <c r="H911"/>
    </row>
    <row r="912" spans="1:8" x14ac:dyDescent="0.25">
      <c r="A912" s="4">
        <v>43451</v>
      </c>
      <c r="B912" s="12">
        <v>9526.6666666666661</v>
      </c>
      <c r="C912" s="5">
        <v>83</v>
      </c>
      <c r="D912" s="5">
        <v>108</v>
      </c>
      <c r="E912" s="5">
        <v>22</v>
      </c>
      <c r="H912"/>
    </row>
    <row r="913" spans="1:8" x14ac:dyDescent="0.25">
      <c r="A913" s="4">
        <v>43486</v>
      </c>
      <c r="B913" s="12">
        <v>10069.155555555555</v>
      </c>
      <c r="C913" s="5">
        <v>88</v>
      </c>
      <c r="D913" s="5">
        <v>63</v>
      </c>
      <c r="E913" s="5">
        <v>94</v>
      </c>
      <c r="H913"/>
    </row>
    <row r="914" spans="1:8" x14ac:dyDescent="0.25">
      <c r="A914" s="4">
        <v>43101</v>
      </c>
      <c r="B914" s="12">
        <v>9072.9333333333325</v>
      </c>
      <c r="C914" s="5">
        <v>79</v>
      </c>
      <c r="D914" s="5">
        <v>77</v>
      </c>
      <c r="E914" s="5">
        <v>60</v>
      </c>
      <c r="H914"/>
    </row>
    <row r="915" spans="1:8" x14ac:dyDescent="0.25">
      <c r="A915" s="4">
        <v>43136</v>
      </c>
      <c r="B915" s="12">
        <v>6390.3555555555549</v>
      </c>
      <c r="C915" s="5">
        <v>55</v>
      </c>
      <c r="D915" s="5">
        <v>27</v>
      </c>
      <c r="E915" s="5">
        <v>76</v>
      </c>
      <c r="H915"/>
    </row>
    <row r="916" spans="1:8" x14ac:dyDescent="0.25">
      <c r="A916" s="4">
        <v>43171</v>
      </c>
      <c r="B916" s="12">
        <v>9384.2666666666664</v>
      </c>
      <c r="C916" s="5">
        <v>82</v>
      </c>
      <c r="D916" s="5">
        <v>11</v>
      </c>
      <c r="E916" s="5">
        <v>36</v>
      </c>
      <c r="H916"/>
    </row>
    <row r="917" spans="1:8" x14ac:dyDescent="0.25">
      <c r="A917" s="4">
        <v>43206</v>
      </c>
      <c r="B917" s="12">
        <v>8727.7777777777774</v>
      </c>
      <c r="C917" s="5">
        <v>76</v>
      </c>
      <c r="D917" s="5">
        <v>44</v>
      </c>
      <c r="E917" s="5">
        <v>14</v>
      </c>
      <c r="H917"/>
    </row>
    <row r="918" spans="1:8" x14ac:dyDescent="0.25">
      <c r="A918" s="4">
        <v>43241</v>
      </c>
      <c r="B918" s="12">
        <v>11177.111111111111</v>
      </c>
      <c r="C918" s="5">
        <v>98</v>
      </c>
      <c r="D918" s="5">
        <v>59</v>
      </c>
      <c r="E918" s="5">
        <v>16</v>
      </c>
      <c r="H918"/>
    </row>
    <row r="919" spans="1:8" x14ac:dyDescent="0.25">
      <c r="A919" s="4">
        <v>43276</v>
      </c>
      <c r="B919" s="12">
        <v>9078.4</v>
      </c>
      <c r="C919" s="5">
        <v>79</v>
      </c>
      <c r="D919" s="5">
        <v>95</v>
      </c>
      <c r="E919" s="5">
        <v>40</v>
      </c>
      <c r="H919"/>
    </row>
    <row r="920" spans="1:8" x14ac:dyDescent="0.25">
      <c r="A920" s="4">
        <v>43311</v>
      </c>
      <c r="B920" s="12">
        <v>7172.5333333333338</v>
      </c>
      <c r="C920" s="5">
        <v>62</v>
      </c>
      <c r="D920" s="5">
        <v>41</v>
      </c>
      <c r="E920" s="5">
        <v>72</v>
      </c>
      <c r="H920"/>
    </row>
    <row r="921" spans="1:8" x14ac:dyDescent="0.25">
      <c r="A921" s="4">
        <v>43346</v>
      </c>
      <c r="B921" s="12">
        <v>7074.7555555555555</v>
      </c>
      <c r="C921" s="5">
        <v>61</v>
      </c>
      <c r="D921" s="5">
        <v>81</v>
      </c>
      <c r="E921" s="5">
        <v>94</v>
      </c>
      <c r="H921"/>
    </row>
    <row r="922" spans="1:8" x14ac:dyDescent="0.25">
      <c r="A922" s="4">
        <v>43381</v>
      </c>
      <c r="B922" s="12">
        <v>7645.5555555555557</v>
      </c>
      <c r="C922" s="5">
        <v>66</v>
      </c>
      <c r="D922" s="5">
        <v>127</v>
      </c>
      <c r="E922" s="5">
        <v>94</v>
      </c>
      <c r="H922"/>
    </row>
    <row r="923" spans="1:8" x14ac:dyDescent="0.25">
      <c r="A923" s="4">
        <v>43416</v>
      </c>
      <c r="B923" s="12">
        <v>4950.844444444444</v>
      </c>
      <c r="C923" s="5">
        <v>42</v>
      </c>
      <c r="D923" s="5">
        <v>46</v>
      </c>
      <c r="E923" s="5">
        <v>12</v>
      </c>
      <c r="H923"/>
    </row>
    <row r="924" spans="1:8" x14ac:dyDescent="0.25">
      <c r="A924" s="4">
        <v>43451</v>
      </c>
      <c r="B924" s="12">
        <v>6183.3777777777786</v>
      </c>
      <c r="C924" s="5">
        <v>53</v>
      </c>
      <c r="D924" s="5">
        <v>76</v>
      </c>
      <c r="E924" s="5">
        <v>42</v>
      </c>
      <c r="H924"/>
    </row>
    <row r="925" spans="1:8" x14ac:dyDescent="0.25">
      <c r="A925" s="4">
        <v>43486</v>
      </c>
      <c r="B925" s="12">
        <v>5945.8666666666677</v>
      </c>
      <c r="C925" s="5">
        <v>51</v>
      </c>
      <c r="D925" s="5">
        <v>28</v>
      </c>
      <c r="E925" s="5">
        <v>48</v>
      </c>
      <c r="H925"/>
    </row>
    <row r="926" spans="1:8" x14ac:dyDescent="0.25">
      <c r="A926" s="4">
        <v>43101</v>
      </c>
      <c r="B926" s="12">
        <v>8276.7555555555555</v>
      </c>
      <c r="C926" s="5">
        <v>72</v>
      </c>
      <c r="D926" s="5">
        <v>20</v>
      </c>
      <c r="E926" s="5">
        <v>64</v>
      </c>
      <c r="H926"/>
    </row>
    <row r="927" spans="1:8" x14ac:dyDescent="0.25">
      <c r="A927" s="4">
        <v>43136</v>
      </c>
      <c r="B927" s="12">
        <v>10755.733333333334</v>
      </c>
      <c r="C927" s="5">
        <v>94</v>
      </c>
      <c r="D927" s="5">
        <v>124</v>
      </c>
      <c r="E927" s="5">
        <v>96</v>
      </c>
      <c r="H927"/>
    </row>
    <row r="928" spans="1:8" x14ac:dyDescent="0.25">
      <c r="A928" s="4">
        <v>43171</v>
      </c>
      <c r="B928" s="12">
        <v>5517.7777777777774</v>
      </c>
      <c r="C928" s="5">
        <v>47</v>
      </c>
      <c r="D928" s="5">
        <v>76</v>
      </c>
      <c r="E928" s="5">
        <v>90</v>
      </c>
      <c r="H928"/>
    </row>
    <row r="929" spans="1:8" x14ac:dyDescent="0.25">
      <c r="A929" s="4">
        <v>43206</v>
      </c>
      <c r="B929" s="12">
        <v>8163.5111111111119</v>
      </c>
      <c r="C929" s="5">
        <v>71</v>
      </c>
      <c r="D929" s="5">
        <v>14</v>
      </c>
      <c r="E929" s="5">
        <v>50</v>
      </c>
      <c r="H929"/>
    </row>
    <row r="930" spans="1:8" x14ac:dyDescent="0.25">
      <c r="A930" s="4">
        <v>43241</v>
      </c>
      <c r="B930" s="12">
        <v>7292.9333333333334</v>
      </c>
      <c r="C930" s="5">
        <v>63</v>
      </c>
      <c r="D930" s="5">
        <v>73</v>
      </c>
      <c r="E930" s="5">
        <v>16</v>
      </c>
      <c r="H930"/>
    </row>
    <row r="931" spans="1:8" x14ac:dyDescent="0.25">
      <c r="A931" s="4">
        <v>43276</v>
      </c>
      <c r="B931" s="12">
        <v>9274.8888888888887</v>
      </c>
      <c r="C931" s="5">
        <v>81</v>
      </c>
      <c r="D931" s="5">
        <v>16</v>
      </c>
      <c r="E931" s="5">
        <v>44</v>
      </c>
      <c r="H931"/>
    </row>
    <row r="932" spans="1:8" x14ac:dyDescent="0.25">
      <c r="A932" s="4">
        <v>43311</v>
      </c>
      <c r="B932" s="12">
        <v>10384.444444444443</v>
      </c>
      <c r="C932" s="5">
        <v>91</v>
      </c>
      <c r="D932" s="5">
        <v>9</v>
      </c>
      <c r="E932" s="5">
        <v>68</v>
      </c>
      <c r="H932"/>
    </row>
    <row r="933" spans="1:8" x14ac:dyDescent="0.25">
      <c r="A933" s="4">
        <v>43346</v>
      </c>
      <c r="B933" s="12">
        <v>7408.8444444444458</v>
      </c>
      <c r="C933" s="5">
        <v>64</v>
      </c>
      <c r="D933" s="5">
        <v>83</v>
      </c>
      <c r="E933" s="5">
        <v>94</v>
      </c>
      <c r="H933"/>
    </row>
    <row r="934" spans="1:8" x14ac:dyDescent="0.25">
      <c r="A934" s="4">
        <v>43381</v>
      </c>
      <c r="B934" s="12">
        <v>8854.7555555555555</v>
      </c>
      <c r="C934" s="5">
        <v>77</v>
      </c>
      <c r="D934" s="5">
        <v>87</v>
      </c>
      <c r="E934" s="5">
        <v>96</v>
      </c>
      <c r="H934"/>
    </row>
    <row r="935" spans="1:8" x14ac:dyDescent="0.25">
      <c r="A935" s="4">
        <v>43416</v>
      </c>
      <c r="B935" s="12">
        <v>6187.4666666666662</v>
      </c>
      <c r="C935" s="5">
        <v>53</v>
      </c>
      <c r="D935" s="5">
        <v>91</v>
      </c>
      <c r="E935" s="5">
        <v>10</v>
      </c>
      <c r="H935"/>
    </row>
    <row r="936" spans="1:8" x14ac:dyDescent="0.25">
      <c r="A936" s="4">
        <v>43451</v>
      </c>
      <c r="B936" s="12">
        <v>10863.333333333334</v>
      </c>
      <c r="C936" s="5">
        <v>95</v>
      </c>
      <c r="D936" s="5">
        <v>116</v>
      </c>
      <c r="E936" s="5">
        <v>56</v>
      </c>
      <c r="H936"/>
    </row>
    <row r="937" spans="1:8" x14ac:dyDescent="0.25">
      <c r="A937" s="4">
        <v>43486</v>
      </c>
      <c r="B937" s="12">
        <v>6420.5777777777776</v>
      </c>
      <c r="C937" s="5">
        <v>55</v>
      </c>
      <c r="D937" s="5">
        <v>121</v>
      </c>
      <c r="E937" s="5">
        <v>68</v>
      </c>
      <c r="H937"/>
    </row>
    <row r="938" spans="1:8" x14ac:dyDescent="0.25">
      <c r="A938" s="4">
        <v>43101</v>
      </c>
      <c r="B938" s="12">
        <v>10733.466666666665</v>
      </c>
      <c r="C938" s="5">
        <v>94</v>
      </c>
      <c r="D938" s="5">
        <v>61</v>
      </c>
      <c r="E938" s="5">
        <v>20</v>
      </c>
      <c r="H938"/>
    </row>
    <row r="939" spans="1:8" x14ac:dyDescent="0.25">
      <c r="A939" s="4">
        <v>43136</v>
      </c>
      <c r="B939" s="12">
        <v>5523.8222222222221</v>
      </c>
      <c r="C939" s="5">
        <v>47</v>
      </c>
      <c r="D939" s="5">
        <v>97</v>
      </c>
      <c r="E939" s="5">
        <v>52</v>
      </c>
      <c r="H939"/>
    </row>
    <row r="940" spans="1:8" x14ac:dyDescent="0.25">
      <c r="A940" s="4">
        <v>43171</v>
      </c>
      <c r="B940" s="12">
        <v>8407.6</v>
      </c>
      <c r="C940" s="5">
        <v>73</v>
      </c>
      <c r="D940" s="5">
        <v>82</v>
      </c>
      <c r="E940" s="5">
        <v>48</v>
      </c>
      <c r="H940"/>
    </row>
    <row r="941" spans="1:8" x14ac:dyDescent="0.25">
      <c r="A941" s="4">
        <v>43206</v>
      </c>
      <c r="B941" s="12">
        <v>9055.6</v>
      </c>
      <c r="C941" s="5">
        <v>79</v>
      </c>
      <c r="D941" s="5">
        <v>26</v>
      </c>
      <c r="E941" s="5">
        <v>26</v>
      </c>
      <c r="H941"/>
    </row>
    <row r="942" spans="1:8" x14ac:dyDescent="0.25">
      <c r="A942" s="4">
        <v>43241</v>
      </c>
      <c r="B942" s="12">
        <v>6493.8222222222221</v>
      </c>
      <c r="C942" s="5">
        <v>56</v>
      </c>
      <c r="D942" s="5">
        <v>7</v>
      </c>
      <c r="E942" s="5">
        <v>16</v>
      </c>
      <c r="H942"/>
    </row>
    <row r="943" spans="1:8" x14ac:dyDescent="0.25">
      <c r="A943" s="4">
        <v>43276</v>
      </c>
      <c r="B943" s="12">
        <v>4734.844444444444</v>
      </c>
      <c r="C943" s="5">
        <v>40</v>
      </c>
      <c r="D943" s="5">
        <v>61</v>
      </c>
      <c r="E943" s="5">
        <v>88</v>
      </c>
      <c r="H943"/>
    </row>
    <row r="944" spans="1:8" x14ac:dyDescent="0.25">
      <c r="A944" s="4">
        <v>43311</v>
      </c>
      <c r="B944" s="12">
        <v>8732.7111111111099</v>
      </c>
      <c r="C944" s="5">
        <v>76</v>
      </c>
      <c r="D944" s="5">
        <v>56</v>
      </c>
      <c r="E944" s="5">
        <v>64</v>
      </c>
      <c r="H944"/>
    </row>
    <row r="945" spans="1:8" x14ac:dyDescent="0.25">
      <c r="A945" s="4">
        <v>43346</v>
      </c>
      <c r="B945" s="12">
        <v>7757.4666666666662</v>
      </c>
      <c r="C945" s="5">
        <v>67</v>
      </c>
      <c r="D945" s="5">
        <v>133</v>
      </c>
      <c r="E945" s="5">
        <v>56</v>
      </c>
      <c r="H945"/>
    </row>
    <row r="946" spans="1:8" x14ac:dyDescent="0.25">
      <c r="A946" s="4">
        <v>43381</v>
      </c>
      <c r="B946" s="12">
        <v>5870</v>
      </c>
      <c r="C946" s="5">
        <v>50</v>
      </c>
      <c r="D946" s="5">
        <v>135</v>
      </c>
      <c r="E946" s="5">
        <v>86</v>
      </c>
      <c r="H946"/>
    </row>
    <row r="947" spans="1:8" x14ac:dyDescent="0.25">
      <c r="A947" s="4">
        <v>43416</v>
      </c>
      <c r="B947" s="12">
        <v>6298.8888888888896</v>
      </c>
      <c r="C947" s="5">
        <v>54</v>
      </c>
      <c r="D947" s="5">
        <v>92</v>
      </c>
      <c r="E947" s="5">
        <v>12</v>
      </c>
      <c r="H947"/>
    </row>
    <row r="948" spans="1:8" x14ac:dyDescent="0.25">
      <c r="A948" s="4">
        <v>43451</v>
      </c>
      <c r="B948" s="12">
        <v>9399.2444444444445</v>
      </c>
      <c r="C948" s="5">
        <v>82</v>
      </c>
      <c r="D948" s="5">
        <v>58</v>
      </c>
      <c r="E948" s="5">
        <v>20</v>
      </c>
      <c r="H948"/>
    </row>
    <row r="949" spans="1:8" x14ac:dyDescent="0.25">
      <c r="A949" s="4">
        <v>43486</v>
      </c>
      <c r="B949" s="12">
        <v>9301.4222222222215</v>
      </c>
      <c r="C949" s="5">
        <v>81</v>
      </c>
      <c r="D949" s="5">
        <v>95</v>
      </c>
      <c r="E949" s="5">
        <v>76</v>
      </c>
      <c r="H949"/>
    </row>
    <row r="950" spans="1:8" x14ac:dyDescent="0.25">
      <c r="A950" s="4">
        <v>43101</v>
      </c>
      <c r="B950" s="12">
        <v>10422.933333333332</v>
      </c>
      <c r="C950" s="5">
        <v>91</v>
      </c>
      <c r="D950" s="5">
        <v>132</v>
      </c>
      <c r="E950" s="5">
        <v>12</v>
      </c>
      <c r="H950"/>
    </row>
    <row r="951" spans="1:8" x14ac:dyDescent="0.25">
      <c r="A951" s="4">
        <v>43136</v>
      </c>
      <c r="B951" s="12">
        <v>11052.488888888889</v>
      </c>
      <c r="C951" s="5">
        <v>97</v>
      </c>
      <c r="D951" s="5">
        <v>17</v>
      </c>
      <c r="E951" s="5">
        <v>14</v>
      </c>
      <c r="H951"/>
    </row>
    <row r="952" spans="1:8" x14ac:dyDescent="0.25">
      <c r="A952" s="4">
        <v>43171</v>
      </c>
      <c r="B952" s="12">
        <v>6614.6222222222214</v>
      </c>
      <c r="C952" s="5">
        <v>57</v>
      </c>
      <c r="D952" s="5">
        <v>32</v>
      </c>
      <c r="E952" s="5">
        <v>94</v>
      </c>
      <c r="H952"/>
    </row>
    <row r="953" spans="1:8" x14ac:dyDescent="0.25">
      <c r="A953" s="4">
        <v>43206</v>
      </c>
      <c r="B953" s="12">
        <v>8420.5333333333347</v>
      </c>
      <c r="C953" s="5">
        <v>73</v>
      </c>
      <c r="D953" s="5">
        <v>123</v>
      </c>
      <c r="E953" s="5">
        <v>30</v>
      </c>
      <c r="H953"/>
    </row>
    <row r="954" spans="1:8" x14ac:dyDescent="0.25">
      <c r="A954" s="4">
        <v>43241</v>
      </c>
      <c r="B954" s="12">
        <v>8082.8888888888896</v>
      </c>
      <c r="C954" s="5">
        <v>70</v>
      </c>
      <c r="D954" s="5">
        <v>110</v>
      </c>
      <c r="E954" s="5">
        <v>30</v>
      </c>
      <c r="H954"/>
    </row>
    <row r="955" spans="1:8" x14ac:dyDescent="0.25">
      <c r="A955" s="4">
        <v>43276</v>
      </c>
      <c r="B955" s="12">
        <v>10200.177777777779</v>
      </c>
      <c r="C955" s="5">
        <v>89</v>
      </c>
      <c r="D955" s="5">
        <v>126</v>
      </c>
      <c r="E955" s="5">
        <v>74</v>
      </c>
      <c r="H955"/>
    </row>
    <row r="956" spans="1:8" x14ac:dyDescent="0.25">
      <c r="A956" s="4">
        <v>43311</v>
      </c>
      <c r="B956" s="12">
        <v>7407.5111111111119</v>
      </c>
      <c r="C956" s="5">
        <v>64</v>
      </c>
      <c r="D956" s="5">
        <v>79</v>
      </c>
      <c r="E956" s="5">
        <v>90</v>
      </c>
      <c r="H956"/>
    </row>
    <row r="957" spans="1:8" x14ac:dyDescent="0.25">
      <c r="A957" s="4">
        <v>43346</v>
      </c>
      <c r="B957" s="12">
        <v>6507.9111111111115</v>
      </c>
      <c r="C957" s="5">
        <v>56</v>
      </c>
      <c r="D957" s="5">
        <v>49</v>
      </c>
      <c r="E957" s="5">
        <v>42</v>
      </c>
      <c r="H957"/>
    </row>
    <row r="958" spans="1:8" x14ac:dyDescent="0.25">
      <c r="A958" s="4">
        <v>43381</v>
      </c>
      <c r="B958" s="12">
        <v>10305.466666666665</v>
      </c>
      <c r="C958" s="5">
        <v>90</v>
      </c>
      <c r="D958" s="5">
        <v>109</v>
      </c>
      <c r="E958" s="5">
        <v>50</v>
      </c>
      <c r="H958"/>
    </row>
    <row r="959" spans="1:8" x14ac:dyDescent="0.25">
      <c r="A959" s="4">
        <v>43416</v>
      </c>
      <c r="B959" s="12">
        <v>8397.7333333333336</v>
      </c>
      <c r="C959" s="5">
        <v>73</v>
      </c>
      <c r="D959" s="5">
        <v>54</v>
      </c>
      <c r="E959" s="5">
        <v>18</v>
      </c>
      <c r="H959"/>
    </row>
    <row r="960" spans="1:8" x14ac:dyDescent="0.25">
      <c r="A960" s="4">
        <v>43451</v>
      </c>
      <c r="B960" s="12">
        <v>10165.688888888888</v>
      </c>
      <c r="C960" s="5">
        <v>89</v>
      </c>
      <c r="D960" s="5">
        <v>19</v>
      </c>
      <c r="E960" s="5">
        <v>86</v>
      </c>
      <c r="H960"/>
    </row>
    <row r="961" spans="1:8" x14ac:dyDescent="0.25">
      <c r="A961" s="4">
        <v>43486</v>
      </c>
      <c r="B961" s="12">
        <v>10748.266666666666</v>
      </c>
      <c r="C961" s="5">
        <v>94</v>
      </c>
      <c r="D961" s="5">
        <v>104</v>
      </c>
      <c r="E961" s="5">
        <v>60</v>
      </c>
      <c r="H961"/>
    </row>
    <row r="962" spans="1:8" x14ac:dyDescent="0.25">
      <c r="A962" s="4">
        <v>43101</v>
      </c>
      <c r="B962" s="12">
        <v>5521.4666666666662</v>
      </c>
      <c r="C962" s="5">
        <v>47</v>
      </c>
      <c r="D962" s="5">
        <v>93</v>
      </c>
      <c r="E962" s="5">
        <v>10</v>
      </c>
      <c r="H962"/>
    </row>
    <row r="963" spans="1:8" x14ac:dyDescent="0.25">
      <c r="A963" s="4">
        <v>43136</v>
      </c>
      <c r="B963" s="12">
        <v>8969.6444444444442</v>
      </c>
      <c r="C963" s="5">
        <v>78</v>
      </c>
      <c r="D963" s="5">
        <v>101</v>
      </c>
      <c r="E963" s="5">
        <v>64</v>
      </c>
      <c r="H963"/>
    </row>
    <row r="964" spans="1:8" x14ac:dyDescent="0.25">
      <c r="A964" s="4">
        <v>43171</v>
      </c>
      <c r="B964" s="12">
        <v>6177.3777777777786</v>
      </c>
      <c r="C964" s="5">
        <v>53</v>
      </c>
      <c r="D964" s="5">
        <v>59</v>
      </c>
      <c r="E964" s="5">
        <v>24</v>
      </c>
      <c r="H964"/>
    </row>
    <row r="965" spans="1:8" x14ac:dyDescent="0.25">
      <c r="A965" s="4">
        <v>43206</v>
      </c>
      <c r="B965" s="12">
        <v>4725.6888888888889</v>
      </c>
      <c r="C965" s="5">
        <v>40</v>
      </c>
      <c r="D965" s="5">
        <v>34</v>
      </c>
      <c r="E965" s="5">
        <v>58</v>
      </c>
      <c r="H965"/>
    </row>
    <row r="966" spans="1:8" x14ac:dyDescent="0.25">
      <c r="A966" s="4">
        <v>43241</v>
      </c>
      <c r="B966" s="12">
        <v>9976.9333333333325</v>
      </c>
      <c r="C966" s="5">
        <v>87</v>
      </c>
      <c r="D966" s="5">
        <v>126</v>
      </c>
      <c r="E966" s="5">
        <v>32</v>
      </c>
      <c r="H966"/>
    </row>
    <row r="967" spans="1:8" x14ac:dyDescent="0.25">
      <c r="A967" s="4">
        <v>43276</v>
      </c>
      <c r="B967" s="12">
        <v>5505.7333333333336</v>
      </c>
      <c r="C967" s="5">
        <v>47</v>
      </c>
      <c r="D967" s="5">
        <v>38</v>
      </c>
      <c r="E967" s="5">
        <v>98</v>
      </c>
      <c r="H967"/>
    </row>
    <row r="968" spans="1:8" x14ac:dyDescent="0.25">
      <c r="A968" s="4">
        <v>43311</v>
      </c>
      <c r="B968" s="12">
        <v>5870.2222222222226</v>
      </c>
      <c r="C968" s="5">
        <v>50</v>
      </c>
      <c r="D968" s="5">
        <v>135</v>
      </c>
      <c r="E968" s="5">
        <v>90</v>
      </c>
      <c r="H968"/>
    </row>
    <row r="969" spans="1:8" x14ac:dyDescent="0.25">
      <c r="A969" s="4">
        <v>43346</v>
      </c>
      <c r="B969" s="12">
        <v>9171.2000000000007</v>
      </c>
      <c r="C969" s="5">
        <v>80</v>
      </c>
      <c r="D969" s="5">
        <v>39</v>
      </c>
      <c r="E969" s="5">
        <v>30</v>
      </c>
      <c r="H969"/>
    </row>
    <row r="970" spans="1:8" x14ac:dyDescent="0.25">
      <c r="A970" s="4">
        <v>43381</v>
      </c>
      <c r="B970" s="12">
        <v>8741.6</v>
      </c>
      <c r="C970" s="5">
        <v>76</v>
      </c>
      <c r="D970" s="5">
        <v>83</v>
      </c>
      <c r="E970" s="5">
        <v>70</v>
      </c>
      <c r="H970"/>
    </row>
    <row r="971" spans="1:8" x14ac:dyDescent="0.25">
      <c r="A971" s="4">
        <v>43416</v>
      </c>
      <c r="B971" s="12">
        <v>8748.7111111111099</v>
      </c>
      <c r="C971" s="5">
        <v>76</v>
      </c>
      <c r="D971" s="5">
        <v>106</v>
      </c>
      <c r="E971" s="5">
        <v>44</v>
      </c>
      <c r="H971"/>
    </row>
    <row r="972" spans="1:8" x14ac:dyDescent="0.25">
      <c r="A972" s="4">
        <v>43451</v>
      </c>
      <c r="B972" s="12">
        <v>5722.4444444444443</v>
      </c>
      <c r="C972" s="5">
        <v>49</v>
      </c>
      <c r="D972" s="5">
        <v>27</v>
      </c>
      <c r="E972" s="5">
        <v>18</v>
      </c>
      <c r="H972"/>
    </row>
    <row r="973" spans="1:8" x14ac:dyDescent="0.25">
      <c r="A973" s="4">
        <v>43486</v>
      </c>
      <c r="B973" s="12">
        <v>5963.2888888888883</v>
      </c>
      <c r="C973" s="5">
        <v>51</v>
      </c>
      <c r="D973" s="5">
        <v>85</v>
      </c>
      <c r="E973" s="5">
        <v>16</v>
      </c>
      <c r="H973"/>
    </row>
    <row r="974" spans="1:8" x14ac:dyDescent="0.25">
      <c r="A974" s="4">
        <v>43101</v>
      </c>
      <c r="B974" s="12">
        <v>6073.2000000000007</v>
      </c>
      <c r="C974" s="5">
        <v>52</v>
      </c>
      <c r="D974" s="5">
        <v>81</v>
      </c>
      <c r="E974" s="5">
        <v>18</v>
      </c>
      <c r="H974"/>
    </row>
    <row r="975" spans="1:8" x14ac:dyDescent="0.25">
      <c r="A975" s="4">
        <v>43136</v>
      </c>
      <c r="B975" s="12">
        <v>10620.177777777779</v>
      </c>
      <c r="C975" s="5">
        <v>93</v>
      </c>
      <c r="D975" s="5">
        <v>49</v>
      </c>
      <c r="E975" s="5">
        <v>94</v>
      </c>
      <c r="H975"/>
    </row>
    <row r="976" spans="1:8" x14ac:dyDescent="0.25">
      <c r="A976" s="4">
        <v>43171</v>
      </c>
      <c r="B976" s="12">
        <v>10964.177777777777</v>
      </c>
      <c r="C976" s="5">
        <v>96</v>
      </c>
      <c r="D976" s="5">
        <v>87</v>
      </c>
      <c r="E976" s="5">
        <v>26</v>
      </c>
      <c r="H976"/>
    </row>
    <row r="977" spans="1:8" x14ac:dyDescent="0.25">
      <c r="A977" s="4">
        <v>43206</v>
      </c>
      <c r="B977" s="12">
        <v>9189.8222222222212</v>
      </c>
      <c r="C977" s="5">
        <v>80</v>
      </c>
      <c r="D977" s="5">
        <v>95</v>
      </c>
      <c r="E977" s="5">
        <v>58</v>
      </c>
      <c r="H977"/>
    </row>
    <row r="978" spans="1:8" x14ac:dyDescent="0.25">
      <c r="A978" s="4">
        <v>43241</v>
      </c>
      <c r="B978" s="12">
        <v>9417.9111111111106</v>
      </c>
      <c r="C978" s="5">
        <v>82</v>
      </c>
      <c r="D978" s="5">
        <v>112</v>
      </c>
      <c r="E978" s="5">
        <v>80</v>
      </c>
      <c r="H978"/>
    </row>
    <row r="979" spans="1:8" x14ac:dyDescent="0.25">
      <c r="A979" s="4">
        <v>43276</v>
      </c>
      <c r="B979" s="12">
        <v>8164.4444444444443</v>
      </c>
      <c r="C979" s="5">
        <v>71</v>
      </c>
      <c r="D979" s="5">
        <v>20</v>
      </c>
      <c r="E979" s="5">
        <v>12</v>
      </c>
      <c r="H979"/>
    </row>
    <row r="980" spans="1:8" x14ac:dyDescent="0.25">
      <c r="A980" s="4">
        <v>43311</v>
      </c>
      <c r="B980" s="12">
        <v>6616.3111111111111</v>
      </c>
      <c r="C980" s="5">
        <v>57</v>
      </c>
      <c r="D980" s="5">
        <v>43</v>
      </c>
      <c r="E980" s="5">
        <v>12</v>
      </c>
      <c r="H980"/>
    </row>
    <row r="981" spans="1:8" x14ac:dyDescent="0.25">
      <c r="A981" s="4">
        <v>43346</v>
      </c>
      <c r="B981" s="12">
        <v>10165.555555555557</v>
      </c>
      <c r="C981" s="5">
        <v>89</v>
      </c>
      <c r="D981" s="5">
        <v>24</v>
      </c>
      <c r="E981" s="5">
        <v>10</v>
      </c>
      <c r="H981"/>
    </row>
    <row r="982" spans="1:8" x14ac:dyDescent="0.25">
      <c r="A982" s="4">
        <v>43381</v>
      </c>
      <c r="B982" s="12">
        <v>8612.6666666666661</v>
      </c>
      <c r="C982" s="5">
        <v>75</v>
      </c>
      <c r="D982" s="5">
        <v>27</v>
      </c>
      <c r="E982" s="5">
        <v>76</v>
      </c>
      <c r="H982"/>
    </row>
    <row r="983" spans="1:8" x14ac:dyDescent="0.25">
      <c r="A983" s="4">
        <v>43416</v>
      </c>
      <c r="B983" s="12">
        <v>6182.6222222222214</v>
      </c>
      <c r="C983" s="5">
        <v>53</v>
      </c>
      <c r="D983" s="5">
        <v>75</v>
      </c>
      <c r="E983" s="5">
        <v>24</v>
      </c>
      <c r="H983"/>
    </row>
    <row r="984" spans="1:8" x14ac:dyDescent="0.25">
      <c r="A984" s="4">
        <v>43451</v>
      </c>
      <c r="B984" s="12">
        <v>9526.6666666666661</v>
      </c>
      <c r="C984" s="5">
        <v>83</v>
      </c>
      <c r="D984" s="5">
        <v>108</v>
      </c>
      <c r="E984" s="5">
        <v>22</v>
      </c>
      <c r="H984"/>
    </row>
    <row r="985" spans="1:8" x14ac:dyDescent="0.25">
      <c r="A985" s="4">
        <v>43486</v>
      </c>
      <c r="B985" s="12">
        <v>10069.155555555555</v>
      </c>
      <c r="C985" s="5">
        <v>88</v>
      </c>
      <c r="D985" s="5">
        <v>63</v>
      </c>
      <c r="E985" s="5">
        <v>94</v>
      </c>
      <c r="H985"/>
    </row>
    <row r="986" spans="1:8" x14ac:dyDescent="0.25">
      <c r="A986" s="4">
        <v>43101</v>
      </c>
      <c r="B986" s="12">
        <v>9072.9333333333325</v>
      </c>
      <c r="C986" s="5">
        <v>79</v>
      </c>
      <c r="D986" s="5">
        <v>77</v>
      </c>
      <c r="E986" s="5">
        <v>60</v>
      </c>
      <c r="H986"/>
    </row>
    <row r="987" spans="1:8" x14ac:dyDescent="0.25">
      <c r="A987" s="4">
        <v>43136</v>
      </c>
      <c r="B987" s="12">
        <v>6390.3555555555549</v>
      </c>
      <c r="C987" s="5">
        <v>55</v>
      </c>
      <c r="D987" s="5">
        <v>27</v>
      </c>
      <c r="E987" s="5">
        <v>76</v>
      </c>
      <c r="H987"/>
    </row>
    <row r="988" spans="1:8" x14ac:dyDescent="0.25">
      <c r="A988" s="4">
        <v>43171</v>
      </c>
      <c r="B988" s="12">
        <v>9384.2666666666664</v>
      </c>
      <c r="C988" s="5">
        <v>82</v>
      </c>
      <c r="D988" s="5">
        <v>11</v>
      </c>
      <c r="E988" s="5">
        <v>36</v>
      </c>
      <c r="H988"/>
    </row>
    <row r="989" spans="1:8" x14ac:dyDescent="0.25">
      <c r="A989" s="4">
        <v>43206</v>
      </c>
      <c r="B989" s="12">
        <v>8727.7777777777774</v>
      </c>
      <c r="C989" s="5">
        <v>76</v>
      </c>
      <c r="D989" s="5">
        <v>44</v>
      </c>
      <c r="E989" s="5">
        <v>14</v>
      </c>
      <c r="H989"/>
    </row>
    <row r="990" spans="1:8" x14ac:dyDescent="0.25">
      <c r="A990" s="4">
        <v>43241</v>
      </c>
      <c r="B990" s="12">
        <v>11177.111111111111</v>
      </c>
      <c r="C990" s="5">
        <v>98</v>
      </c>
      <c r="D990" s="5">
        <v>59</v>
      </c>
      <c r="E990" s="5">
        <v>16</v>
      </c>
      <c r="H990"/>
    </row>
    <row r="991" spans="1:8" x14ac:dyDescent="0.25">
      <c r="A991" s="4">
        <v>43276</v>
      </c>
      <c r="B991" s="12">
        <v>9078.4</v>
      </c>
      <c r="C991" s="5">
        <v>79</v>
      </c>
      <c r="D991" s="5">
        <v>95</v>
      </c>
      <c r="E991" s="5">
        <v>40</v>
      </c>
      <c r="H991"/>
    </row>
    <row r="992" spans="1:8" x14ac:dyDescent="0.25">
      <c r="A992" s="4">
        <v>43311</v>
      </c>
      <c r="B992" s="12">
        <v>7172.5333333333338</v>
      </c>
      <c r="C992" s="5">
        <v>62</v>
      </c>
      <c r="D992" s="5">
        <v>41</v>
      </c>
      <c r="E992" s="5">
        <v>72</v>
      </c>
      <c r="H992"/>
    </row>
    <row r="993" spans="1:8" x14ac:dyDescent="0.25">
      <c r="A993" s="4">
        <v>43346</v>
      </c>
      <c r="B993" s="12">
        <v>7074.7555555555555</v>
      </c>
      <c r="C993" s="5">
        <v>61</v>
      </c>
      <c r="D993" s="5">
        <v>81</v>
      </c>
      <c r="E993" s="5">
        <v>94</v>
      </c>
      <c r="H993"/>
    </row>
    <row r="994" spans="1:8" x14ac:dyDescent="0.25">
      <c r="A994" s="4">
        <v>43381</v>
      </c>
      <c r="B994" s="12">
        <v>7645.5555555555557</v>
      </c>
      <c r="C994" s="5">
        <v>66</v>
      </c>
      <c r="D994" s="5">
        <v>127</v>
      </c>
      <c r="E994" s="5">
        <v>94</v>
      </c>
      <c r="H994"/>
    </row>
    <row r="995" spans="1:8" x14ac:dyDescent="0.25">
      <c r="A995" s="4">
        <v>43416</v>
      </c>
      <c r="B995" s="12">
        <v>4950.844444444444</v>
      </c>
      <c r="C995" s="5">
        <v>42</v>
      </c>
      <c r="D995" s="5">
        <v>46</v>
      </c>
      <c r="E995" s="5">
        <v>12</v>
      </c>
      <c r="H995"/>
    </row>
    <row r="996" spans="1:8" x14ac:dyDescent="0.25">
      <c r="A996" s="4">
        <v>43451</v>
      </c>
      <c r="B996" s="12">
        <v>6183.3777777777786</v>
      </c>
      <c r="C996" s="5">
        <v>53</v>
      </c>
      <c r="D996" s="5">
        <v>76</v>
      </c>
      <c r="E996" s="5">
        <v>42</v>
      </c>
      <c r="H996"/>
    </row>
    <row r="997" spans="1:8" x14ac:dyDescent="0.25">
      <c r="A997" s="4">
        <v>43486</v>
      </c>
      <c r="B997" s="12">
        <v>5945.8666666666677</v>
      </c>
      <c r="C997" s="5">
        <v>51</v>
      </c>
      <c r="D997" s="5">
        <v>28</v>
      </c>
      <c r="E997" s="5">
        <v>48</v>
      </c>
      <c r="H997"/>
    </row>
    <row r="998" spans="1:8" x14ac:dyDescent="0.25">
      <c r="A998" s="4">
        <v>43101</v>
      </c>
      <c r="B998" s="12">
        <v>8276.7555555555555</v>
      </c>
      <c r="C998" s="5">
        <v>72</v>
      </c>
      <c r="D998" s="5">
        <v>20</v>
      </c>
      <c r="E998" s="5">
        <v>64</v>
      </c>
      <c r="H998"/>
    </row>
    <row r="999" spans="1:8" x14ac:dyDescent="0.25">
      <c r="A999" s="4">
        <v>43136</v>
      </c>
      <c r="B999" s="12">
        <v>10755.733333333334</v>
      </c>
      <c r="C999" s="5">
        <v>94</v>
      </c>
      <c r="D999" s="5">
        <v>124</v>
      </c>
      <c r="E999" s="5">
        <v>96</v>
      </c>
      <c r="H999"/>
    </row>
    <row r="1000" spans="1:8" x14ac:dyDescent="0.25">
      <c r="A1000" s="4">
        <v>43171</v>
      </c>
      <c r="B1000" s="12">
        <v>5517.7777777777774</v>
      </c>
      <c r="C1000" s="5">
        <v>47</v>
      </c>
      <c r="D1000" s="5">
        <v>76</v>
      </c>
      <c r="E1000" s="5">
        <v>90</v>
      </c>
      <c r="H1000"/>
    </row>
    <row r="1001" spans="1:8" x14ac:dyDescent="0.25">
      <c r="A1001" s="4">
        <v>43206</v>
      </c>
      <c r="B1001" s="12">
        <v>8163.5111111111119</v>
      </c>
      <c r="C1001" s="5">
        <v>71</v>
      </c>
      <c r="D1001" s="5">
        <v>14</v>
      </c>
      <c r="E1001" s="5">
        <v>50</v>
      </c>
      <c r="H1001"/>
    </row>
    <row r="1002" spans="1:8" x14ac:dyDescent="0.25">
      <c r="A1002" s="4">
        <v>43241</v>
      </c>
      <c r="B1002" s="12">
        <v>7292.9333333333334</v>
      </c>
      <c r="C1002" s="5">
        <v>63</v>
      </c>
      <c r="D1002" s="5">
        <v>73</v>
      </c>
      <c r="E1002" s="5">
        <v>16</v>
      </c>
      <c r="H1002"/>
    </row>
    <row r="1003" spans="1:8" x14ac:dyDescent="0.25">
      <c r="A1003" s="4">
        <v>43276</v>
      </c>
      <c r="B1003" s="12">
        <v>9274.8888888888887</v>
      </c>
      <c r="C1003" s="5">
        <v>81</v>
      </c>
      <c r="D1003" s="5">
        <v>16</v>
      </c>
      <c r="E1003" s="5">
        <v>44</v>
      </c>
      <c r="H1003"/>
    </row>
    <row r="1004" spans="1:8" x14ac:dyDescent="0.25">
      <c r="A1004" s="4">
        <v>43311</v>
      </c>
      <c r="B1004" s="12">
        <v>10384.444444444443</v>
      </c>
      <c r="C1004" s="5">
        <v>91</v>
      </c>
      <c r="D1004" s="5">
        <v>9</v>
      </c>
      <c r="E1004" s="5">
        <v>68</v>
      </c>
      <c r="H1004"/>
    </row>
    <row r="1005" spans="1:8" x14ac:dyDescent="0.25">
      <c r="A1005" s="4">
        <v>43346</v>
      </c>
      <c r="B1005" s="12">
        <v>7408.8444444444458</v>
      </c>
      <c r="C1005" s="5">
        <v>64</v>
      </c>
      <c r="D1005" s="5">
        <v>83</v>
      </c>
      <c r="E1005" s="5">
        <v>94</v>
      </c>
      <c r="H1005"/>
    </row>
    <row r="1006" spans="1:8" x14ac:dyDescent="0.25">
      <c r="A1006" s="4">
        <v>43381</v>
      </c>
      <c r="B1006" s="12">
        <v>8854.7555555555555</v>
      </c>
      <c r="C1006" s="5">
        <v>77</v>
      </c>
      <c r="D1006" s="5">
        <v>87</v>
      </c>
      <c r="E1006" s="5">
        <v>96</v>
      </c>
      <c r="H1006"/>
    </row>
    <row r="1007" spans="1:8" x14ac:dyDescent="0.25">
      <c r="A1007" s="4">
        <v>43416</v>
      </c>
      <c r="B1007" s="12">
        <v>6187.4666666666662</v>
      </c>
      <c r="C1007" s="5">
        <v>53</v>
      </c>
      <c r="D1007" s="5">
        <v>91</v>
      </c>
      <c r="E1007" s="5">
        <v>10</v>
      </c>
      <c r="H1007"/>
    </row>
    <row r="1008" spans="1:8" x14ac:dyDescent="0.25">
      <c r="A1008" s="4">
        <v>43451</v>
      </c>
      <c r="B1008" s="12">
        <v>10863.333333333334</v>
      </c>
      <c r="C1008" s="5">
        <v>95</v>
      </c>
      <c r="D1008" s="5">
        <v>116</v>
      </c>
      <c r="E1008" s="5">
        <v>56</v>
      </c>
      <c r="H1008"/>
    </row>
    <row r="1009" spans="1:8" x14ac:dyDescent="0.25">
      <c r="A1009" s="4">
        <v>43486</v>
      </c>
      <c r="B1009" s="12">
        <v>6420.5777777777776</v>
      </c>
      <c r="C1009" s="5">
        <v>55</v>
      </c>
      <c r="D1009" s="5">
        <v>121</v>
      </c>
      <c r="E1009" s="5">
        <v>68</v>
      </c>
      <c r="H1009"/>
    </row>
    <row r="1010" spans="1:8" x14ac:dyDescent="0.25">
      <c r="A1010" s="4">
        <v>43115</v>
      </c>
      <c r="B1010" s="12">
        <v>16965.2</v>
      </c>
      <c r="C1010" s="5">
        <v>99</v>
      </c>
      <c r="D1010" s="5">
        <v>233</v>
      </c>
      <c r="E1010" s="5">
        <v>66</v>
      </c>
      <c r="H1010"/>
    </row>
    <row r="1011" spans="1:8" x14ac:dyDescent="0.25">
      <c r="A1011" s="4">
        <v>43150</v>
      </c>
      <c r="B1011" s="12">
        <v>8607.5333333333328</v>
      </c>
      <c r="C1011" s="5">
        <v>49</v>
      </c>
      <c r="D1011" s="5">
        <v>138</v>
      </c>
      <c r="E1011" s="5">
        <v>68</v>
      </c>
      <c r="H1011"/>
    </row>
    <row r="1012" spans="1:8" x14ac:dyDescent="0.25">
      <c r="A1012" s="4">
        <v>43185</v>
      </c>
      <c r="B1012" s="12">
        <v>10301.533333333333</v>
      </c>
      <c r="C1012" s="5">
        <v>59</v>
      </c>
      <c r="D1012" s="5">
        <v>245</v>
      </c>
      <c r="E1012" s="5">
        <v>70</v>
      </c>
      <c r="H1012"/>
    </row>
    <row r="1013" spans="1:8" x14ac:dyDescent="0.25">
      <c r="A1013" s="4">
        <v>43220</v>
      </c>
      <c r="B1013" s="12">
        <v>11301.199999999999</v>
      </c>
      <c r="C1013" s="5">
        <v>65</v>
      </c>
      <c r="D1013" s="5">
        <v>246</v>
      </c>
      <c r="E1013" s="5">
        <v>48</v>
      </c>
      <c r="H1013"/>
    </row>
    <row r="1014" spans="1:8" x14ac:dyDescent="0.25">
      <c r="A1014" s="4">
        <v>43255</v>
      </c>
      <c r="B1014" s="12">
        <v>16766.066666666666</v>
      </c>
      <c r="C1014" s="5">
        <v>98</v>
      </c>
      <c r="D1014" s="5">
        <v>104</v>
      </c>
      <c r="E1014" s="5">
        <v>86</v>
      </c>
      <c r="H1014"/>
    </row>
    <row r="1015" spans="1:8" x14ac:dyDescent="0.25">
      <c r="A1015" s="4">
        <v>43290</v>
      </c>
      <c r="B1015" s="12">
        <v>11750.733333333332</v>
      </c>
      <c r="C1015" s="5">
        <v>68</v>
      </c>
      <c r="D1015" s="5">
        <v>48</v>
      </c>
      <c r="E1015" s="5">
        <v>52</v>
      </c>
      <c r="H1015"/>
    </row>
    <row r="1016" spans="1:8" x14ac:dyDescent="0.25">
      <c r="A1016" s="4">
        <v>43325</v>
      </c>
      <c r="B1016" s="12">
        <v>10446.866666666667</v>
      </c>
      <c r="C1016" s="5">
        <v>60</v>
      </c>
      <c r="D1016" s="5">
        <v>169</v>
      </c>
      <c r="E1016" s="5">
        <v>10</v>
      </c>
      <c r="H1016"/>
    </row>
    <row r="1017" spans="1:8" x14ac:dyDescent="0.25">
      <c r="A1017" s="4">
        <v>43360</v>
      </c>
      <c r="B1017" s="12">
        <v>12918.266666666668</v>
      </c>
      <c r="C1017" s="5">
        <v>75</v>
      </c>
      <c r="D1017" s="5">
        <v>54</v>
      </c>
      <c r="E1017" s="5">
        <v>38</v>
      </c>
      <c r="H1017"/>
    </row>
    <row r="1018" spans="1:8" x14ac:dyDescent="0.25">
      <c r="A1018" s="4">
        <v>43395</v>
      </c>
      <c r="B1018" s="12">
        <v>14119.133333333333</v>
      </c>
      <c r="C1018" s="5">
        <v>82</v>
      </c>
      <c r="D1018" s="5">
        <v>186</v>
      </c>
      <c r="E1018" s="5">
        <v>48</v>
      </c>
      <c r="H1018"/>
    </row>
    <row r="1019" spans="1:8" x14ac:dyDescent="0.25">
      <c r="A1019" s="4">
        <v>43430</v>
      </c>
      <c r="B1019" s="12">
        <v>10083.533333333333</v>
      </c>
      <c r="C1019" s="5">
        <v>58</v>
      </c>
      <c r="D1019" s="5">
        <v>45</v>
      </c>
      <c r="E1019" s="5">
        <v>60</v>
      </c>
      <c r="H1019"/>
    </row>
    <row r="1020" spans="1:8" x14ac:dyDescent="0.25">
      <c r="A1020" s="4">
        <v>43465</v>
      </c>
      <c r="B1020" s="12">
        <v>11111.266666666668</v>
      </c>
      <c r="C1020" s="5">
        <v>64</v>
      </c>
      <c r="D1020" s="5">
        <v>159</v>
      </c>
      <c r="E1020" s="5">
        <v>20</v>
      </c>
      <c r="H1020"/>
    </row>
    <row r="1021" spans="1:8" x14ac:dyDescent="0.25">
      <c r="A1021" s="4">
        <v>43500</v>
      </c>
      <c r="B1021" s="12">
        <v>14956.266666666668</v>
      </c>
      <c r="C1021" s="5">
        <v>87</v>
      </c>
      <c r="D1021" s="5">
        <v>196</v>
      </c>
      <c r="E1021" s="5">
        <v>84</v>
      </c>
      <c r="H1021"/>
    </row>
    <row r="1022" spans="1:8" x14ac:dyDescent="0.25">
      <c r="A1022" s="4">
        <v>43115</v>
      </c>
      <c r="B1022" s="12">
        <v>14956.6</v>
      </c>
      <c r="C1022" s="5">
        <v>87</v>
      </c>
      <c r="D1022" s="5">
        <v>197</v>
      </c>
      <c r="E1022" s="5">
        <v>90</v>
      </c>
      <c r="H1022"/>
    </row>
    <row r="1023" spans="1:8" x14ac:dyDescent="0.25">
      <c r="A1023" s="4">
        <v>43150</v>
      </c>
      <c r="B1023" s="12">
        <v>10788.4</v>
      </c>
      <c r="C1023" s="5">
        <v>62</v>
      </c>
      <c r="D1023" s="5">
        <v>195</v>
      </c>
      <c r="E1023" s="5">
        <v>56</v>
      </c>
      <c r="H1023"/>
    </row>
    <row r="1024" spans="1:8" x14ac:dyDescent="0.25">
      <c r="A1024" s="4">
        <v>43185</v>
      </c>
      <c r="B1024" s="12">
        <v>10745.666666666666</v>
      </c>
      <c r="C1024" s="5">
        <v>62</v>
      </c>
      <c r="D1024" s="5">
        <v>27</v>
      </c>
      <c r="E1024" s="5">
        <v>68</v>
      </c>
      <c r="H1024"/>
    </row>
    <row r="1025" spans="1:8" x14ac:dyDescent="0.25">
      <c r="A1025" s="4">
        <v>43220</v>
      </c>
      <c r="B1025" s="12">
        <v>9929.7333333333336</v>
      </c>
      <c r="C1025" s="5">
        <v>57</v>
      </c>
      <c r="D1025" s="5">
        <v>95</v>
      </c>
      <c r="E1025" s="5">
        <v>62</v>
      </c>
      <c r="H1025"/>
    </row>
    <row r="1026" spans="1:8" x14ac:dyDescent="0.25">
      <c r="A1026" s="4">
        <v>43255</v>
      </c>
      <c r="B1026" s="12">
        <v>9449.1999999999989</v>
      </c>
      <c r="C1026" s="5">
        <v>54</v>
      </c>
      <c r="D1026" s="5">
        <v>173</v>
      </c>
      <c r="E1026" s="5">
        <v>46</v>
      </c>
      <c r="H1026"/>
    </row>
    <row r="1027" spans="1:8" x14ac:dyDescent="0.25">
      <c r="A1027" s="4">
        <v>43290</v>
      </c>
      <c r="B1027" s="12">
        <v>7280.5999999999995</v>
      </c>
      <c r="C1027" s="5">
        <v>41</v>
      </c>
      <c r="D1027" s="5">
        <v>170</v>
      </c>
      <c r="E1027" s="5">
        <v>12</v>
      </c>
      <c r="H1027"/>
    </row>
    <row r="1028" spans="1:8" x14ac:dyDescent="0.25">
      <c r="A1028" s="4">
        <v>43325</v>
      </c>
      <c r="B1028" s="12">
        <v>12594.266666666668</v>
      </c>
      <c r="C1028" s="5">
        <v>73</v>
      </c>
      <c r="D1028" s="5">
        <v>91</v>
      </c>
      <c r="E1028" s="5">
        <v>34</v>
      </c>
      <c r="H1028"/>
    </row>
    <row r="1029" spans="1:8" x14ac:dyDescent="0.25">
      <c r="A1029" s="4">
        <v>43360</v>
      </c>
      <c r="B1029" s="12">
        <v>12301.199999999999</v>
      </c>
      <c r="C1029" s="5">
        <v>71</v>
      </c>
      <c r="D1029" s="5">
        <v>247</v>
      </c>
      <c r="E1029" s="5">
        <v>42</v>
      </c>
      <c r="H1029"/>
    </row>
    <row r="1030" spans="1:8" x14ac:dyDescent="0.25">
      <c r="A1030" s="4">
        <v>43395</v>
      </c>
      <c r="B1030" s="12">
        <v>7078.8</v>
      </c>
      <c r="C1030" s="5">
        <v>40</v>
      </c>
      <c r="D1030" s="5">
        <v>32</v>
      </c>
      <c r="E1030" s="5">
        <v>18</v>
      </c>
      <c r="H1030"/>
    </row>
    <row r="1031" spans="1:8" x14ac:dyDescent="0.25">
      <c r="A1031" s="4">
        <v>43430</v>
      </c>
      <c r="B1031" s="12">
        <v>13095.4</v>
      </c>
      <c r="C1031" s="5">
        <v>76</v>
      </c>
      <c r="D1031" s="5">
        <v>92</v>
      </c>
      <c r="E1031" s="5">
        <v>60</v>
      </c>
      <c r="H1031"/>
    </row>
    <row r="1032" spans="1:8" x14ac:dyDescent="0.25">
      <c r="A1032" s="4">
        <v>43465</v>
      </c>
      <c r="B1032" s="12">
        <v>10288.933333333332</v>
      </c>
      <c r="C1032" s="5">
        <v>59</v>
      </c>
      <c r="D1032" s="5">
        <v>197</v>
      </c>
      <c r="E1032" s="5">
        <v>62</v>
      </c>
      <c r="H1032"/>
    </row>
    <row r="1033" spans="1:8" x14ac:dyDescent="0.25">
      <c r="A1033" s="4">
        <v>43500</v>
      </c>
      <c r="B1033" s="12">
        <v>14792.333333333334</v>
      </c>
      <c r="C1033" s="5">
        <v>86</v>
      </c>
      <c r="D1033" s="5">
        <v>215</v>
      </c>
      <c r="E1033" s="5">
        <v>18</v>
      </c>
      <c r="H1033"/>
    </row>
    <row r="1034" spans="1:8" x14ac:dyDescent="0.25">
      <c r="A1034" s="4">
        <v>43115</v>
      </c>
      <c r="B1034" s="12">
        <v>8798.9333333333325</v>
      </c>
      <c r="C1034" s="5">
        <v>50</v>
      </c>
      <c r="D1034" s="5">
        <v>240</v>
      </c>
      <c r="E1034" s="5">
        <v>30</v>
      </c>
      <c r="H1034"/>
    </row>
    <row r="1035" spans="1:8" x14ac:dyDescent="0.25">
      <c r="A1035" s="4">
        <v>43150</v>
      </c>
      <c r="B1035" s="12">
        <v>11466.733333333332</v>
      </c>
      <c r="C1035" s="5">
        <v>66</v>
      </c>
      <c r="D1035" s="5">
        <v>242</v>
      </c>
      <c r="E1035" s="5">
        <v>46</v>
      </c>
      <c r="H1035"/>
    </row>
    <row r="1036" spans="1:8" x14ac:dyDescent="0.25">
      <c r="A1036" s="4">
        <v>43185</v>
      </c>
      <c r="B1036" s="12">
        <v>14914.866666666667</v>
      </c>
      <c r="C1036" s="5">
        <v>87</v>
      </c>
      <c r="D1036" s="5">
        <v>42</v>
      </c>
      <c r="E1036" s="5">
        <v>30</v>
      </c>
      <c r="H1036"/>
    </row>
    <row r="1037" spans="1:8" x14ac:dyDescent="0.25">
      <c r="A1037" s="4">
        <v>43220</v>
      </c>
      <c r="B1037" s="12">
        <v>13793.266666666668</v>
      </c>
      <c r="C1037" s="5">
        <v>80</v>
      </c>
      <c r="D1037" s="5">
        <v>214</v>
      </c>
      <c r="E1037" s="5">
        <v>58</v>
      </c>
      <c r="H1037"/>
    </row>
    <row r="1038" spans="1:8" x14ac:dyDescent="0.25">
      <c r="A1038" s="4">
        <v>43255</v>
      </c>
      <c r="B1038" s="12">
        <v>11781.4</v>
      </c>
      <c r="C1038" s="5">
        <v>68</v>
      </c>
      <c r="D1038" s="5">
        <v>165</v>
      </c>
      <c r="E1038" s="5">
        <v>78</v>
      </c>
      <c r="H1038"/>
    </row>
    <row r="1039" spans="1:8" x14ac:dyDescent="0.25">
      <c r="A1039" s="4">
        <v>43290</v>
      </c>
      <c r="B1039" s="12">
        <v>9624.1999999999989</v>
      </c>
      <c r="C1039" s="5">
        <v>55</v>
      </c>
      <c r="D1039" s="5">
        <v>204</v>
      </c>
      <c r="E1039" s="5">
        <v>60</v>
      </c>
      <c r="H1039"/>
    </row>
    <row r="1040" spans="1:8" x14ac:dyDescent="0.25">
      <c r="A1040" s="4">
        <v>43325</v>
      </c>
      <c r="B1040" s="12">
        <v>15456.6</v>
      </c>
      <c r="C1040" s="5">
        <v>90</v>
      </c>
      <c r="D1040" s="5">
        <v>197</v>
      </c>
      <c r="E1040" s="5">
        <v>90</v>
      </c>
      <c r="H1040"/>
    </row>
    <row r="1041" spans="1:8" x14ac:dyDescent="0.25">
      <c r="A1041" s="4">
        <v>43360</v>
      </c>
      <c r="B1041" s="12">
        <v>11925.533333333333</v>
      </c>
      <c r="C1041" s="5">
        <v>69</v>
      </c>
      <c r="D1041" s="5">
        <v>85</v>
      </c>
      <c r="E1041" s="5">
        <v>14</v>
      </c>
      <c r="H1041"/>
    </row>
    <row r="1042" spans="1:8" x14ac:dyDescent="0.25">
      <c r="A1042" s="4">
        <v>43395</v>
      </c>
      <c r="B1042" s="12">
        <v>11912</v>
      </c>
      <c r="C1042" s="5">
        <v>69</v>
      </c>
      <c r="D1042" s="5">
        <v>22</v>
      </c>
      <c r="E1042" s="5">
        <v>96</v>
      </c>
      <c r="H1042"/>
    </row>
    <row r="1043" spans="1:8" x14ac:dyDescent="0.25">
      <c r="A1043" s="4">
        <v>43430</v>
      </c>
      <c r="B1043" s="12">
        <v>15100.800000000001</v>
      </c>
      <c r="C1043" s="5">
        <v>88</v>
      </c>
      <c r="D1043" s="5">
        <v>115</v>
      </c>
      <c r="E1043" s="5">
        <v>46</v>
      </c>
      <c r="H1043"/>
    </row>
    <row r="1044" spans="1:8" x14ac:dyDescent="0.25">
      <c r="A1044" s="4">
        <v>43465</v>
      </c>
      <c r="B1044" s="12">
        <v>7413.666666666667</v>
      </c>
      <c r="C1044" s="5">
        <v>42</v>
      </c>
      <c r="D1044" s="5">
        <v>36</v>
      </c>
      <c r="E1044" s="5">
        <v>34</v>
      </c>
      <c r="H1044"/>
    </row>
    <row r="1045" spans="1:8" x14ac:dyDescent="0.25">
      <c r="A1045" s="4">
        <v>43500</v>
      </c>
      <c r="B1045" s="12">
        <v>8585.4</v>
      </c>
      <c r="C1045" s="5">
        <v>49</v>
      </c>
      <c r="D1045" s="5">
        <v>49</v>
      </c>
      <c r="E1045" s="5">
        <v>86</v>
      </c>
      <c r="H1045"/>
    </row>
    <row r="1046" spans="1:8" x14ac:dyDescent="0.25">
      <c r="A1046" s="4">
        <v>43115</v>
      </c>
      <c r="B1046" s="12">
        <v>11102.533333333333</v>
      </c>
      <c r="C1046" s="5">
        <v>64</v>
      </c>
      <c r="D1046" s="5">
        <v>124</v>
      </c>
      <c r="E1046" s="5">
        <v>24</v>
      </c>
      <c r="H1046"/>
    </row>
    <row r="1047" spans="1:8" x14ac:dyDescent="0.25">
      <c r="A1047" s="4">
        <v>43150</v>
      </c>
      <c r="B1047" s="12">
        <v>12598.866666666667</v>
      </c>
      <c r="C1047" s="5">
        <v>73</v>
      </c>
      <c r="D1047" s="5">
        <v>102</v>
      </c>
      <c r="E1047" s="5">
        <v>88</v>
      </c>
      <c r="H1047"/>
    </row>
    <row r="1048" spans="1:8" x14ac:dyDescent="0.25">
      <c r="A1048" s="4">
        <v>43185</v>
      </c>
      <c r="B1048" s="12">
        <v>13914</v>
      </c>
      <c r="C1048" s="5">
        <v>81</v>
      </c>
      <c r="D1048" s="5">
        <v>35</v>
      </c>
      <c r="E1048" s="5">
        <v>52</v>
      </c>
      <c r="H1048"/>
    </row>
    <row r="1049" spans="1:8" x14ac:dyDescent="0.25">
      <c r="A1049" s="4">
        <v>43220</v>
      </c>
      <c r="B1049" s="12">
        <v>13601.466666666667</v>
      </c>
      <c r="C1049" s="5">
        <v>79</v>
      </c>
      <c r="D1049" s="5">
        <v>118</v>
      </c>
      <c r="E1049" s="5">
        <v>38</v>
      </c>
      <c r="H1049"/>
    </row>
    <row r="1050" spans="1:8" x14ac:dyDescent="0.25">
      <c r="A1050" s="4">
        <v>43255</v>
      </c>
      <c r="B1050" s="12">
        <v>16455.466666666667</v>
      </c>
      <c r="C1050" s="5">
        <v>96</v>
      </c>
      <c r="D1050" s="5">
        <v>201</v>
      </c>
      <c r="E1050" s="5">
        <v>20</v>
      </c>
      <c r="H1050"/>
    </row>
    <row r="1051" spans="1:8" x14ac:dyDescent="0.25">
      <c r="A1051" s="4">
        <v>43290</v>
      </c>
      <c r="B1051" s="12">
        <v>8092.1333333333341</v>
      </c>
      <c r="C1051" s="5">
        <v>46</v>
      </c>
      <c r="D1051" s="5">
        <v>79</v>
      </c>
      <c r="E1051" s="5">
        <v>58</v>
      </c>
      <c r="H1051"/>
    </row>
    <row r="1052" spans="1:8" x14ac:dyDescent="0.25">
      <c r="A1052" s="4">
        <v>43325</v>
      </c>
      <c r="B1052" s="12">
        <v>9438.3333333333339</v>
      </c>
      <c r="C1052" s="5">
        <v>54</v>
      </c>
      <c r="D1052" s="5">
        <v>130</v>
      </c>
      <c r="E1052" s="5">
        <v>54</v>
      </c>
      <c r="H1052"/>
    </row>
    <row r="1053" spans="1:8" x14ac:dyDescent="0.25">
      <c r="A1053" s="4">
        <v>43360</v>
      </c>
      <c r="B1053" s="12">
        <v>15608</v>
      </c>
      <c r="C1053" s="5">
        <v>91</v>
      </c>
      <c r="D1053" s="5">
        <v>143</v>
      </c>
      <c r="E1053" s="5">
        <v>40</v>
      </c>
      <c r="H1053"/>
    </row>
    <row r="1054" spans="1:8" x14ac:dyDescent="0.25">
      <c r="A1054" s="4">
        <v>43395</v>
      </c>
      <c r="B1054" s="12">
        <v>14633.6</v>
      </c>
      <c r="C1054" s="5">
        <v>85</v>
      </c>
      <c r="D1054" s="5">
        <v>239</v>
      </c>
      <c r="E1054" s="5">
        <v>72</v>
      </c>
      <c r="H1054"/>
    </row>
    <row r="1055" spans="1:8" x14ac:dyDescent="0.25">
      <c r="A1055" s="4">
        <v>43430</v>
      </c>
      <c r="B1055" s="12">
        <v>9788.6</v>
      </c>
      <c r="C1055" s="5">
        <v>56</v>
      </c>
      <c r="D1055" s="5">
        <v>196</v>
      </c>
      <c r="E1055" s="5">
        <v>56</v>
      </c>
      <c r="H1055"/>
    </row>
    <row r="1056" spans="1:8" x14ac:dyDescent="0.25">
      <c r="A1056" s="4">
        <v>43465</v>
      </c>
      <c r="B1056" s="12">
        <v>15628.733333333332</v>
      </c>
      <c r="C1056" s="5">
        <v>91</v>
      </c>
      <c r="D1056" s="5">
        <v>222</v>
      </c>
      <c r="E1056" s="5">
        <v>58</v>
      </c>
      <c r="H1056"/>
    </row>
    <row r="1057" spans="1:8" x14ac:dyDescent="0.25">
      <c r="A1057" s="4">
        <v>43500</v>
      </c>
      <c r="B1057" s="12">
        <v>15127.800000000001</v>
      </c>
      <c r="C1057" s="5">
        <v>88</v>
      </c>
      <c r="D1057" s="5">
        <v>214</v>
      </c>
      <c r="E1057" s="5">
        <v>92</v>
      </c>
      <c r="H1057"/>
    </row>
    <row r="1058" spans="1:8" x14ac:dyDescent="0.25">
      <c r="A1058" s="4">
        <v>43115</v>
      </c>
      <c r="B1058" s="12">
        <v>13937.533333333333</v>
      </c>
      <c r="C1058" s="5">
        <v>81</v>
      </c>
      <c r="D1058" s="5">
        <v>127</v>
      </c>
      <c r="E1058" s="5">
        <v>52</v>
      </c>
      <c r="H1058"/>
    </row>
    <row r="1059" spans="1:8" x14ac:dyDescent="0.25">
      <c r="A1059" s="4">
        <v>43150</v>
      </c>
      <c r="B1059" s="12">
        <v>9252.7333333333336</v>
      </c>
      <c r="C1059" s="5">
        <v>53</v>
      </c>
      <c r="D1059" s="5">
        <v>60</v>
      </c>
      <c r="E1059" s="5">
        <v>26</v>
      </c>
      <c r="H1059"/>
    </row>
    <row r="1060" spans="1:8" x14ac:dyDescent="0.25">
      <c r="A1060" s="4">
        <v>43185</v>
      </c>
      <c r="B1060" s="12">
        <v>12762.800000000001</v>
      </c>
      <c r="C1060" s="5">
        <v>74</v>
      </c>
      <c r="D1060" s="5">
        <v>91</v>
      </c>
      <c r="E1060" s="5">
        <v>90</v>
      </c>
      <c r="H1060"/>
    </row>
    <row r="1061" spans="1:8" x14ac:dyDescent="0.25">
      <c r="A1061" s="4">
        <v>43220</v>
      </c>
      <c r="B1061" s="12">
        <v>11598.266666666668</v>
      </c>
      <c r="C1061" s="5">
        <v>67</v>
      </c>
      <c r="D1061" s="5">
        <v>101</v>
      </c>
      <c r="E1061" s="5">
        <v>76</v>
      </c>
      <c r="H1061"/>
    </row>
    <row r="1062" spans="1:8" x14ac:dyDescent="0.25">
      <c r="A1062" s="4">
        <v>43255</v>
      </c>
      <c r="B1062" s="12">
        <v>10633.066666666668</v>
      </c>
      <c r="C1062" s="5">
        <v>61</v>
      </c>
      <c r="D1062" s="5">
        <v>240</v>
      </c>
      <c r="E1062" s="5">
        <v>54</v>
      </c>
      <c r="H1062"/>
    </row>
    <row r="1063" spans="1:8" x14ac:dyDescent="0.25">
      <c r="A1063" s="4">
        <v>43290</v>
      </c>
      <c r="B1063" s="12">
        <v>13305.4</v>
      </c>
      <c r="C1063" s="5">
        <v>77</v>
      </c>
      <c r="D1063" s="5">
        <v>257</v>
      </c>
      <c r="E1063" s="5">
        <v>86</v>
      </c>
      <c r="H1063"/>
    </row>
    <row r="1064" spans="1:8" x14ac:dyDescent="0.25">
      <c r="A1064" s="4">
        <v>43325</v>
      </c>
      <c r="B1064" s="12">
        <v>14302.199999999999</v>
      </c>
      <c r="C1064" s="5">
        <v>83</v>
      </c>
      <c r="D1064" s="5">
        <v>245</v>
      </c>
      <c r="E1064" s="5">
        <v>88</v>
      </c>
      <c r="H1064"/>
    </row>
    <row r="1065" spans="1:8" x14ac:dyDescent="0.25">
      <c r="A1065" s="4">
        <v>43360</v>
      </c>
      <c r="B1065" s="12">
        <v>16425.333333333332</v>
      </c>
      <c r="C1065" s="5">
        <v>96</v>
      </c>
      <c r="D1065" s="5">
        <v>78</v>
      </c>
      <c r="E1065" s="5">
        <v>64</v>
      </c>
      <c r="H1065"/>
    </row>
    <row r="1066" spans="1:8" x14ac:dyDescent="0.25">
      <c r="A1066" s="4">
        <v>43395</v>
      </c>
      <c r="B1066" s="12">
        <v>9920.0666666666675</v>
      </c>
      <c r="C1066" s="5">
        <v>57</v>
      </c>
      <c r="D1066" s="5">
        <v>59</v>
      </c>
      <c r="E1066" s="5">
        <v>50</v>
      </c>
      <c r="H1066"/>
    </row>
    <row r="1067" spans="1:8" x14ac:dyDescent="0.25">
      <c r="A1067" s="4">
        <v>43430</v>
      </c>
      <c r="B1067" s="12">
        <v>14917.933333333334</v>
      </c>
      <c r="C1067" s="5">
        <v>87</v>
      </c>
      <c r="D1067" s="5">
        <v>49</v>
      </c>
      <c r="E1067" s="5">
        <v>62</v>
      </c>
      <c r="H1067"/>
    </row>
    <row r="1068" spans="1:8" x14ac:dyDescent="0.25">
      <c r="A1068" s="4">
        <v>43465</v>
      </c>
      <c r="B1068" s="12">
        <v>15926.666666666666</v>
      </c>
      <c r="C1068" s="5">
        <v>93</v>
      </c>
      <c r="D1068" s="5">
        <v>81</v>
      </c>
      <c r="E1068" s="5">
        <v>84</v>
      </c>
      <c r="H1068"/>
    </row>
    <row r="1069" spans="1:8" x14ac:dyDescent="0.25">
      <c r="A1069" s="4">
        <v>43500</v>
      </c>
      <c r="B1069" s="12">
        <v>9590.8666666666668</v>
      </c>
      <c r="C1069" s="5">
        <v>55</v>
      </c>
      <c r="D1069" s="5">
        <v>78</v>
      </c>
      <c r="E1069" s="5">
        <v>32</v>
      </c>
      <c r="H1069"/>
    </row>
    <row r="1070" spans="1:8" x14ac:dyDescent="0.25">
      <c r="A1070" s="4">
        <v>43115</v>
      </c>
      <c r="B1070" s="12">
        <v>10437.4</v>
      </c>
      <c r="C1070" s="5">
        <v>60</v>
      </c>
      <c r="D1070" s="5">
        <v>124</v>
      </c>
      <c r="E1070" s="5">
        <v>72</v>
      </c>
      <c r="H1070"/>
    </row>
    <row r="1071" spans="1:8" x14ac:dyDescent="0.25">
      <c r="A1071" s="4">
        <v>43150</v>
      </c>
      <c r="B1071" s="12">
        <v>16447.733333333334</v>
      </c>
      <c r="C1071" s="5">
        <v>96</v>
      </c>
      <c r="D1071" s="5">
        <v>167</v>
      </c>
      <c r="E1071" s="5">
        <v>56</v>
      </c>
      <c r="H1071"/>
    </row>
    <row r="1072" spans="1:8" x14ac:dyDescent="0.25">
      <c r="A1072" s="4">
        <v>43185</v>
      </c>
      <c r="B1072" s="12">
        <v>7262.1333333333341</v>
      </c>
      <c r="C1072" s="5">
        <v>41</v>
      </c>
      <c r="D1072" s="5">
        <v>97</v>
      </c>
      <c r="E1072" s="5">
        <v>18</v>
      </c>
      <c r="H1072"/>
    </row>
    <row r="1073" spans="1:8" x14ac:dyDescent="0.25">
      <c r="A1073" s="4">
        <v>43220</v>
      </c>
      <c r="B1073" s="12">
        <v>12303.133333333333</v>
      </c>
      <c r="C1073" s="5">
        <v>71</v>
      </c>
      <c r="D1073" s="5">
        <v>252</v>
      </c>
      <c r="E1073" s="5">
        <v>64</v>
      </c>
      <c r="H1073"/>
    </row>
    <row r="1074" spans="1:8" x14ac:dyDescent="0.25">
      <c r="A1074" s="4">
        <v>43255</v>
      </c>
      <c r="B1074" s="12">
        <v>8765.6666666666661</v>
      </c>
      <c r="C1074" s="5">
        <v>50</v>
      </c>
      <c r="D1074" s="5">
        <v>106</v>
      </c>
      <c r="E1074" s="5">
        <v>56</v>
      </c>
      <c r="H1074"/>
    </row>
    <row r="1075" spans="1:8" x14ac:dyDescent="0.25">
      <c r="A1075" s="4">
        <v>43290</v>
      </c>
      <c r="B1075" s="12">
        <v>16962.533333333333</v>
      </c>
      <c r="C1075" s="5">
        <v>99</v>
      </c>
      <c r="D1075" s="5">
        <v>224</v>
      </c>
      <c r="E1075" s="5">
        <v>56</v>
      </c>
      <c r="H1075"/>
    </row>
    <row r="1076" spans="1:8" x14ac:dyDescent="0.25">
      <c r="A1076" s="4">
        <v>43325</v>
      </c>
      <c r="B1076" s="12">
        <v>12426</v>
      </c>
      <c r="C1076" s="5">
        <v>72</v>
      </c>
      <c r="D1076" s="5">
        <v>83</v>
      </c>
      <c r="E1076" s="5">
        <v>42</v>
      </c>
      <c r="H1076"/>
    </row>
    <row r="1077" spans="1:8" x14ac:dyDescent="0.25">
      <c r="A1077" s="4">
        <v>43360</v>
      </c>
      <c r="B1077" s="12">
        <v>8607.4</v>
      </c>
      <c r="C1077" s="5">
        <v>49</v>
      </c>
      <c r="D1077" s="5">
        <v>138</v>
      </c>
      <c r="E1077" s="5">
        <v>62</v>
      </c>
      <c r="H1077"/>
    </row>
    <row r="1078" spans="1:8" x14ac:dyDescent="0.25">
      <c r="A1078" s="4">
        <v>43395</v>
      </c>
      <c r="B1078" s="12">
        <v>8757.5333333333328</v>
      </c>
      <c r="C1078" s="5">
        <v>50</v>
      </c>
      <c r="D1078" s="5">
        <v>75</v>
      </c>
      <c r="E1078" s="5">
        <v>54</v>
      </c>
      <c r="H1078"/>
    </row>
    <row r="1079" spans="1:8" x14ac:dyDescent="0.25">
      <c r="A1079" s="4">
        <v>43430</v>
      </c>
      <c r="B1079" s="12">
        <v>7797.666666666667</v>
      </c>
      <c r="C1079" s="5">
        <v>44</v>
      </c>
      <c r="D1079" s="5">
        <v>231</v>
      </c>
      <c r="E1079" s="5">
        <v>60</v>
      </c>
      <c r="H1079"/>
    </row>
    <row r="1080" spans="1:8" x14ac:dyDescent="0.25">
      <c r="A1080" s="4">
        <v>43465</v>
      </c>
      <c r="B1080" s="12">
        <v>15800.4</v>
      </c>
      <c r="C1080" s="5">
        <v>92</v>
      </c>
      <c r="D1080" s="5">
        <v>247</v>
      </c>
      <c r="E1080" s="5">
        <v>18</v>
      </c>
      <c r="H1080"/>
    </row>
    <row r="1081" spans="1:8" x14ac:dyDescent="0.25">
      <c r="A1081" s="4">
        <v>43500</v>
      </c>
      <c r="B1081" s="12">
        <v>15415.466666666667</v>
      </c>
      <c r="C1081" s="5">
        <v>90</v>
      </c>
      <c r="D1081" s="5">
        <v>35</v>
      </c>
      <c r="E1081" s="5">
        <v>98</v>
      </c>
      <c r="H1081"/>
    </row>
    <row r="1082" spans="1:8" x14ac:dyDescent="0.25">
      <c r="A1082" s="4">
        <v>43115</v>
      </c>
      <c r="B1082" s="12">
        <v>16965.2</v>
      </c>
      <c r="C1082" s="5">
        <v>99</v>
      </c>
      <c r="D1082" s="5">
        <v>233</v>
      </c>
      <c r="E1082" s="5">
        <v>66</v>
      </c>
      <c r="H1082"/>
    </row>
    <row r="1083" spans="1:8" x14ac:dyDescent="0.25">
      <c r="A1083" s="4">
        <v>43150</v>
      </c>
      <c r="B1083" s="12">
        <v>8607.5333333333328</v>
      </c>
      <c r="C1083" s="5">
        <v>49</v>
      </c>
      <c r="D1083" s="5">
        <v>138</v>
      </c>
      <c r="E1083" s="5">
        <v>68</v>
      </c>
      <c r="H1083"/>
    </row>
    <row r="1084" spans="1:8" x14ac:dyDescent="0.25">
      <c r="A1084" s="4">
        <v>43185</v>
      </c>
      <c r="B1084" s="12">
        <v>10301.533333333333</v>
      </c>
      <c r="C1084" s="5">
        <v>59</v>
      </c>
      <c r="D1084" s="5">
        <v>245</v>
      </c>
      <c r="E1084" s="5">
        <v>70</v>
      </c>
      <c r="H1084"/>
    </row>
    <row r="1085" spans="1:8" x14ac:dyDescent="0.25">
      <c r="A1085" s="4">
        <v>43220</v>
      </c>
      <c r="B1085" s="12">
        <v>11301.199999999999</v>
      </c>
      <c r="C1085" s="5">
        <v>65</v>
      </c>
      <c r="D1085" s="5">
        <v>246</v>
      </c>
      <c r="E1085" s="5">
        <v>48</v>
      </c>
      <c r="H1085"/>
    </row>
    <row r="1086" spans="1:8" x14ac:dyDescent="0.25">
      <c r="A1086" s="4">
        <v>43255</v>
      </c>
      <c r="B1086" s="12">
        <v>16766.066666666666</v>
      </c>
      <c r="C1086" s="5">
        <v>98</v>
      </c>
      <c r="D1086" s="5">
        <v>104</v>
      </c>
      <c r="E1086" s="5">
        <v>86</v>
      </c>
      <c r="H1086"/>
    </row>
    <row r="1087" spans="1:8" x14ac:dyDescent="0.25">
      <c r="A1087" s="4">
        <v>43290</v>
      </c>
      <c r="B1087" s="12">
        <v>11750.733333333332</v>
      </c>
      <c r="C1087" s="5">
        <v>68</v>
      </c>
      <c r="D1087" s="5">
        <v>48</v>
      </c>
      <c r="E1087" s="5">
        <v>52</v>
      </c>
      <c r="H1087"/>
    </row>
    <row r="1088" spans="1:8" x14ac:dyDescent="0.25">
      <c r="A1088" s="4">
        <v>43325</v>
      </c>
      <c r="B1088" s="12">
        <v>10446.866666666667</v>
      </c>
      <c r="C1088" s="5">
        <v>60</v>
      </c>
      <c r="D1088" s="5">
        <v>169</v>
      </c>
      <c r="E1088" s="5">
        <v>10</v>
      </c>
      <c r="H1088"/>
    </row>
    <row r="1089" spans="1:8" x14ac:dyDescent="0.25">
      <c r="A1089" s="4">
        <v>43360</v>
      </c>
      <c r="B1089" s="12">
        <v>12918.266666666668</v>
      </c>
      <c r="C1089" s="5">
        <v>75</v>
      </c>
      <c r="D1089" s="5">
        <v>54</v>
      </c>
      <c r="E1089" s="5">
        <v>38</v>
      </c>
      <c r="H1089"/>
    </row>
    <row r="1090" spans="1:8" x14ac:dyDescent="0.25">
      <c r="A1090" s="4">
        <v>43395</v>
      </c>
      <c r="B1090" s="12">
        <v>14119.133333333333</v>
      </c>
      <c r="C1090" s="5">
        <v>82</v>
      </c>
      <c r="D1090" s="5">
        <v>186</v>
      </c>
      <c r="E1090" s="5">
        <v>48</v>
      </c>
      <c r="H1090"/>
    </row>
    <row r="1091" spans="1:8" x14ac:dyDescent="0.25">
      <c r="A1091" s="4">
        <v>43430</v>
      </c>
      <c r="B1091" s="12">
        <v>10083.533333333333</v>
      </c>
      <c r="C1091" s="5">
        <v>58</v>
      </c>
      <c r="D1091" s="5">
        <v>45</v>
      </c>
      <c r="E1091" s="5">
        <v>60</v>
      </c>
      <c r="H1091"/>
    </row>
    <row r="1092" spans="1:8" x14ac:dyDescent="0.25">
      <c r="A1092" s="4">
        <v>43465</v>
      </c>
      <c r="B1092" s="12">
        <v>11111.266666666668</v>
      </c>
      <c r="C1092" s="5">
        <v>64</v>
      </c>
      <c r="D1092" s="5">
        <v>159</v>
      </c>
      <c r="E1092" s="5">
        <v>20</v>
      </c>
      <c r="H1092"/>
    </row>
    <row r="1093" spans="1:8" x14ac:dyDescent="0.25">
      <c r="A1093" s="4">
        <v>43500</v>
      </c>
      <c r="B1093" s="12">
        <v>14956.266666666668</v>
      </c>
      <c r="C1093" s="5">
        <v>87</v>
      </c>
      <c r="D1093" s="5">
        <v>196</v>
      </c>
      <c r="E1093" s="5">
        <v>84</v>
      </c>
      <c r="H1093"/>
    </row>
    <row r="1094" spans="1:8" x14ac:dyDescent="0.25">
      <c r="A1094" s="4">
        <v>43115</v>
      </c>
      <c r="B1094" s="12">
        <v>14956.6</v>
      </c>
      <c r="C1094" s="5">
        <v>87</v>
      </c>
      <c r="D1094" s="5">
        <v>197</v>
      </c>
      <c r="E1094" s="5">
        <v>90</v>
      </c>
      <c r="H1094"/>
    </row>
    <row r="1095" spans="1:8" x14ac:dyDescent="0.25">
      <c r="A1095" s="4">
        <v>43150</v>
      </c>
      <c r="B1095" s="12">
        <v>10788.4</v>
      </c>
      <c r="C1095" s="5">
        <v>62</v>
      </c>
      <c r="D1095" s="5">
        <v>195</v>
      </c>
      <c r="E1095" s="5">
        <v>56</v>
      </c>
      <c r="H1095"/>
    </row>
    <row r="1096" spans="1:8" x14ac:dyDescent="0.25">
      <c r="A1096" s="4">
        <v>43185</v>
      </c>
      <c r="B1096" s="12">
        <v>10745.666666666666</v>
      </c>
      <c r="C1096" s="5">
        <v>62</v>
      </c>
      <c r="D1096" s="5">
        <v>27</v>
      </c>
      <c r="E1096" s="5">
        <v>68</v>
      </c>
      <c r="H1096"/>
    </row>
    <row r="1097" spans="1:8" x14ac:dyDescent="0.25">
      <c r="A1097" s="4">
        <v>43220</v>
      </c>
      <c r="B1097" s="12">
        <v>9929.7333333333336</v>
      </c>
      <c r="C1097" s="5">
        <v>57</v>
      </c>
      <c r="D1097" s="5">
        <v>95</v>
      </c>
      <c r="E1097" s="5">
        <v>62</v>
      </c>
      <c r="H1097"/>
    </row>
    <row r="1098" spans="1:8" x14ac:dyDescent="0.25">
      <c r="A1098" s="4">
        <v>43255</v>
      </c>
      <c r="B1098" s="12">
        <v>9449.1999999999989</v>
      </c>
      <c r="C1098" s="5">
        <v>54</v>
      </c>
      <c r="D1098" s="5">
        <v>173</v>
      </c>
      <c r="E1098" s="5">
        <v>46</v>
      </c>
      <c r="H1098"/>
    </row>
    <row r="1099" spans="1:8" x14ac:dyDescent="0.25">
      <c r="A1099" s="4">
        <v>43290</v>
      </c>
      <c r="B1099" s="12">
        <v>7280.5999999999995</v>
      </c>
      <c r="C1099" s="5">
        <v>41</v>
      </c>
      <c r="D1099" s="5">
        <v>170</v>
      </c>
      <c r="E1099" s="5">
        <v>12</v>
      </c>
      <c r="H1099"/>
    </row>
    <row r="1100" spans="1:8" x14ac:dyDescent="0.25">
      <c r="A1100" s="4">
        <v>43325</v>
      </c>
      <c r="B1100" s="12">
        <v>12594.266666666668</v>
      </c>
      <c r="C1100" s="5">
        <v>73</v>
      </c>
      <c r="D1100" s="5">
        <v>91</v>
      </c>
      <c r="E1100" s="5">
        <v>34</v>
      </c>
      <c r="H1100"/>
    </row>
    <row r="1101" spans="1:8" x14ac:dyDescent="0.25">
      <c r="A1101" s="4">
        <v>43360</v>
      </c>
      <c r="B1101" s="12">
        <v>12301.199999999999</v>
      </c>
      <c r="C1101" s="5">
        <v>71</v>
      </c>
      <c r="D1101" s="5">
        <v>247</v>
      </c>
      <c r="E1101" s="5">
        <v>42</v>
      </c>
      <c r="H1101"/>
    </row>
    <row r="1102" spans="1:8" x14ac:dyDescent="0.25">
      <c r="A1102" s="4">
        <v>43395</v>
      </c>
      <c r="B1102" s="12">
        <v>7078.8</v>
      </c>
      <c r="C1102" s="5">
        <v>40</v>
      </c>
      <c r="D1102" s="5">
        <v>32</v>
      </c>
      <c r="E1102" s="5">
        <v>18</v>
      </c>
      <c r="H1102"/>
    </row>
    <row r="1103" spans="1:8" x14ac:dyDescent="0.25">
      <c r="A1103" s="4">
        <v>43430</v>
      </c>
      <c r="B1103" s="12">
        <v>13095.4</v>
      </c>
      <c r="C1103" s="5">
        <v>76</v>
      </c>
      <c r="D1103" s="5">
        <v>92</v>
      </c>
      <c r="E1103" s="5">
        <v>60</v>
      </c>
      <c r="H1103"/>
    </row>
    <row r="1104" spans="1:8" x14ac:dyDescent="0.25">
      <c r="A1104" s="4">
        <v>43465</v>
      </c>
      <c r="B1104" s="12">
        <v>10288.933333333332</v>
      </c>
      <c r="C1104" s="5">
        <v>59</v>
      </c>
      <c r="D1104" s="5">
        <v>197</v>
      </c>
      <c r="E1104" s="5">
        <v>62</v>
      </c>
      <c r="H1104"/>
    </row>
    <row r="1105" spans="1:8" x14ac:dyDescent="0.25">
      <c r="A1105" s="4">
        <v>43500</v>
      </c>
      <c r="B1105" s="12">
        <v>14792.333333333334</v>
      </c>
      <c r="C1105" s="5">
        <v>86</v>
      </c>
      <c r="D1105" s="5">
        <v>215</v>
      </c>
      <c r="E1105" s="5">
        <v>18</v>
      </c>
      <c r="H1105"/>
    </row>
    <row r="1106" spans="1:8" x14ac:dyDescent="0.25">
      <c r="A1106" s="4">
        <v>43115</v>
      </c>
      <c r="B1106" s="12">
        <v>8798.9333333333325</v>
      </c>
      <c r="C1106" s="5">
        <v>50</v>
      </c>
      <c r="D1106" s="5">
        <v>240</v>
      </c>
      <c r="E1106" s="5">
        <v>30</v>
      </c>
      <c r="H1106"/>
    </row>
    <row r="1107" spans="1:8" x14ac:dyDescent="0.25">
      <c r="A1107" s="4">
        <v>43150</v>
      </c>
      <c r="B1107" s="12">
        <v>11466.733333333332</v>
      </c>
      <c r="C1107" s="5">
        <v>66</v>
      </c>
      <c r="D1107" s="5">
        <v>242</v>
      </c>
      <c r="E1107" s="5">
        <v>46</v>
      </c>
      <c r="H1107"/>
    </row>
    <row r="1108" spans="1:8" x14ac:dyDescent="0.25">
      <c r="A1108" s="4">
        <v>43185</v>
      </c>
      <c r="B1108" s="12">
        <v>14914.866666666667</v>
      </c>
      <c r="C1108" s="5">
        <v>87</v>
      </c>
      <c r="D1108" s="5">
        <v>42</v>
      </c>
      <c r="E1108" s="5">
        <v>30</v>
      </c>
      <c r="H1108"/>
    </row>
    <row r="1109" spans="1:8" x14ac:dyDescent="0.25">
      <c r="A1109" s="4">
        <v>43220</v>
      </c>
      <c r="B1109" s="12">
        <v>13793.266666666668</v>
      </c>
      <c r="C1109" s="5">
        <v>80</v>
      </c>
      <c r="D1109" s="5">
        <v>214</v>
      </c>
      <c r="E1109" s="5">
        <v>58</v>
      </c>
      <c r="H1109"/>
    </row>
    <row r="1110" spans="1:8" x14ac:dyDescent="0.25">
      <c r="A1110" s="4">
        <v>43255</v>
      </c>
      <c r="B1110" s="12">
        <v>11781.4</v>
      </c>
      <c r="C1110" s="5">
        <v>68</v>
      </c>
      <c r="D1110" s="5">
        <v>165</v>
      </c>
      <c r="E1110" s="5">
        <v>78</v>
      </c>
      <c r="H1110"/>
    </row>
    <row r="1111" spans="1:8" x14ac:dyDescent="0.25">
      <c r="A1111" s="4">
        <v>43290</v>
      </c>
      <c r="B1111" s="12">
        <v>9624.1999999999989</v>
      </c>
      <c r="C1111" s="5">
        <v>55</v>
      </c>
      <c r="D1111" s="5">
        <v>204</v>
      </c>
      <c r="E1111" s="5">
        <v>60</v>
      </c>
      <c r="H1111"/>
    </row>
    <row r="1112" spans="1:8" x14ac:dyDescent="0.25">
      <c r="A1112" s="4">
        <v>43325</v>
      </c>
      <c r="B1112" s="12">
        <v>15456.6</v>
      </c>
      <c r="C1112" s="5">
        <v>90</v>
      </c>
      <c r="D1112" s="5">
        <v>197</v>
      </c>
      <c r="E1112" s="5">
        <v>90</v>
      </c>
      <c r="H1112"/>
    </row>
    <row r="1113" spans="1:8" x14ac:dyDescent="0.25">
      <c r="A1113" s="4">
        <v>43360</v>
      </c>
      <c r="B1113" s="12">
        <v>11925.533333333333</v>
      </c>
      <c r="C1113" s="5">
        <v>69</v>
      </c>
      <c r="D1113" s="5">
        <v>85</v>
      </c>
      <c r="E1113" s="5">
        <v>14</v>
      </c>
      <c r="H1113"/>
    </row>
    <row r="1114" spans="1:8" x14ac:dyDescent="0.25">
      <c r="A1114" s="4">
        <v>43395</v>
      </c>
      <c r="B1114" s="12">
        <v>11912</v>
      </c>
      <c r="C1114" s="5">
        <v>69</v>
      </c>
      <c r="D1114" s="5">
        <v>22</v>
      </c>
      <c r="E1114" s="5">
        <v>96</v>
      </c>
      <c r="H1114"/>
    </row>
    <row r="1115" spans="1:8" x14ac:dyDescent="0.25">
      <c r="A1115" s="4">
        <v>43430</v>
      </c>
      <c r="B1115" s="12">
        <v>15100.800000000001</v>
      </c>
      <c r="C1115" s="5">
        <v>88</v>
      </c>
      <c r="D1115" s="5">
        <v>115</v>
      </c>
      <c r="E1115" s="5">
        <v>46</v>
      </c>
      <c r="H1115"/>
    </row>
    <row r="1116" spans="1:8" x14ac:dyDescent="0.25">
      <c r="A1116" s="4">
        <v>43465</v>
      </c>
      <c r="B1116" s="12">
        <v>7413.666666666667</v>
      </c>
      <c r="C1116" s="5">
        <v>42</v>
      </c>
      <c r="D1116" s="5">
        <v>36</v>
      </c>
      <c r="E1116" s="5">
        <v>34</v>
      </c>
      <c r="H1116"/>
    </row>
    <row r="1117" spans="1:8" x14ac:dyDescent="0.25">
      <c r="A1117" s="4">
        <v>43500</v>
      </c>
      <c r="B1117" s="12">
        <v>8585.4</v>
      </c>
      <c r="C1117" s="5">
        <v>49</v>
      </c>
      <c r="D1117" s="5">
        <v>49</v>
      </c>
      <c r="E1117" s="5">
        <v>86</v>
      </c>
      <c r="H1117"/>
    </row>
    <row r="1118" spans="1:8" x14ac:dyDescent="0.25">
      <c r="A1118" s="4">
        <v>43115</v>
      </c>
      <c r="B1118" s="12">
        <v>11102.533333333333</v>
      </c>
      <c r="C1118" s="5">
        <v>64</v>
      </c>
      <c r="D1118" s="5">
        <v>124</v>
      </c>
      <c r="E1118" s="5">
        <v>24</v>
      </c>
      <c r="H1118"/>
    </row>
    <row r="1119" spans="1:8" x14ac:dyDescent="0.25">
      <c r="A1119" s="4">
        <v>43150</v>
      </c>
      <c r="B1119" s="12">
        <v>12598.866666666667</v>
      </c>
      <c r="C1119" s="5">
        <v>73</v>
      </c>
      <c r="D1119" s="5">
        <v>102</v>
      </c>
      <c r="E1119" s="5">
        <v>88</v>
      </c>
      <c r="H1119"/>
    </row>
    <row r="1120" spans="1:8" x14ac:dyDescent="0.25">
      <c r="A1120" s="4">
        <v>43185</v>
      </c>
      <c r="B1120" s="12">
        <v>13914</v>
      </c>
      <c r="C1120" s="5">
        <v>81</v>
      </c>
      <c r="D1120" s="5">
        <v>35</v>
      </c>
      <c r="E1120" s="5">
        <v>52</v>
      </c>
      <c r="H1120"/>
    </row>
    <row r="1121" spans="1:8" x14ac:dyDescent="0.25">
      <c r="A1121" s="4">
        <v>43220</v>
      </c>
      <c r="B1121" s="12">
        <v>13601.466666666667</v>
      </c>
      <c r="C1121" s="5">
        <v>79</v>
      </c>
      <c r="D1121" s="5">
        <v>118</v>
      </c>
      <c r="E1121" s="5">
        <v>38</v>
      </c>
      <c r="H1121"/>
    </row>
    <row r="1122" spans="1:8" x14ac:dyDescent="0.25">
      <c r="A1122" s="4">
        <v>43255</v>
      </c>
      <c r="B1122" s="12">
        <v>16455.466666666667</v>
      </c>
      <c r="C1122" s="5">
        <v>96</v>
      </c>
      <c r="D1122" s="5">
        <v>201</v>
      </c>
      <c r="E1122" s="5">
        <v>20</v>
      </c>
      <c r="H1122"/>
    </row>
    <row r="1123" spans="1:8" x14ac:dyDescent="0.25">
      <c r="A1123" s="4">
        <v>43290</v>
      </c>
      <c r="B1123" s="12">
        <v>8092.1333333333341</v>
      </c>
      <c r="C1123" s="5">
        <v>46</v>
      </c>
      <c r="D1123" s="5">
        <v>79</v>
      </c>
      <c r="E1123" s="5">
        <v>58</v>
      </c>
      <c r="H1123"/>
    </row>
    <row r="1124" spans="1:8" x14ac:dyDescent="0.25">
      <c r="A1124" s="4">
        <v>43325</v>
      </c>
      <c r="B1124" s="12">
        <v>9438.3333333333339</v>
      </c>
      <c r="C1124" s="5">
        <v>54</v>
      </c>
      <c r="D1124" s="5">
        <v>130</v>
      </c>
      <c r="E1124" s="5">
        <v>54</v>
      </c>
      <c r="H1124"/>
    </row>
    <row r="1125" spans="1:8" x14ac:dyDescent="0.25">
      <c r="A1125" s="4">
        <v>43360</v>
      </c>
      <c r="B1125" s="12">
        <v>15608</v>
      </c>
      <c r="C1125" s="5">
        <v>91</v>
      </c>
      <c r="D1125" s="5">
        <v>143</v>
      </c>
      <c r="E1125" s="5">
        <v>40</v>
      </c>
      <c r="H1125"/>
    </row>
    <row r="1126" spans="1:8" x14ac:dyDescent="0.25">
      <c r="A1126" s="4">
        <v>43395</v>
      </c>
      <c r="B1126" s="12">
        <v>14633.6</v>
      </c>
      <c r="C1126" s="5">
        <v>85</v>
      </c>
      <c r="D1126" s="5">
        <v>239</v>
      </c>
      <c r="E1126" s="5">
        <v>72</v>
      </c>
      <c r="H1126"/>
    </row>
    <row r="1127" spans="1:8" x14ac:dyDescent="0.25">
      <c r="A1127" s="4">
        <v>43430</v>
      </c>
      <c r="B1127" s="12">
        <v>9788.6</v>
      </c>
      <c r="C1127" s="5">
        <v>56</v>
      </c>
      <c r="D1127" s="5">
        <v>196</v>
      </c>
      <c r="E1127" s="5">
        <v>56</v>
      </c>
      <c r="H1127"/>
    </row>
    <row r="1128" spans="1:8" x14ac:dyDescent="0.25">
      <c r="A1128" s="4">
        <v>43465</v>
      </c>
      <c r="B1128" s="12">
        <v>15628.733333333332</v>
      </c>
      <c r="C1128" s="5">
        <v>91</v>
      </c>
      <c r="D1128" s="5">
        <v>222</v>
      </c>
      <c r="E1128" s="5">
        <v>58</v>
      </c>
      <c r="H1128"/>
    </row>
    <row r="1129" spans="1:8" x14ac:dyDescent="0.25">
      <c r="A1129" s="4">
        <v>43500</v>
      </c>
      <c r="B1129" s="12">
        <v>15127.800000000001</v>
      </c>
      <c r="C1129" s="5">
        <v>88</v>
      </c>
      <c r="D1129" s="5">
        <v>214</v>
      </c>
      <c r="E1129" s="5">
        <v>92</v>
      </c>
      <c r="H1129"/>
    </row>
    <row r="1130" spans="1:8" x14ac:dyDescent="0.25">
      <c r="A1130" s="4">
        <v>43115</v>
      </c>
      <c r="B1130" s="12">
        <v>13937.533333333333</v>
      </c>
      <c r="C1130" s="5">
        <v>81</v>
      </c>
      <c r="D1130" s="5">
        <v>127</v>
      </c>
      <c r="E1130" s="5">
        <v>52</v>
      </c>
      <c r="H1130"/>
    </row>
    <row r="1131" spans="1:8" x14ac:dyDescent="0.25">
      <c r="A1131" s="4">
        <v>43150</v>
      </c>
      <c r="B1131" s="12">
        <v>9252.7333333333336</v>
      </c>
      <c r="C1131" s="5">
        <v>53</v>
      </c>
      <c r="D1131" s="5">
        <v>60</v>
      </c>
      <c r="E1131" s="5">
        <v>26</v>
      </c>
      <c r="H1131"/>
    </row>
    <row r="1132" spans="1:8" x14ac:dyDescent="0.25">
      <c r="A1132" s="4">
        <v>43185</v>
      </c>
      <c r="B1132" s="12">
        <v>12762.800000000001</v>
      </c>
      <c r="C1132" s="5">
        <v>74</v>
      </c>
      <c r="D1132" s="5">
        <v>91</v>
      </c>
      <c r="E1132" s="5">
        <v>90</v>
      </c>
      <c r="H1132"/>
    </row>
    <row r="1133" spans="1:8" x14ac:dyDescent="0.25">
      <c r="A1133" s="4">
        <v>43220</v>
      </c>
      <c r="B1133" s="12">
        <v>11598.266666666668</v>
      </c>
      <c r="C1133" s="5">
        <v>67</v>
      </c>
      <c r="D1133" s="5">
        <v>101</v>
      </c>
      <c r="E1133" s="5">
        <v>76</v>
      </c>
      <c r="H1133"/>
    </row>
    <row r="1134" spans="1:8" x14ac:dyDescent="0.25">
      <c r="A1134" s="4">
        <v>43255</v>
      </c>
      <c r="B1134" s="12">
        <v>10633.066666666668</v>
      </c>
      <c r="C1134" s="5">
        <v>61</v>
      </c>
      <c r="D1134" s="5">
        <v>240</v>
      </c>
      <c r="E1134" s="5">
        <v>54</v>
      </c>
      <c r="H1134"/>
    </row>
    <row r="1135" spans="1:8" x14ac:dyDescent="0.25">
      <c r="A1135" s="4">
        <v>43290</v>
      </c>
      <c r="B1135" s="12">
        <v>13305.4</v>
      </c>
      <c r="C1135" s="5">
        <v>77</v>
      </c>
      <c r="D1135" s="5">
        <v>257</v>
      </c>
      <c r="E1135" s="5">
        <v>86</v>
      </c>
      <c r="H1135"/>
    </row>
    <row r="1136" spans="1:8" x14ac:dyDescent="0.25">
      <c r="A1136" s="4">
        <v>43325</v>
      </c>
      <c r="B1136" s="12">
        <v>14302.199999999999</v>
      </c>
      <c r="C1136" s="5">
        <v>83</v>
      </c>
      <c r="D1136" s="5">
        <v>245</v>
      </c>
      <c r="E1136" s="5">
        <v>88</v>
      </c>
      <c r="H1136"/>
    </row>
    <row r="1137" spans="1:8" x14ac:dyDescent="0.25">
      <c r="A1137" s="4">
        <v>43360</v>
      </c>
      <c r="B1137" s="12">
        <v>16425.333333333332</v>
      </c>
      <c r="C1137" s="5">
        <v>96</v>
      </c>
      <c r="D1137" s="5">
        <v>78</v>
      </c>
      <c r="E1137" s="5">
        <v>64</v>
      </c>
      <c r="H1137"/>
    </row>
    <row r="1138" spans="1:8" x14ac:dyDescent="0.25">
      <c r="A1138" s="4">
        <v>43395</v>
      </c>
      <c r="B1138" s="12">
        <v>9920.0666666666675</v>
      </c>
      <c r="C1138" s="5">
        <v>57</v>
      </c>
      <c r="D1138" s="5">
        <v>59</v>
      </c>
      <c r="E1138" s="5">
        <v>50</v>
      </c>
      <c r="H1138"/>
    </row>
    <row r="1139" spans="1:8" x14ac:dyDescent="0.25">
      <c r="A1139" s="4">
        <v>43430</v>
      </c>
      <c r="B1139" s="12">
        <v>14917.933333333334</v>
      </c>
      <c r="C1139" s="5">
        <v>87</v>
      </c>
      <c r="D1139" s="5">
        <v>49</v>
      </c>
      <c r="E1139" s="5">
        <v>62</v>
      </c>
      <c r="H1139"/>
    </row>
    <row r="1140" spans="1:8" x14ac:dyDescent="0.25">
      <c r="A1140" s="4">
        <v>43465</v>
      </c>
      <c r="B1140" s="12">
        <v>15926.666666666666</v>
      </c>
      <c r="C1140" s="5">
        <v>93</v>
      </c>
      <c r="D1140" s="5">
        <v>81</v>
      </c>
      <c r="E1140" s="5">
        <v>84</v>
      </c>
      <c r="H1140"/>
    </row>
    <row r="1141" spans="1:8" x14ac:dyDescent="0.25">
      <c r="A1141" s="4">
        <v>43500</v>
      </c>
      <c r="B1141" s="12">
        <v>9590.8666666666668</v>
      </c>
      <c r="C1141" s="5">
        <v>55</v>
      </c>
      <c r="D1141" s="5">
        <v>78</v>
      </c>
      <c r="E1141" s="5">
        <v>32</v>
      </c>
      <c r="H1141"/>
    </row>
    <row r="1142" spans="1:8" x14ac:dyDescent="0.25">
      <c r="A1142" s="4">
        <v>43115</v>
      </c>
      <c r="B1142" s="12">
        <v>10437.4</v>
      </c>
      <c r="C1142" s="5">
        <v>60</v>
      </c>
      <c r="D1142" s="5">
        <v>124</v>
      </c>
      <c r="E1142" s="5">
        <v>72</v>
      </c>
      <c r="H1142"/>
    </row>
    <row r="1143" spans="1:8" x14ac:dyDescent="0.25">
      <c r="A1143" s="4">
        <v>43150</v>
      </c>
      <c r="B1143" s="12">
        <v>16447.733333333334</v>
      </c>
      <c r="C1143" s="5">
        <v>96</v>
      </c>
      <c r="D1143" s="5">
        <v>167</v>
      </c>
      <c r="E1143" s="5">
        <v>56</v>
      </c>
      <c r="H1143"/>
    </row>
    <row r="1144" spans="1:8" x14ac:dyDescent="0.25">
      <c r="A1144" s="4">
        <v>43185</v>
      </c>
      <c r="B1144" s="12">
        <v>7262.1333333333341</v>
      </c>
      <c r="C1144" s="5">
        <v>41</v>
      </c>
      <c r="D1144" s="5">
        <v>97</v>
      </c>
      <c r="E1144" s="5">
        <v>18</v>
      </c>
      <c r="H1144"/>
    </row>
    <row r="1145" spans="1:8" x14ac:dyDescent="0.25">
      <c r="A1145" s="4">
        <v>43220</v>
      </c>
      <c r="B1145" s="12">
        <v>12303.133333333333</v>
      </c>
      <c r="C1145" s="5">
        <v>71</v>
      </c>
      <c r="D1145" s="5">
        <v>252</v>
      </c>
      <c r="E1145" s="5">
        <v>64</v>
      </c>
      <c r="H1145"/>
    </row>
    <row r="1146" spans="1:8" x14ac:dyDescent="0.25">
      <c r="A1146" s="4">
        <v>43255</v>
      </c>
      <c r="B1146" s="12">
        <v>8765.6666666666661</v>
      </c>
      <c r="C1146" s="5">
        <v>50</v>
      </c>
      <c r="D1146" s="5">
        <v>106</v>
      </c>
      <c r="E1146" s="5">
        <v>56</v>
      </c>
      <c r="H1146"/>
    </row>
    <row r="1147" spans="1:8" x14ac:dyDescent="0.25">
      <c r="A1147" s="4">
        <v>43290</v>
      </c>
      <c r="B1147" s="12">
        <v>16962.533333333333</v>
      </c>
      <c r="C1147" s="5">
        <v>99</v>
      </c>
      <c r="D1147" s="5">
        <v>224</v>
      </c>
      <c r="E1147" s="5">
        <v>56</v>
      </c>
      <c r="H1147"/>
    </row>
    <row r="1148" spans="1:8" x14ac:dyDescent="0.25">
      <c r="A1148" s="4">
        <v>43325</v>
      </c>
      <c r="B1148" s="12">
        <v>12426</v>
      </c>
      <c r="C1148" s="5">
        <v>72</v>
      </c>
      <c r="D1148" s="5">
        <v>83</v>
      </c>
      <c r="E1148" s="5">
        <v>42</v>
      </c>
      <c r="H1148"/>
    </row>
    <row r="1149" spans="1:8" x14ac:dyDescent="0.25">
      <c r="A1149" s="4">
        <v>43360</v>
      </c>
      <c r="B1149" s="12">
        <v>8607.4</v>
      </c>
      <c r="C1149" s="5">
        <v>49</v>
      </c>
      <c r="D1149" s="5">
        <v>138</v>
      </c>
      <c r="E1149" s="5">
        <v>62</v>
      </c>
      <c r="H1149"/>
    </row>
    <row r="1150" spans="1:8" x14ac:dyDescent="0.25">
      <c r="A1150" s="4">
        <v>43395</v>
      </c>
      <c r="B1150" s="12">
        <v>8757.5333333333328</v>
      </c>
      <c r="C1150" s="5">
        <v>50</v>
      </c>
      <c r="D1150" s="5">
        <v>75</v>
      </c>
      <c r="E1150" s="5">
        <v>54</v>
      </c>
      <c r="H1150"/>
    </row>
    <row r="1151" spans="1:8" x14ac:dyDescent="0.25">
      <c r="A1151" s="4">
        <v>43430</v>
      </c>
      <c r="B1151" s="12">
        <v>7797.666666666667</v>
      </c>
      <c r="C1151" s="5">
        <v>44</v>
      </c>
      <c r="D1151" s="5">
        <v>231</v>
      </c>
      <c r="E1151" s="5">
        <v>60</v>
      </c>
      <c r="H1151"/>
    </row>
    <row r="1152" spans="1:8" x14ac:dyDescent="0.25">
      <c r="A1152" s="4">
        <v>43465</v>
      </c>
      <c r="B1152" s="12">
        <v>15800.4</v>
      </c>
      <c r="C1152" s="5">
        <v>92</v>
      </c>
      <c r="D1152" s="5">
        <v>247</v>
      </c>
      <c r="E1152" s="5">
        <v>18</v>
      </c>
      <c r="H1152"/>
    </row>
    <row r="1153" spans="1:8" x14ac:dyDescent="0.25">
      <c r="A1153" s="4">
        <v>43500</v>
      </c>
      <c r="B1153" s="12">
        <v>15415.466666666667</v>
      </c>
      <c r="C1153" s="5">
        <v>90</v>
      </c>
      <c r="D1153" s="5">
        <v>35</v>
      </c>
      <c r="E1153" s="5">
        <v>98</v>
      </c>
      <c r="H115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Dashboard</vt:lpstr>
      <vt:lpstr>Forecast</vt:lpstr>
      <vt:lpstr>Pivot</vt:lpstr>
      <vt:lpstr>Data</vt:lpstr>
      <vt:lpstr>Forecast(Amount)</vt:lpstr>
      <vt:lpstr>Forecast(Produce)</vt:lpstr>
      <vt:lpstr>Forecast(Meat)</vt:lpstr>
      <vt:lpstr>Forecast(Dairy)</vt:lpstr>
      <vt:lpstr>Forecast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Hemanth Gaddam</dc:creator>
  <cp:lastModifiedBy>Hemanth Gaddam</cp:lastModifiedBy>
  <dcterms:created xsi:type="dcterms:W3CDTF">2019-11-27T13:43:25Z</dcterms:created>
  <dcterms:modified xsi:type="dcterms:W3CDTF">2019-12-04T12:43:33Z</dcterms:modified>
</cp:coreProperties>
</file>